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 of measurements" sheetId="1" r:id="rId4"/>
    <sheet state="visible" name="Robot 1" sheetId="2" r:id="rId5"/>
    <sheet state="visible" name="Robot 02" sheetId="3" r:id="rId6"/>
    <sheet state="visible" name="Robot 03" sheetId="4" r:id="rId7"/>
    <sheet state="visible" name="Robot 04" sheetId="5" r:id="rId8"/>
    <sheet state="visible" name="Robot 05" sheetId="6" r:id="rId9"/>
    <sheet state="visible" name="Robot 06" sheetId="7" r:id="rId10"/>
    <sheet state="visible" name="Robot 01 - No Turning" sheetId="8" r:id="rId11"/>
    <sheet state="visible" name="Robot 02 - No Turning" sheetId="9" r:id="rId12"/>
    <sheet state="visible" name="Robot 05 - No Turning" sheetId="10" r:id="rId13"/>
  </sheets>
  <definedNames/>
  <calcPr/>
</workbook>
</file>

<file path=xl/sharedStrings.xml><?xml version="1.0" encoding="utf-8"?>
<sst xmlns="http://schemas.openxmlformats.org/spreadsheetml/2006/main" count="436" uniqueCount="60">
  <si>
    <t>Forward Speed</t>
  </si>
  <si>
    <t>: good measurement</t>
  </si>
  <si>
    <t>: spins in place/one side doesn't spin (no speed data)</t>
  </si>
  <si>
    <t>: could not collect data</t>
  </si>
  <si>
    <t>Turning Rate</t>
  </si>
  <si>
    <t>Input for Circular Runs</t>
  </si>
  <si>
    <t>Direction</t>
  </si>
  <si>
    <t>Turning-Rate</t>
  </si>
  <si>
    <t>Run</t>
  </si>
  <si>
    <t>Time to 5 Turns (sec)</t>
  </si>
  <si>
    <t>Diameter of Measured Circle (D1) (m)</t>
  </si>
  <si>
    <t>Diameter of True Circle (Dtrue) (m)</t>
  </si>
  <si>
    <t>Calculated Speed (m/s)</t>
  </si>
  <si>
    <t>Average Speed (m/s)</t>
  </si>
  <si>
    <t>Speed - Standard Deviation (m/s)</t>
  </si>
  <si>
    <t>Calculated Turning-Rate (deg/s)</t>
  </si>
  <si>
    <t>Average Turning-Rate (deg/s)</t>
  </si>
  <si>
    <t>Turning-Rate Standard Deviation (deg/s)</t>
  </si>
  <si>
    <t xml:space="preserve">TURNS IN PLACE </t>
  </si>
  <si>
    <t>TURNS IN PLACE</t>
  </si>
  <si>
    <t>X</t>
  </si>
  <si>
    <t>1 SIDE DOESNT SPIN</t>
  </si>
  <si>
    <t>2/30</t>
  </si>
  <si>
    <t>-1/3</t>
  </si>
  <si>
    <t>Slowest it can turn in place</t>
  </si>
  <si>
    <t>Spins in place</t>
  </si>
  <si>
    <t>N/A</t>
  </si>
  <si>
    <t>Only one side moves</t>
  </si>
  <si>
    <t>only one side moves</t>
  </si>
  <si>
    <t>spins in place</t>
  </si>
  <si>
    <t>spin in place</t>
  </si>
  <si>
    <t>50'</t>
  </si>
  <si>
    <t>only one side spins</t>
  </si>
  <si>
    <t>spinning in place</t>
  </si>
  <si>
    <t>1 side doesn't spin</t>
  </si>
  <si>
    <t>goes almost straight</t>
  </si>
  <si>
    <t>spins in palce</t>
  </si>
  <si>
    <t>one side does not spin</t>
  </si>
  <si>
    <t>Invalid</t>
  </si>
  <si>
    <t>Right side doesnt spin</t>
  </si>
  <si>
    <t>14.8s for 1 revolution</t>
  </si>
  <si>
    <t>Left side doesnt spin</t>
  </si>
  <si>
    <t>Turns in place</t>
  </si>
  <si>
    <t>Input for Circlular Runs</t>
  </si>
  <si>
    <t>Side doesnt spin</t>
  </si>
  <si>
    <t>one wheel only turns</t>
  </si>
  <si>
    <t>Input for Straight Runs</t>
  </si>
  <si>
    <t>"Vertical" Distance (m)</t>
  </si>
  <si>
    <t>"Horizontal" Distance (m)</t>
  </si>
  <si>
    <t>Time (sec)</t>
  </si>
  <si>
    <t>Forward Speed (m/s)</t>
  </si>
  <si>
    <t>Forward Speed Average (m/s)</t>
  </si>
  <si>
    <t>Transversal Speed (m/s)</t>
  </si>
  <si>
    <t>Transversal Speed Average (m/s)</t>
  </si>
  <si>
    <t>Total Distance(m)</t>
  </si>
  <si>
    <t>Total Speed (m/s)</t>
  </si>
  <si>
    <t>Average Total Speed (m/s)</t>
  </si>
  <si>
    <t>Manual Control</t>
  </si>
  <si>
    <t>Manual Control (diagonal)</t>
  </si>
  <si>
    <t>Manual Control (strafe)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</si>
</sst>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b/>
      <sz val="16.0"/>
      <color theme="1"/>
      <name val="Arial"/>
    </font>
    <font/>
    <font>
      <b/>
      <sz val="16.0"/>
      <color theme="1"/>
      <name val="Aptos narrow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Aptos narrow"/>
    </font>
    <font>
      <sz val="12.0"/>
      <color rgb="FF000000"/>
      <name val="Aptos"/>
    </font>
    <font>
      <sz val="12.0"/>
      <color theme="1"/>
      <name val="Aptos"/>
    </font>
    <font>
      <sz val="12.0"/>
      <color theme="1"/>
      <name val="Aptos Narrow"/>
    </font>
    <font>
      <sz val="12.0"/>
      <color rgb="FF000000"/>
      <name val="&quot;Aptos Narrow&quot;"/>
    </font>
    <font>
      <b/>
      <sz val="16.0"/>
      <color rgb="FF000000"/>
      <name val="&quot;Aptos Narrow&quot;"/>
    </font>
    <font>
      <b/>
      <sz val="16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1A983"/>
        <bgColor rgb="FFF1A983"/>
      </patternFill>
    </fill>
    <fill>
      <patternFill patternType="solid">
        <fgColor rgb="FF8ED873"/>
        <bgColor rgb="FF8ED873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0" fillId="3" fontId="2" numFmtId="0" xfId="0" applyFont="1"/>
    <xf borderId="0" fillId="2" fontId="2" numFmtId="0" xfId="0" applyFont="1"/>
    <xf borderId="0" fillId="4" fontId="2" numFmtId="0" xfId="0" applyFill="1" applyFont="1"/>
    <xf borderId="1" fillId="5" fontId="2" numFmtId="0" xfId="0" applyBorder="1" applyFill="1" applyFont="1"/>
    <xf borderId="1" fillId="4" fontId="2" numFmtId="0" xfId="0" applyBorder="1" applyFont="1"/>
    <xf borderId="0" fillId="0" fontId="3" numFmtId="0" xfId="0" applyAlignment="1" applyFont="1">
      <alignment horizontal="center" readingOrder="0"/>
    </xf>
    <xf borderId="2" fillId="0" fontId="4" numFmtId="0" xfId="0" applyBorder="1" applyFont="1"/>
    <xf borderId="3" fillId="0" fontId="3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1" shrinkToFit="0" vertical="center" wrapText="1"/>
    </xf>
    <xf borderId="1" fillId="0" fontId="8" numFmtId="0" xfId="0" applyBorder="1" applyFont="1"/>
    <xf borderId="1" fillId="6" fontId="6" numFmtId="0" xfId="0" applyAlignment="1" applyBorder="1" applyFill="1" applyFont="1">
      <alignment readingOrder="0"/>
    </xf>
    <xf borderId="5" fillId="7" fontId="8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0" fillId="6" fontId="7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1" fillId="6" fontId="7" numFmtId="0" xfId="0" applyAlignment="1" applyBorder="1" applyFont="1">
      <alignment horizontal="right" readingOrder="0" shrinkToFit="0" vertical="bottom" wrapText="0"/>
    </xf>
    <xf borderId="8" fillId="6" fontId="7" numFmtId="0" xfId="0" applyAlignment="1" applyBorder="1" applyFont="1">
      <alignment horizontal="right" readingOrder="0" shrinkToFit="0" vertical="bottom" wrapText="0"/>
    </xf>
    <xf borderId="7" fillId="6" fontId="7" numFmtId="0" xfId="0" applyAlignment="1" applyBorder="1" applyFont="1">
      <alignment horizontal="right" readingOrder="0" shrinkToFit="0" vertical="bottom" wrapText="0"/>
    </xf>
    <xf borderId="9" fillId="6" fontId="7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right" vertical="bottom"/>
    </xf>
    <xf borderId="8" fillId="6" fontId="6" numFmtId="0" xfId="0" applyAlignment="1" applyBorder="1" applyFont="1">
      <alignment horizontal="right" readingOrder="0" vertical="bottom"/>
    </xf>
    <xf borderId="9" fillId="0" fontId="8" numFmtId="0" xfId="0" applyAlignment="1" applyBorder="1" applyFont="1">
      <alignment horizontal="right" vertical="bottom"/>
    </xf>
    <xf borderId="9" fillId="6" fontId="6" numFmtId="0" xfId="0" applyAlignment="1" applyBorder="1" applyFont="1">
      <alignment horizontal="right" readingOrder="0" vertical="bottom"/>
    </xf>
    <xf borderId="9" fillId="0" fontId="4" numFmtId="0" xfId="0" applyBorder="1" applyFont="1"/>
    <xf borderId="9" fillId="0" fontId="6" numFmtId="0" xfId="0" applyAlignment="1" applyBorder="1" applyFont="1">
      <alignment horizontal="right" readingOrder="0" vertical="bottom"/>
    </xf>
    <xf borderId="5" fillId="8" fontId="8" numFmtId="0" xfId="0" applyAlignment="1" applyBorder="1" applyFill="1" applyFont="1">
      <alignment horizontal="center" vertical="center"/>
    </xf>
    <xf borderId="5" fillId="8" fontId="8" numFmtId="0" xfId="0" applyAlignment="1" applyBorder="1" applyFont="1">
      <alignment horizontal="center"/>
    </xf>
    <xf borderId="1" fillId="8" fontId="8" numFmtId="0" xfId="0" applyBorder="1" applyFont="1"/>
    <xf borderId="5" fillId="0" fontId="8" numFmtId="0" xfId="0" applyAlignment="1" applyBorder="1" applyFont="1">
      <alignment horizontal="center"/>
    </xf>
    <xf borderId="5" fillId="7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 readingOrder="1" shrinkToFit="0" vertical="center" wrapText="1"/>
    </xf>
    <xf borderId="1" fillId="6" fontId="8" numFmtId="0" xfId="0" applyBorder="1" applyFont="1"/>
    <xf borderId="5" fillId="0" fontId="6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 readingOrder="1" shrinkToFit="0" vertical="center" wrapText="1"/>
    </xf>
    <xf borderId="1" fillId="4" fontId="6" numFmtId="0" xfId="0" applyAlignment="1" applyBorder="1" applyFont="1">
      <alignment readingOrder="0"/>
    </xf>
    <xf borderId="1" fillId="4" fontId="8" numFmtId="0" xfId="0" applyBorder="1" applyFont="1"/>
    <xf borderId="5" fillId="4" fontId="8" numFmtId="0" xfId="0" applyAlignment="1" applyBorder="1" applyFont="1">
      <alignment horizontal="center"/>
    </xf>
    <xf borderId="5" fillId="9" fontId="6" numFmtId="0" xfId="0" applyAlignment="1" applyBorder="1" applyFill="1" applyFont="1">
      <alignment horizontal="center" readingOrder="0"/>
    </xf>
    <xf borderId="5" fillId="9" fontId="7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11" fillId="10" fontId="8" numFmtId="0" xfId="0" applyBorder="1" applyFill="1" applyFont="1"/>
    <xf borderId="11" fillId="10" fontId="10" numFmtId="0" xfId="0" applyAlignment="1" applyBorder="1" applyFont="1">
      <alignment horizontal="left" readingOrder="1" shrinkToFit="0" vertical="center" wrapText="1"/>
    </xf>
    <xf borderId="5" fillId="3" fontId="6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1" shrinkToFit="0" vertical="center" wrapText="1"/>
    </xf>
    <xf borderId="1" fillId="3" fontId="8" numFmtId="0" xfId="0" applyBorder="1" applyFont="1"/>
    <xf borderId="1" fillId="3" fontId="7" numFmtId="0" xfId="0" applyAlignment="1" applyBorder="1" applyFont="1">
      <alignment horizontal="right" readingOrder="0" shrinkToFit="0" vertical="bottom" wrapText="0"/>
    </xf>
    <xf borderId="8" fillId="3" fontId="7" numFmtId="0" xfId="0" applyAlignment="1" applyBorder="1" applyFont="1">
      <alignment horizontal="right" readingOrder="0" shrinkToFit="0" vertical="bottom" wrapText="0"/>
    </xf>
    <xf borderId="5" fillId="3" fontId="8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right" readingOrder="0" shrinkToFit="0" vertical="bottom" wrapText="0"/>
    </xf>
    <xf borderId="9" fillId="3" fontId="7" numFmtId="0" xfId="0" applyAlignment="1" applyBorder="1" applyFont="1">
      <alignment horizontal="right" readingOrder="0" shrinkToFit="0" vertical="bottom" wrapText="0"/>
    </xf>
    <xf borderId="8" fillId="6" fontId="11" numFmtId="0" xfId="0" applyAlignment="1" applyBorder="1" applyFont="1">
      <alignment horizontal="right" vertical="bottom"/>
    </xf>
    <xf borderId="9" fillId="6" fontId="11" numFmtId="0" xfId="0" applyAlignment="1" applyBorder="1" applyFont="1">
      <alignment horizontal="right" vertical="bottom"/>
    </xf>
    <xf borderId="1" fillId="6" fontId="12" numFmtId="0" xfId="0" applyAlignment="1" applyBorder="1" applyFont="1">
      <alignment horizontal="right" readingOrder="0" shrinkToFit="0" vertical="bottom" wrapText="0"/>
    </xf>
    <xf borderId="7" fillId="6" fontId="12" numFmtId="0" xfId="0" applyAlignment="1" applyBorder="1" applyFont="1">
      <alignment horizontal="right" readingOrder="0" shrinkToFit="0" vertical="bottom" wrapText="0"/>
    </xf>
    <xf borderId="8" fillId="6" fontId="12" numFmtId="0" xfId="0" applyAlignment="1" applyBorder="1" applyFont="1">
      <alignment horizontal="right" readingOrder="0" shrinkToFit="0" vertical="bottom" wrapText="0"/>
    </xf>
    <xf borderId="9" fillId="6" fontId="12" numFmtId="0" xfId="0" applyAlignment="1" applyBorder="1" applyFont="1">
      <alignment horizontal="right" readingOrder="0" shrinkToFit="0" vertical="bottom" wrapText="0"/>
    </xf>
    <xf borderId="5" fillId="4" fontId="6" numFmtId="0" xfId="0" applyAlignment="1" applyBorder="1" applyFont="1">
      <alignment horizontal="center" readingOrder="0" vertical="center"/>
    </xf>
    <xf borderId="10" fillId="4" fontId="6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5" fillId="4" fontId="8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right" readingOrder="0" shrinkToFit="0" vertical="bottom" wrapText="0"/>
    </xf>
    <xf borderId="8" fillId="4" fontId="7" numFmtId="0" xfId="0" applyAlignment="1" applyBorder="1" applyFont="1">
      <alignment horizontal="right" readingOrder="0" shrinkToFit="0" vertical="bottom" wrapText="0"/>
    </xf>
    <xf borderId="7" fillId="4" fontId="7" numFmtId="0" xfId="0" applyAlignment="1" applyBorder="1" applyFont="1">
      <alignment horizontal="right" readingOrder="0" shrinkToFit="0" vertical="bottom" wrapText="0"/>
    </xf>
    <xf borderId="9" fillId="4" fontId="7" numFmtId="0" xfId="0" applyAlignment="1" applyBorder="1" applyFont="1">
      <alignment horizontal="right" readingOrder="0" shrinkToFit="0" vertical="bottom" wrapText="0"/>
    </xf>
    <xf borderId="5" fillId="8" fontId="6" numFmtId="0" xfId="0" applyAlignment="1" applyBorder="1" applyFont="1">
      <alignment horizontal="center" readingOrder="0"/>
    </xf>
    <xf borderId="5" fillId="8" fontId="7" numFmtId="0" xfId="0" applyAlignment="1" applyBorder="1" applyFont="1">
      <alignment horizontal="center" readingOrder="1" shrinkToFit="0" vertical="center" wrapText="1"/>
    </xf>
    <xf borderId="5" fillId="5" fontId="6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1" shrinkToFit="0" vertical="center" wrapText="1"/>
    </xf>
    <xf borderId="5" fillId="11" fontId="8" numFmtId="0" xfId="0" applyAlignment="1" applyBorder="1" applyFill="1" applyFont="1">
      <alignment horizontal="center" vertical="center"/>
    </xf>
    <xf borderId="0" fillId="6" fontId="7" numFmtId="0" xfId="0" applyAlignment="1" applyFont="1">
      <alignment horizontal="right" readingOrder="0"/>
    </xf>
    <xf borderId="0" fillId="0" fontId="5" numFmtId="0" xfId="0" applyAlignment="1" applyFont="1">
      <alignment horizontal="center"/>
    </xf>
    <xf borderId="5" fillId="0" fontId="6" numFmtId="0" xfId="0" applyAlignment="1" applyBorder="1" applyFont="1">
      <alignment horizontal="center" readingOrder="0" shrinkToFit="0" wrapText="1"/>
    </xf>
    <xf borderId="5" fillId="4" fontId="6" numFmtId="0" xfId="0" applyAlignment="1" applyBorder="1" applyFont="1">
      <alignment horizontal="center" readingOrder="0" shrinkToFit="0" wrapText="1"/>
    </xf>
    <xf borderId="5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readingOrder="0"/>
    </xf>
    <xf borderId="5" fillId="3" fontId="8" numFmtId="0" xfId="0" applyAlignment="1" applyBorder="1" applyFont="1">
      <alignment horizontal="center"/>
    </xf>
    <xf borderId="12" fillId="10" fontId="8" numFmtId="0" xfId="0" applyBorder="1" applyFont="1"/>
    <xf borderId="12" fillId="10" fontId="10" numFmtId="0" xfId="0" applyAlignment="1" applyBorder="1" applyFont="1">
      <alignment horizontal="left" readingOrder="1" shrinkToFit="0" vertical="center" wrapText="1"/>
    </xf>
    <xf borderId="1" fillId="0" fontId="13" numFmtId="0" xfId="0" applyAlignment="1" applyBorder="1" applyFont="1">
      <alignment readingOrder="0" shrinkToFit="0" vertical="bottom" wrapText="0"/>
    </xf>
    <xf borderId="8" fillId="0" fontId="13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7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6" fontId="2" numFmtId="0" xfId="0" applyBorder="1" applyFont="1"/>
    <xf borderId="5" fillId="7" fontId="2" numFmtId="0" xfId="0" applyBorder="1" applyFont="1"/>
    <xf borderId="1" fillId="7" fontId="2" numFmtId="0" xfId="0" applyBorder="1" applyFont="1"/>
    <xf borderId="0" fillId="7" fontId="2" numFmtId="0" xfId="0" applyFont="1"/>
    <xf borderId="13" fillId="0" fontId="6" numFmtId="0" xfId="0" applyAlignment="1" applyBorder="1" applyFont="1">
      <alignment horizontal="center" readingOrder="0" vertical="center"/>
    </xf>
    <xf borderId="14" fillId="0" fontId="4" numFmtId="0" xfId="0" applyBorder="1" applyFont="1"/>
    <xf borderId="10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9.56"/>
    <col customWidth="1" min="4" max="4" width="9.78"/>
    <col customWidth="1" min="5" max="5" width="8.78"/>
    <col customWidth="1" min="6" max="6" width="9.0"/>
    <col customWidth="1" min="7" max="7" width="8.67"/>
    <col customWidth="1" min="8" max="8" width="8.33"/>
    <col customWidth="1" min="9" max="9" width="8.56"/>
    <col customWidth="1" min="10" max="10" width="8.78"/>
    <col customWidth="1" min="11" max="11" width="7.78"/>
    <col customWidth="1" min="12" max="12" width="8.44"/>
    <col customWidth="1" min="13" max="13" width="10.33"/>
  </cols>
  <sheetData>
    <row r="1">
      <c r="F1" s="1" t="s">
        <v>0</v>
      </c>
    </row>
    <row r="2">
      <c r="B2" s="1"/>
      <c r="C2" s="1">
        <v>0.0</v>
      </c>
      <c r="D2" s="1">
        <v>10.0</v>
      </c>
      <c r="E2" s="1">
        <v>20.0</v>
      </c>
      <c r="F2" s="1">
        <v>30.0</v>
      </c>
      <c r="G2" s="1">
        <v>40.0</v>
      </c>
      <c r="H2" s="1">
        <v>50.0</v>
      </c>
      <c r="I2" s="1">
        <v>60.0</v>
      </c>
      <c r="J2" s="1">
        <v>70.0</v>
      </c>
      <c r="K2" s="1">
        <v>80.0</v>
      </c>
      <c r="L2" s="1">
        <v>90.0</v>
      </c>
      <c r="M2" s="1">
        <v>100.0</v>
      </c>
    </row>
    <row r="3" ht="30.75" customHeight="1">
      <c r="B3" s="1">
        <v>2.0</v>
      </c>
      <c r="C3" s="2"/>
      <c r="D3" s="2"/>
      <c r="E3" s="2"/>
      <c r="F3" s="2"/>
      <c r="G3" s="3"/>
      <c r="H3" s="3"/>
      <c r="I3" s="2"/>
      <c r="J3" s="3"/>
      <c r="K3" s="3"/>
      <c r="L3" s="2"/>
      <c r="M3" s="4"/>
    </row>
    <row r="4" ht="27.75" customHeight="1">
      <c r="B4" s="1">
        <v>1.75</v>
      </c>
      <c r="C4" s="2"/>
      <c r="D4" s="2"/>
      <c r="E4" s="2"/>
      <c r="F4" s="2"/>
      <c r="G4" s="2"/>
      <c r="H4" s="2"/>
      <c r="I4" s="2"/>
      <c r="J4" s="2"/>
      <c r="K4" s="3"/>
      <c r="L4" s="2"/>
      <c r="M4" s="3"/>
      <c r="O4" s="5"/>
      <c r="P4" s="1" t="s">
        <v>1</v>
      </c>
    </row>
    <row r="5" ht="29.25" customHeight="1">
      <c r="B5" s="1">
        <v>1.5</v>
      </c>
      <c r="C5" s="2"/>
      <c r="D5" s="2"/>
      <c r="E5" s="2"/>
      <c r="F5" s="2"/>
      <c r="G5" s="3"/>
      <c r="H5" s="3"/>
      <c r="I5" s="2"/>
      <c r="J5" s="3"/>
      <c r="K5" s="4"/>
      <c r="L5" s="2"/>
      <c r="M5" s="3"/>
      <c r="O5" s="6"/>
      <c r="P5" s="1" t="s">
        <v>2</v>
      </c>
    </row>
    <row r="6" ht="30.0" customHeight="1">
      <c r="B6" s="1">
        <v>1.25</v>
      </c>
      <c r="C6" s="2"/>
      <c r="D6" s="2"/>
      <c r="E6" s="2"/>
      <c r="F6" s="2"/>
      <c r="G6" s="2"/>
      <c r="H6" s="2"/>
      <c r="I6" s="2"/>
      <c r="J6" s="2"/>
      <c r="K6" s="4"/>
      <c r="L6" s="2"/>
      <c r="M6" s="4"/>
      <c r="O6" s="7"/>
      <c r="P6" s="1" t="s">
        <v>3</v>
      </c>
    </row>
    <row r="7" ht="30.75" customHeight="1">
      <c r="B7" s="1">
        <v>1.0</v>
      </c>
      <c r="C7" s="2"/>
      <c r="D7" s="2"/>
      <c r="E7" s="2"/>
      <c r="F7" s="2"/>
      <c r="G7" s="3"/>
      <c r="H7" s="3"/>
      <c r="I7" s="2"/>
      <c r="J7" s="4"/>
      <c r="K7" s="4"/>
      <c r="L7" s="2"/>
      <c r="M7" s="3"/>
    </row>
    <row r="8" ht="28.5" customHeight="1">
      <c r="B8" s="1">
        <v>0.75</v>
      </c>
      <c r="C8" s="2"/>
      <c r="D8" s="2"/>
      <c r="E8" s="2"/>
      <c r="F8" s="2"/>
      <c r="G8" s="2"/>
      <c r="H8" s="2"/>
      <c r="I8" s="2"/>
      <c r="J8" s="2"/>
      <c r="K8" s="4"/>
      <c r="L8" s="2"/>
      <c r="M8" s="4"/>
    </row>
    <row r="9" ht="31.5" customHeight="1">
      <c r="B9" s="1">
        <v>0.5</v>
      </c>
      <c r="C9" s="2"/>
      <c r="D9" s="2"/>
      <c r="E9" s="2"/>
      <c r="F9" s="2"/>
      <c r="G9" s="3"/>
      <c r="H9" s="4"/>
      <c r="I9" s="2"/>
      <c r="J9" s="4"/>
      <c r="K9" s="4"/>
      <c r="L9" s="2"/>
      <c r="M9" s="4"/>
    </row>
    <row r="10" ht="32.25" customHeight="1">
      <c r="B10" s="1">
        <v>0.25</v>
      </c>
      <c r="C10" s="2"/>
      <c r="D10" s="2"/>
      <c r="E10" s="2"/>
      <c r="F10" s="2"/>
      <c r="G10" s="2"/>
      <c r="H10" s="2"/>
      <c r="I10" s="2"/>
      <c r="J10" s="2"/>
      <c r="K10" s="4"/>
      <c r="L10" s="2"/>
      <c r="M10" s="4"/>
    </row>
    <row r="11" ht="30.0" customHeight="1">
      <c r="A11" s="1" t="s">
        <v>4</v>
      </c>
      <c r="B11" s="1">
        <v>0.0</v>
      </c>
      <c r="C11" s="2"/>
      <c r="D11" s="2"/>
      <c r="E11" s="2"/>
      <c r="F11" s="2"/>
      <c r="G11" s="2"/>
      <c r="H11" s="5"/>
      <c r="I11" s="2"/>
      <c r="J11" s="2"/>
      <c r="K11" s="2"/>
      <c r="L11" s="2"/>
      <c r="M11" s="5"/>
    </row>
    <row r="12" ht="30.75" customHeight="1">
      <c r="B12" s="1">
        <v>-0.25</v>
      </c>
      <c r="C12" s="2"/>
      <c r="D12" s="2"/>
      <c r="E12" s="2"/>
      <c r="F12" s="2"/>
      <c r="G12" s="2"/>
      <c r="H12" s="2"/>
      <c r="I12" s="2"/>
      <c r="J12" s="2"/>
      <c r="K12" s="8"/>
      <c r="L12" s="2"/>
      <c r="M12" s="9"/>
    </row>
    <row r="13" ht="29.25" customHeight="1">
      <c r="B13" s="1">
        <v>-0.5</v>
      </c>
      <c r="C13" s="2"/>
      <c r="D13" s="2"/>
      <c r="E13" s="2"/>
      <c r="F13" s="2"/>
      <c r="G13" s="3"/>
      <c r="H13" s="4"/>
      <c r="I13" s="2"/>
      <c r="J13" s="4"/>
      <c r="K13" s="4"/>
      <c r="L13" s="2"/>
      <c r="M13" s="4"/>
    </row>
    <row r="14" ht="31.5" customHeight="1">
      <c r="B14" s="1">
        <v>-0.75</v>
      </c>
      <c r="C14" s="2"/>
      <c r="D14" s="2"/>
      <c r="E14" s="2"/>
      <c r="F14" s="2"/>
      <c r="G14" s="2"/>
      <c r="H14" s="2"/>
      <c r="I14" s="2"/>
      <c r="J14" s="2"/>
      <c r="K14" s="8"/>
      <c r="L14" s="2"/>
      <c r="M14" s="4"/>
    </row>
    <row r="15" ht="31.5" customHeight="1">
      <c r="B15" s="1">
        <v>-1.0</v>
      </c>
      <c r="C15" s="2"/>
      <c r="D15" s="2"/>
      <c r="E15" s="2"/>
      <c r="F15" s="2"/>
      <c r="G15" s="2"/>
      <c r="H15" s="3"/>
      <c r="I15" s="2"/>
      <c r="J15" s="4"/>
      <c r="K15" s="4"/>
      <c r="L15" s="2"/>
      <c r="M15" s="3"/>
    </row>
    <row r="16" ht="28.5" customHeight="1">
      <c r="B16" s="1">
        <v>-1.25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</row>
    <row r="17" ht="30.75" customHeight="1">
      <c r="B17" s="1">
        <v>-1.5</v>
      </c>
      <c r="C17" s="2"/>
      <c r="D17" s="2"/>
      <c r="E17" s="2"/>
      <c r="F17" s="2"/>
      <c r="G17" s="2"/>
      <c r="H17" s="3"/>
      <c r="I17" s="2"/>
      <c r="J17" s="3"/>
      <c r="K17" s="3"/>
      <c r="L17" s="2"/>
      <c r="M17" s="3"/>
    </row>
    <row r="18" ht="29.25" customHeight="1">
      <c r="B18" s="1">
        <v>-1.75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</row>
    <row r="19" ht="30.75" customHeight="1">
      <c r="B19" s="1">
        <v>-2.0</v>
      </c>
      <c r="C19" s="2"/>
      <c r="D19" s="2"/>
      <c r="E19" s="2"/>
      <c r="F19" s="2"/>
      <c r="G19" s="2"/>
      <c r="H19" s="3"/>
      <c r="I19" s="2"/>
      <c r="J19" s="3"/>
      <c r="K19" s="3"/>
      <c r="L19" s="2"/>
      <c r="M19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11.22"/>
    <col customWidth="1" min="3" max="3" width="15.56"/>
    <col customWidth="1" min="5" max="5" width="26.44"/>
    <col customWidth="1" min="6" max="6" width="29.56"/>
    <col customWidth="1" min="7" max="7" width="12.56"/>
    <col customWidth="1" min="8" max="8" width="24.33"/>
    <col customWidth="1" min="9" max="9" width="33.67"/>
    <col customWidth="1" min="10" max="10" width="28.11"/>
    <col customWidth="1" min="11" max="11" width="38.11"/>
    <col customWidth="1" min="12" max="12" width="20.56"/>
    <col customWidth="1" min="13" max="13" width="20.44"/>
    <col customWidth="1" min="14" max="14" width="30.22"/>
  </cols>
  <sheetData>
    <row r="1">
      <c r="A1" s="10" t="s">
        <v>46</v>
      </c>
      <c r="C1" s="11"/>
    </row>
    <row r="2">
      <c r="A2" s="12" t="s">
        <v>0</v>
      </c>
      <c r="B2" s="12" t="s">
        <v>6</v>
      </c>
      <c r="C2" s="12" t="s">
        <v>7</v>
      </c>
      <c r="D2" s="13" t="s">
        <v>8</v>
      </c>
      <c r="E2" s="92" t="s">
        <v>47</v>
      </c>
      <c r="F2" s="93" t="s">
        <v>48</v>
      </c>
      <c r="G2" s="94" t="s">
        <v>49</v>
      </c>
      <c r="H2" s="95" t="s">
        <v>50</v>
      </c>
      <c r="I2" s="95" t="s">
        <v>51</v>
      </c>
      <c r="J2" s="95" t="s">
        <v>52</v>
      </c>
      <c r="K2" s="95" t="s">
        <v>53</v>
      </c>
      <c r="L2" s="95" t="s">
        <v>54</v>
      </c>
      <c r="M2" s="95" t="s">
        <v>55</v>
      </c>
      <c r="N2" s="95" t="s">
        <v>56</v>
      </c>
    </row>
    <row r="3">
      <c r="A3" s="15">
        <v>100.0</v>
      </c>
      <c r="B3" s="16">
        <v>45.0</v>
      </c>
      <c r="C3" s="16">
        <v>0.0</v>
      </c>
      <c r="D3" s="17">
        <v>1.0</v>
      </c>
      <c r="E3" s="96">
        <v>0.91</v>
      </c>
      <c r="F3" s="96">
        <v>0.81</v>
      </c>
      <c r="G3" s="97">
        <v>5.0</v>
      </c>
      <c r="H3" s="2">
        <f t="shared" ref="H3:H50" si="1">If(AND(E3&lt;&gt;""),E3/G3, "")</f>
        <v>0.182</v>
      </c>
      <c r="I3" s="98">
        <f>IF(OR(H3&lt;&gt;"", H4&lt;&gt;"", H5&lt;&gt;""), AVERAGE(H3:H5), "")</f>
        <v>0.174</v>
      </c>
      <c r="J3" s="2">
        <f t="shared" ref="J3:J51" si="2">If(AND(F3&lt;&gt;""),F3/G3, "")</f>
        <v>0.162</v>
      </c>
      <c r="K3" s="98">
        <f>IF(OR(J3&lt;&gt;"", J4&lt;&gt;"", J5&lt;&gt;""), AVERAGE(J3:J5), "")</f>
        <v>0.1593333333</v>
      </c>
      <c r="L3" s="2">
        <f t="shared" ref="L3:L50" si="3">If(AND(E3&lt;&gt;"", F3&lt;&gt;""),sqrt(E3^2 + F3^2), "")</f>
        <v>1.218277472</v>
      </c>
      <c r="M3" s="2">
        <f t="shared" ref="M3:M51" si="4">If(AND(L3&lt;&gt;""),L3/G3, "")</f>
        <v>0.2436554945</v>
      </c>
      <c r="N3" s="99">
        <f>IF(OR(M3&lt;&gt;"", M4&lt;&gt;"", M5&lt;&gt;""), AVERAGE(M3:M5), "")</f>
        <v>0.2359902172</v>
      </c>
    </row>
    <row r="4">
      <c r="A4" s="21"/>
      <c r="B4" s="21"/>
      <c r="C4" s="21"/>
      <c r="D4" s="17">
        <v>2.0</v>
      </c>
      <c r="E4" s="96">
        <v>0.84</v>
      </c>
      <c r="F4" s="96">
        <v>0.82</v>
      </c>
      <c r="G4" s="97">
        <v>5.0</v>
      </c>
      <c r="H4" s="2">
        <f t="shared" si="1"/>
        <v>0.168</v>
      </c>
      <c r="I4" s="21"/>
      <c r="J4" s="2">
        <f t="shared" si="2"/>
        <v>0.164</v>
      </c>
      <c r="K4" s="21"/>
      <c r="L4" s="2">
        <f t="shared" si="3"/>
        <v>1.173882447</v>
      </c>
      <c r="M4" s="2">
        <f t="shared" si="4"/>
        <v>0.2347764895</v>
      </c>
    </row>
    <row r="5">
      <c r="A5" s="22"/>
      <c r="B5" s="22"/>
      <c r="C5" s="22"/>
      <c r="D5" s="17">
        <v>3.0</v>
      </c>
      <c r="E5" s="96">
        <v>0.86</v>
      </c>
      <c r="F5" s="96">
        <v>0.76</v>
      </c>
      <c r="G5" s="97">
        <v>5.0</v>
      </c>
      <c r="H5" s="2">
        <f t="shared" si="1"/>
        <v>0.172</v>
      </c>
      <c r="I5" s="22"/>
      <c r="J5" s="2">
        <f t="shared" si="2"/>
        <v>0.152</v>
      </c>
      <c r="K5" s="22"/>
      <c r="L5" s="2">
        <f t="shared" si="3"/>
        <v>1.147693339</v>
      </c>
      <c r="M5" s="2">
        <f t="shared" si="4"/>
        <v>0.2295386678</v>
      </c>
    </row>
    <row r="6">
      <c r="A6" s="15">
        <v>50.0</v>
      </c>
      <c r="B6" s="16">
        <v>45.0</v>
      </c>
      <c r="C6" s="16">
        <v>0.0</v>
      </c>
      <c r="D6" s="17">
        <v>1.0</v>
      </c>
      <c r="E6" s="96">
        <v>0.74</v>
      </c>
      <c r="F6" s="96">
        <v>0.73</v>
      </c>
      <c r="G6" s="97">
        <v>5.0</v>
      </c>
      <c r="H6" s="2">
        <f t="shared" si="1"/>
        <v>0.148</v>
      </c>
      <c r="I6" s="98">
        <f>IF(OR(H6&lt;&gt;"", H7&lt;&gt;"", H8&lt;&gt;""), AVERAGE(H6:H8), "")</f>
        <v>0.145</v>
      </c>
      <c r="J6" s="2">
        <f t="shared" si="2"/>
        <v>0.146</v>
      </c>
      <c r="K6" s="98">
        <f>IF(OR(J6&lt;&gt;"", J7&lt;&gt;"", J8&lt;&gt;""), AVERAGE(J6:J8), "")</f>
        <v>0.1386666667</v>
      </c>
      <c r="L6" s="2">
        <f t="shared" si="3"/>
        <v>1.039471019</v>
      </c>
      <c r="M6" s="2">
        <f t="shared" si="4"/>
        <v>0.2078942039</v>
      </c>
      <c r="N6" s="99">
        <f>IF(OR(M6&lt;&gt;"", M7&lt;&gt;"", M8&lt;&gt;""), AVERAGE(M6:M8), "")</f>
        <v>0.2006547472</v>
      </c>
    </row>
    <row r="7">
      <c r="A7" s="21"/>
      <c r="B7" s="21"/>
      <c r="C7" s="21"/>
      <c r="D7" s="17">
        <v>2.0</v>
      </c>
      <c r="E7" s="96">
        <v>0.695</v>
      </c>
      <c r="F7" s="96">
        <v>0.67</v>
      </c>
      <c r="G7" s="97">
        <v>5.0</v>
      </c>
      <c r="H7" s="2">
        <f t="shared" si="1"/>
        <v>0.139</v>
      </c>
      <c r="I7" s="21"/>
      <c r="J7" s="2">
        <f t="shared" si="2"/>
        <v>0.134</v>
      </c>
      <c r="K7" s="21"/>
      <c r="L7" s="2">
        <f t="shared" si="3"/>
        <v>0.9653626262</v>
      </c>
      <c r="M7" s="2">
        <f t="shared" si="4"/>
        <v>0.1930725252</v>
      </c>
    </row>
    <row r="8">
      <c r="A8" s="22"/>
      <c r="B8" s="22"/>
      <c r="C8" s="22"/>
      <c r="D8" s="17">
        <v>3.0</v>
      </c>
      <c r="E8" s="96">
        <v>0.74</v>
      </c>
      <c r="F8" s="96">
        <v>0.68</v>
      </c>
      <c r="G8" s="97">
        <v>5.0</v>
      </c>
      <c r="H8" s="2">
        <f t="shared" si="1"/>
        <v>0.148</v>
      </c>
      <c r="I8" s="22"/>
      <c r="J8" s="2">
        <f t="shared" si="2"/>
        <v>0.136</v>
      </c>
      <c r="K8" s="22"/>
      <c r="L8" s="2">
        <f t="shared" si="3"/>
        <v>1.004987562</v>
      </c>
      <c r="M8" s="2">
        <f t="shared" si="4"/>
        <v>0.2009975124</v>
      </c>
    </row>
    <row r="9">
      <c r="A9" s="15">
        <v>100.0</v>
      </c>
      <c r="B9" s="16">
        <v>90.0</v>
      </c>
      <c r="C9" s="16">
        <v>0.0</v>
      </c>
      <c r="D9" s="17">
        <v>1.0</v>
      </c>
      <c r="E9" s="96">
        <v>1.74</v>
      </c>
      <c r="F9" s="96">
        <v>0.14</v>
      </c>
      <c r="G9" s="97">
        <v>5.0</v>
      </c>
      <c r="H9" s="2">
        <f t="shared" si="1"/>
        <v>0.348</v>
      </c>
      <c r="I9" s="98">
        <f>IF(OR(H9&lt;&gt;"", H10&lt;&gt;"", H11&lt;&gt;""), AVERAGE(H9:H11), "")</f>
        <v>0.3533333333</v>
      </c>
      <c r="J9" s="2">
        <f t="shared" si="2"/>
        <v>0.028</v>
      </c>
      <c r="K9" s="98">
        <f>IF(OR(J9&lt;&gt;"", J10&lt;&gt;"", J11&lt;&gt;""), AVERAGE(J9:J11), "")</f>
        <v>0.018</v>
      </c>
      <c r="L9" s="2">
        <f t="shared" si="3"/>
        <v>1.745623098</v>
      </c>
      <c r="M9" s="2">
        <f t="shared" si="4"/>
        <v>0.3491246196</v>
      </c>
      <c r="N9" s="99">
        <f>IF(OR(M9&lt;&gt;"", M10&lt;&gt;"", M11&lt;&gt;""), AVERAGE(M9:M11), "")</f>
        <v>0.353944557</v>
      </c>
    </row>
    <row r="10">
      <c r="A10" s="21"/>
      <c r="B10" s="21"/>
      <c r="C10" s="21"/>
      <c r="D10" s="17">
        <v>2.0</v>
      </c>
      <c r="E10" s="96">
        <v>1.76</v>
      </c>
      <c r="F10" s="96">
        <v>0.11</v>
      </c>
      <c r="G10" s="97">
        <v>5.0</v>
      </c>
      <c r="H10" s="2">
        <f t="shared" si="1"/>
        <v>0.352</v>
      </c>
      <c r="I10" s="21"/>
      <c r="J10" s="2">
        <f t="shared" si="2"/>
        <v>0.022</v>
      </c>
      <c r="K10" s="21"/>
      <c r="L10" s="2">
        <f t="shared" si="3"/>
        <v>1.76343415</v>
      </c>
      <c r="M10" s="2">
        <f t="shared" si="4"/>
        <v>0.3526868299</v>
      </c>
    </row>
    <row r="11">
      <c r="A11" s="22"/>
      <c r="B11" s="22"/>
      <c r="C11" s="22"/>
      <c r="D11" s="17">
        <v>3.0</v>
      </c>
      <c r="E11" s="96">
        <v>1.8</v>
      </c>
      <c r="F11" s="96">
        <v>0.02</v>
      </c>
      <c r="G11" s="97">
        <v>5.0</v>
      </c>
      <c r="H11" s="2">
        <f t="shared" si="1"/>
        <v>0.36</v>
      </c>
      <c r="I11" s="22"/>
      <c r="J11" s="2">
        <f t="shared" si="2"/>
        <v>0.004</v>
      </c>
      <c r="K11" s="22"/>
      <c r="L11" s="2">
        <f t="shared" si="3"/>
        <v>1.800111108</v>
      </c>
      <c r="M11" s="2">
        <f t="shared" si="4"/>
        <v>0.3600222215</v>
      </c>
    </row>
    <row r="12">
      <c r="A12" s="15">
        <v>50.0</v>
      </c>
      <c r="B12" s="16">
        <v>90.0</v>
      </c>
      <c r="C12" s="16">
        <v>0.0</v>
      </c>
      <c r="D12" s="17">
        <v>1.0</v>
      </c>
      <c r="E12" s="96">
        <v>1.39</v>
      </c>
      <c r="F12" s="96">
        <v>0.06</v>
      </c>
      <c r="G12" s="97">
        <v>5.0</v>
      </c>
      <c r="H12" s="2">
        <f t="shared" si="1"/>
        <v>0.278</v>
      </c>
      <c r="I12" s="98">
        <f>IF(OR(H12&lt;&gt;"", H13&lt;&gt;"", H14&lt;&gt;""), AVERAGE(H12:H14), "")</f>
        <v>0.272</v>
      </c>
      <c r="J12" s="2">
        <f t="shared" si="2"/>
        <v>0.012</v>
      </c>
      <c r="K12" s="98">
        <f>IF(OR(J12&lt;&gt;"", J13&lt;&gt;"", J14&lt;&gt;""), AVERAGE(J12:J14), "")</f>
        <v>0.01466666667</v>
      </c>
      <c r="L12" s="2">
        <f t="shared" si="3"/>
        <v>1.391294361</v>
      </c>
      <c r="M12" s="2">
        <f t="shared" si="4"/>
        <v>0.2782588723</v>
      </c>
      <c r="N12" s="99">
        <f>IF(OR(M12&lt;&gt;"", M13&lt;&gt;"", M14&lt;&gt;""), AVERAGE(M12:M14), "")</f>
        <v>0.272422374</v>
      </c>
    </row>
    <row r="13">
      <c r="A13" s="21"/>
      <c r="B13" s="21"/>
      <c r="C13" s="21"/>
      <c r="D13" s="17">
        <v>2.0</v>
      </c>
      <c r="E13" s="96">
        <v>1.35</v>
      </c>
      <c r="F13" s="96">
        <v>0.1</v>
      </c>
      <c r="G13" s="97">
        <v>5.0</v>
      </c>
      <c r="H13" s="2">
        <f t="shared" si="1"/>
        <v>0.27</v>
      </c>
      <c r="I13" s="21"/>
      <c r="J13" s="2">
        <f t="shared" si="2"/>
        <v>0.02</v>
      </c>
      <c r="K13" s="21"/>
      <c r="L13" s="2">
        <f t="shared" si="3"/>
        <v>1.353698637</v>
      </c>
      <c r="M13" s="2">
        <f t="shared" si="4"/>
        <v>0.2707397274</v>
      </c>
    </row>
    <row r="14">
      <c r="A14" s="22"/>
      <c r="B14" s="22"/>
      <c r="C14" s="22"/>
      <c r="D14" s="17">
        <v>3.0</v>
      </c>
      <c r="E14" s="96">
        <v>1.34</v>
      </c>
      <c r="F14" s="96">
        <v>0.06</v>
      </c>
      <c r="G14" s="97">
        <v>5.0</v>
      </c>
      <c r="H14" s="2">
        <f t="shared" si="1"/>
        <v>0.268</v>
      </c>
      <c r="I14" s="22"/>
      <c r="J14" s="2">
        <f t="shared" si="2"/>
        <v>0.012</v>
      </c>
      <c r="K14" s="22"/>
      <c r="L14" s="2">
        <f t="shared" si="3"/>
        <v>1.341342611</v>
      </c>
      <c r="M14" s="2">
        <f t="shared" si="4"/>
        <v>0.2682685222</v>
      </c>
    </row>
    <row r="15">
      <c r="A15" s="15">
        <v>100.0</v>
      </c>
      <c r="B15" s="16">
        <v>135.0</v>
      </c>
      <c r="C15" s="16">
        <v>0.0</v>
      </c>
      <c r="D15" s="17">
        <v>1.0</v>
      </c>
      <c r="E15" s="96">
        <v>0.935</v>
      </c>
      <c r="F15" s="96">
        <v>0.67</v>
      </c>
      <c r="G15" s="97">
        <v>5.0</v>
      </c>
      <c r="H15" s="2">
        <f t="shared" si="1"/>
        <v>0.187</v>
      </c>
      <c r="I15" s="98">
        <f>IF(OR(H15&lt;&gt;"", H16&lt;&gt;"", H17&lt;&gt;""), AVERAGE(H15:H17), "")</f>
        <v>0.1943333333</v>
      </c>
      <c r="J15" s="2">
        <f t="shared" si="2"/>
        <v>0.134</v>
      </c>
      <c r="K15" s="98">
        <f>IF(OR(J15&lt;&gt;"", J16&lt;&gt;"", J17&lt;&gt;""), AVERAGE(J15:J17), "")</f>
        <v>0.1286666667</v>
      </c>
      <c r="L15" s="2">
        <f t="shared" si="3"/>
        <v>1.150271707</v>
      </c>
      <c r="M15" s="2">
        <f t="shared" si="4"/>
        <v>0.2300543414</v>
      </c>
      <c r="N15" s="99">
        <f>IF(OR(M15&lt;&gt;"", M16&lt;&gt;"", M17&lt;&gt;""), AVERAGE(M15:M17), "")</f>
        <v>0.2332626091</v>
      </c>
    </row>
    <row r="16">
      <c r="A16" s="21"/>
      <c r="B16" s="21"/>
      <c r="C16" s="21"/>
      <c r="D16" s="17">
        <v>2.0</v>
      </c>
      <c r="E16" s="96">
        <v>0.89</v>
      </c>
      <c r="F16" s="96">
        <v>0.62</v>
      </c>
      <c r="G16" s="97">
        <v>5.0</v>
      </c>
      <c r="H16" s="2">
        <f t="shared" si="1"/>
        <v>0.178</v>
      </c>
      <c r="I16" s="21"/>
      <c r="J16" s="2">
        <f t="shared" si="2"/>
        <v>0.124</v>
      </c>
      <c r="K16" s="21"/>
      <c r="L16" s="2">
        <f t="shared" si="3"/>
        <v>1.084665847</v>
      </c>
      <c r="M16" s="2">
        <f t="shared" si="4"/>
        <v>0.2169331694</v>
      </c>
    </row>
    <row r="17">
      <c r="A17" s="22"/>
      <c r="B17" s="22"/>
      <c r="C17" s="22"/>
      <c r="D17" s="17">
        <v>3.0</v>
      </c>
      <c r="E17" s="96">
        <v>1.09</v>
      </c>
      <c r="F17" s="96">
        <v>0.64</v>
      </c>
      <c r="G17" s="97">
        <v>5.0</v>
      </c>
      <c r="H17" s="2">
        <f t="shared" si="1"/>
        <v>0.218</v>
      </c>
      <c r="I17" s="22"/>
      <c r="J17" s="2">
        <f t="shared" si="2"/>
        <v>0.128</v>
      </c>
      <c r="K17" s="22"/>
      <c r="L17" s="2">
        <f t="shared" si="3"/>
        <v>1.264001582</v>
      </c>
      <c r="M17" s="2">
        <f t="shared" si="4"/>
        <v>0.2528003165</v>
      </c>
    </row>
    <row r="18">
      <c r="A18" s="15">
        <v>50.0</v>
      </c>
      <c r="B18" s="16">
        <v>135.0</v>
      </c>
      <c r="C18" s="16">
        <v>0.0</v>
      </c>
      <c r="D18" s="17">
        <v>1.0</v>
      </c>
      <c r="E18" s="96">
        <v>0.87</v>
      </c>
      <c r="F18" s="96">
        <v>0.62</v>
      </c>
      <c r="G18" s="97">
        <v>5.0</v>
      </c>
      <c r="H18" s="2">
        <f t="shared" si="1"/>
        <v>0.174</v>
      </c>
      <c r="I18" s="98">
        <f>IF(OR(H18&lt;&gt;"", H19&lt;&gt;"", H20&lt;&gt;""), AVERAGE(H18:H20), "")</f>
        <v>0.179</v>
      </c>
      <c r="J18" s="2">
        <f t="shared" si="2"/>
        <v>0.124</v>
      </c>
      <c r="K18" s="98">
        <f>IF(OR(J18&lt;&gt;"", J19&lt;&gt;"", J20&lt;&gt;""), AVERAGE(J18:J20), "")</f>
        <v>0.13</v>
      </c>
      <c r="L18" s="2">
        <f t="shared" si="3"/>
        <v>1.068316433</v>
      </c>
      <c r="M18" s="2">
        <f t="shared" si="4"/>
        <v>0.2136632865</v>
      </c>
      <c r="N18" s="99">
        <f>IF(OR(M18&lt;&gt;"", M19&lt;&gt;"", M20&lt;&gt;""), AVERAGE(M18:M20), "")</f>
        <v>0.2213185075</v>
      </c>
    </row>
    <row r="19">
      <c r="A19" s="21"/>
      <c r="B19" s="21"/>
      <c r="C19" s="21"/>
      <c r="D19" s="17">
        <v>2.0</v>
      </c>
      <c r="E19" s="96">
        <v>0.925</v>
      </c>
      <c r="F19" s="96">
        <v>0.63</v>
      </c>
      <c r="G19" s="97">
        <v>5.0</v>
      </c>
      <c r="H19" s="2">
        <f t="shared" si="1"/>
        <v>0.185</v>
      </c>
      <c r="I19" s="21"/>
      <c r="J19" s="2">
        <f t="shared" si="2"/>
        <v>0.126</v>
      </c>
      <c r="K19" s="21"/>
      <c r="L19" s="2">
        <f t="shared" si="3"/>
        <v>1.119162633</v>
      </c>
      <c r="M19" s="2">
        <f t="shared" si="4"/>
        <v>0.2238325267</v>
      </c>
    </row>
    <row r="20">
      <c r="A20" s="22"/>
      <c r="B20" s="22"/>
      <c r="C20" s="22"/>
      <c r="D20" s="17">
        <v>3.0</v>
      </c>
      <c r="E20" s="96">
        <v>0.89</v>
      </c>
      <c r="F20" s="96">
        <v>0.7</v>
      </c>
      <c r="G20" s="97">
        <v>5.0</v>
      </c>
      <c r="H20" s="2">
        <f t="shared" si="1"/>
        <v>0.178</v>
      </c>
      <c r="I20" s="22"/>
      <c r="J20" s="2">
        <f t="shared" si="2"/>
        <v>0.14</v>
      </c>
      <c r="K20" s="22"/>
      <c r="L20" s="2">
        <f t="shared" si="3"/>
        <v>1.132298547</v>
      </c>
      <c r="M20" s="2">
        <f t="shared" si="4"/>
        <v>0.2264597094</v>
      </c>
    </row>
    <row r="21">
      <c r="A21" s="15">
        <v>100.0</v>
      </c>
      <c r="B21" s="16">
        <v>180.0</v>
      </c>
      <c r="C21" s="16">
        <v>0.0</v>
      </c>
      <c r="D21" s="17">
        <v>1.0</v>
      </c>
      <c r="E21" s="96">
        <v>0.25</v>
      </c>
      <c r="F21" s="96">
        <v>1.85</v>
      </c>
      <c r="G21" s="97">
        <v>5.0</v>
      </c>
      <c r="H21" s="2">
        <f t="shared" si="1"/>
        <v>0.05</v>
      </c>
      <c r="I21" s="98">
        <f>IF(OR(H21&lt;&gt;"", H22&lt;&gt;"", H23&lt;&gt;""), AVERAGE(H21:H23), "")</f>
        <v>0.05266666667</v>
      </c>
      <c r="J21" s="2">
        <f t="shared" si="2"/>
        <v>0.37</v>
      </c>
      <c r="K21" s="98">
        <f>IF(OR(J21&lt;&gt;"", J22&lt;&gt;"", J23&lt;&gt;""), AVERAGE(J21:J23), "")</f>
        <v>0.3353333333</v>
      </c>
      <c r="L21" s="2">
        <f t="shared" si="3"/>
        <v>1.86681547</v>
      </c>
      <c r="M21" s="2">
        <f t="shared" si="4"/>
        <v>0.3733630941</v>
      </c>
      <c r="N21" s="99">
        <f>IF(OR(M21&lt;&gt;"", M22&lt;&gt;"", M23&lt;&gt;""), AVERAGE(M21:M23), "")</f>
        <v>0.3394892456</v>
      </c>
    </row>
    <row r="22">
      <c r="A22" s="21"/>
      <c r="B22" s="21"/>
      <c r="C22" s="21"/>
      <c r="D22" s="17">
        <v>2.0</v>
      </c>
      <c r="E22" s="96">
        <v>0.27</v>
      </c>
      <c r="F22" s="96">
        <v>1.59</v>
      </c>
      <c r="G22" s="97">
        <v>5.0</v>
      </c>
      <c r="H22" s="2">
        <f t="shared" si="1"/>
        <v>0.054</v>
      </c>
      <c r="I22" s="21"/>
      <c r="J22" s="2">
        <f t="shared" si="2"/>
        <v>0.318</v>
      </c>
      <c r="K22" s="21"/>
      <c r="L22" s="2">
        <f t="shared" si="3"/>
        <v>1.612761607</v>
      </c>
      <c r="M22" s="2">
        <f t="shared" si="4"/>
        <v>0.3225523213</v>
      </c>
    </row>
    <row r="23">
      <c r="A23" s="22"/>
      <c r="B23" s="22"/>
      <c r="C23" s="22"/>
      <c r="D23" s="17">
        <v>3.0</v>
      </c>
      <c r="E23" s="96">
        <v>0.27</v>
      </c>
      <c r="F23" s="96">
        <v>1.59</v>
      </c>
      <c r="G23" s="97">
        <v>5.0</v>
      </c>
      <c r="H23" s="2">
        <f t="shared" si="1"/>
        <v>0.054</v>
      </c>
      <c r="I23" s="22"/>
      <c r="J23" s="2">
        <f t="shared" si="2"/>
        <v>0.318</v>
      </c>
      <c r="K23" s="22"/>
      <c r="L23" s="2">
        <f t="shared" si="3"/>
        <v>1.612761607</v>
      </c>
      <c r="M23" s="2">
        <f t="shared" si="4"/>
        <v>0.3225523213</v>
      </c>
    </row>
    <row r="24">
      <c r="A24" s="15">
        <v>50.0</v>
      </c>
      <c r="B24" s="16">
        <v>180.0</v>
      </c>
      <c r="C24" s="16">
        <v>0.0</v>
      </c>
      <c r="D24" s="17">
        <v>1.0</v>
      </c>
      <c r="E24" s="96">
        <v>0.25</v>
      </c>
      <c r="F24" s="96">
        <v>1.22</v>
      </c>
      <c r="G24" s="97">
        <v>5.0</v>
      </c>
      <c r="H24" s="2">
        <f t="shared" si="1"/>
        <v>0.05</v>
      </c>
      <c r="I24" s="98">
        <f>IF(OR(H24&lt;&gt;"", H25&lt;&gt;"", H26&lt;&gt;""), AVERAGE(H24:H26), "")</f>
        <v>0.04233333333</v>
      </c>
      <c r="J24" s="2">
        <f t="shared" si="2"/>
        <v>0.244</v>
      </c>
      <c r="K24" s="98">
        <f>IF(OR(J24&lt;&gt;"", J25&lt;&gt;"", J26&lt;&gt;""), AVERAGE(J24:J26), "")</f>
        <v>0.2346666667</v>
      </c>
      <c r="L24" s="2">
        <f t="shared" si="3"/>
        <v>1.245351356</v>
      </c>
      <c r="M24" s="2">
        <f t="shared" si="4"/>
        <v>0.2490702712</v>
      </c>
      <c r="N24" s="99">
        <f>IF(OR(M24&lt;&gt;"", M25&lt;&gt;"", M26&lt;&gt;""), AVERAGE(M24:M26), "")</f>
        <v>0.2384948129</v>
      </c>
    </row>
    <row r="25">
      <c r="A25" s="21"/>
      <c r="B25" s="21"/>
      <c r="C25" s="21"/>
      <c r="D25" s="17">
        <v>2.0</v>
      </c>
      <c r="E25" s="96">
        <v>0.19</v>
      </c>
      <c r="F25" s="96">
        <v>1.19</v>
      </c>
      <c r="G25" s="97">
        <v>5.0</v>
      </c>
      <c r="H25" s="2">
        <f t="shared" si="1"/>
        <v>0.038</v>
      </c>
      <c r="I25" s="21"/>
      <c r="J25" s="2">
        <f t="shared" si="2"/>
        <v>0.238</v>
      </c>
      <c r="K25" s="21"/>
      <c r="L25" s="2">
        <f t="shared" si="3"/>
        <v>1.205072612</v>
      </c>
      <c r="M25" s="2">
        <f t="shared" si="4"/>
        <v>0.2410145224</v>
      </c>
    </row>
    <row r="26">
      <c r="A26" s="22"/>
      <c r="B26" s="22"/>
      <c r="C26" s="22"/>
      <c r="D26" s="17">
        <v>3.0</v>
      </c>
      <c r="E26" s="96">
        <v>0.195</v>
      </c>
      <c r="F26" s="96">
        <v>1.11</v>
      </c>
      <c r="G26" s="97">
        <v>5.0</v>
      </c>
      <c r="H26" s="2">
        <f t="shared" si="1"/>
        <v>0.039</v>
      </c>
      <c r="I26" s="22"/>
      <c r="J26" s="2">
        <f t="shared" si="2"/>
        <v>0.222</v>
      </c>
      <c r="K26" s="22"/>
      <c r="L26" s="2">
        <f t="shared" si="3"/>
        <v>1.126998225</v>
      </c>
      <c r="M26" s="2">
        <f t="shared" si="4"/>
        <v>0.2253996451</v>
      </c>
    </row>
    <row r="27">
      <c r="A27" s="15">
        <v>100.0</v>
      </c>
      <c r="B27" s="16">
        <v>225.0</v>
      </c>
      <c r="C27" s="16">
        <v>0.0</v>
      </c>
      <c r="D27" s="17">
        <v>1.0</v>
      </c>
      <c r="E27" s="96">
        <v>0.79</v>
      </c>
      <c r="F27" s="96">
        <v>0.77</v>
      </c>
      <c r="G27" s="97">
        <v>5.0</v>
      </c>
      <c r="H27" s="2">
        <f t="shared" si="1"/>
        <v>0.158</v>
      </c>
      <c r="I27" s="98">
        <f>IF(OR(H27&lt;&gt;"", H28&lt;&gt;"", H29&lt;&gt;""), AVERAGE(H27:H29), "")</f>
        <v>0.1733333333</v>
      </c>
      <c r="J27" s="2">
        <f t="shared" si="2"/>
        <v>0.154</v>
      </c>
      <c r="K27" s="98">
        <f>IF(OR(J27&lt;&gt;"", J28&lt;&gt;"", J29&lt;&gt;""), AVERAGE(J27:J29), "")</f>
        <v>0.1693333333</v>
      </c>
      <c r="L27" s="2">
        <f t="shared" si="3"/>
        <v>1.10317723</v>
      </c>
      <c r="M27" s="2">
        <f t="shared" si="4"/>
        <v>0.2206354459</v>
      </c>
      <c r="N27" s="99">
        <f>IF(OR(M27&lt;&gt;"", M28&lt;&gt;"", M29&lt;&gt;""), AVERAGE(M27:M29), "")</f>
        <v>0.2423185039</v>
      </c>
    </row>
    <row r="28">
      <c r="A28" s="21"/>
      <c r="B28" s="21"/>
      <c r="C28" s="21"/>
      <c r="D28" s="17">
        <v>2.0</v>
      </c>
      <c r="E28" s="96">
        <v>0.89</v>
      </c>
      <c r="F28" s="96">
        <v>0.87</v>
      </c>
      <c r="G28" s="97">
        <v>5.0</v>
      </c>
      <c r="H28" s="2">
        <f t="shared" si="1"/>
        <v>0.178</v>
      </c>
      <c r="I28" s="21"/>
      <c r="J28" s="2">
        <f t="shared" si="2"/>
        <v>0.174</v>
      </c>
      <c r="K28" s="21"/>
      <c r="L28" s="2">
        <f t="shared" si="3"/>
        <v>1.244588285</v>
      </c>
      <c r="M28" s="2">
        <f t="shared" si="4"/>
        <v>0.2489176571</v>
      </c>
    </row>
    <row r="29">
      <c r="A29" s="22"/>
      <c r="B29" s="22"/>
      <c r="C29" s="22"/>
      <c r="D29" s="17">
        <v>3.0</v>
      </c>
      <c r="E29" s="96">
        <v>0.92</v>
      </c>
      <c r="F29" s="96">
        <v>0.9</v>
      </c>
      <c r="G29" s="97">
        <v>5.0</v>
      </c>
      <c r="H29" s="2">
        <f t="shared" si="1"/>
        <v>0.184</v>
      </c>
      <c r="I29" s="22"/>
      <c r="J29" s="2">
        <f t="shared" si="2"/>
        <v>0.18</v>
      </c>
      <c r="K29" s="22"/>
      <c r="L29" s="2">
        <f t="shared" si="3"/>
        <v>1.287012043</v>
      </c>
      <c r="M29" s="2">
        <f t="shared" si="4"/>
        <v>0.2574024087</v>
      </c>
    </row>
    <row r="30">
      <c r="A30" s="15">
        <v>50.0</v>
      </c>
      <c r="B30" s="16">
        <v>225.0</v>
      </c>
      <c r="C30" s="16">
        <v>0.0</v>
      </c>
      <c r="D30" s="17">
        <v>1.0</v>
      </c>
      <c r="E30" s="96">
        <v>0.78</v>
      </c>
      <c r="F30" s="96">
        <v>0.71</v>
      </c>
      <c r="G30" s="97">
        <v>5.0</v>
      </c>
      <c r="H30" s="2">
        <f t="shared" si="1"/>
        <v>0.156</v>
      </c>
      <c r="I30" s="98">
        <f>IF(OR(H30&lt;&gt;"", H31&lt;&gt;"", H32&lt;&gt;""), AVERAGE(H30:H32), "")</f>
        <v>0.156</v>
      </c>
      <c r="J30" s="2">
        <f t="shared" si="2"/>
        <v>0.142</v>
      </c>
      <c r="K30" s="98">
        <f>IF(OR(J30&lt;&gt;"", J31&lt;&gt;"", J32&lt;&gt;""), AVERAGE(J30:J32), "")</f>
        <v>0.1433333333</v>
      </c>
      <c r="L30" s="2">
        <f t="shared" si="3"/>
        <v>1.054751155</v>
      </c>
      <c r="M30" s="2">
        <f t="shared" si="4"/>
        <v>0.2109502311</v>
      </c>
      <c r="N30" s="99">
        <f>IF(OR(M30&lt;&gt;"", M31&lt;&gt;"", M32&lt;&gt;""), AVERAGE(M30:M32), "")</f>
        <v>0.2118637319</v>
      </c>
    </row>
    <row r="31">
      <c r="A31" s="21"/>
      <c r="B31" s="21"/>
      <c r="C31" s="21"/>
      <c r="D31" s="17">
        <v>2.0</v>
      </c>
      <c r="E31" s="96">
        <v>0.77</v>
      </c>
      <c r="F31" s="96">
        <v>0.73</v>
      </c>
      <c r="G31" s="97">
        <v>5.0</v>
      </c>
      <c r="H31" s="2">
        <f t="shared" si="1"/>
        <v>0.154</v>
      </c>
      <c r="I31" s="21"/>
      <c r="J31" s="2">
        <f t="shared" si="2"/>
        <v>0.146</v>
      </c>
      <c r="K31" s="21"/>
      <c r="L31" s="2">
        <f t="shared" si="3"/>
        <v>1.061037228</v>
      </c>
      <c r="M31" s="2">
        <f t="shared" si="4"/>
        <v>0.2122074457</v>
      </c>
    </row>
    <row r="32">
      <c r="A32" s="22"/>
      <c r="B32" s="22"/>
      <c r="C32" s="22"/>
      <c r="D32" s="17">
        <v>3.0</v>
      </c>
      <c r="E32" s="96">
        <v>0.79</v>
      </c>
      <c r="F32" s="96">
        <v>0.71</v>
      </c>
      <c r="G32" s="97">
        <v>5.0</v>
      </c>
      <c r="H32" s="2">
        <f t="shared" si="1"/>
        <v>0.158</v>
      </c>
      <c r="I32" s="22"/>
      <c r="J32" s="2">
        <f t="shared" si="2"/>
        <v>0.142</v>
      </c>
      <c r="K32" s="22"/>
      <c r="L32" s="2">
        <f t="shared" si="3"/>
        <v>1.062167595</v>
      </c>
      <c r="M32" s="2">
        <f t="shared" si="4"/>
        <v>0.212433519</v>
      </c>
    </row>
    <row r="33">
      <c r="A33" s="15">
        <v>100.0</v>
      </c>
      <c r="B33" s="16">
        <v>270.0</v>
      </c>
      <c r="C33" s="16">
        <v>0.0</v>
      </c>
      <c r="D33" s="17">
        <v>1.0</v>
      </c>
      <c r="E33" s="96">
        <v>1.98</v>
      </c>
      <c r="F33" s="96">
        <v>0.24</v>
      </c>
      <c r="G33" s="97">
        <v>5.0</v>
      </c>
      <c r="H33" s="2">
        <f t="shared" si="1"/>
        <v>0.396</v>
      </c>
      <c r="I33" s="98">
        <f>IF(OR(H33&lt;&gt;"", H34&lt;&gt;"", H35&lt;&gt;""), AVERAGE(H33:H35), "")</f>
        <v>0.382</v>
      </c>
      <c r="J33" s="2">
        <f t="shared" si="2"/>
        <v>0.048</v>
      </c>
      <c r="K33" s="98">
        <f>IF(OR(J33&lt;&gt;"", J34&lt;&gt;"", J35&lt;&gt;""), AVERAGE(J33:J35), "")</f>
        <v>0.03133333333</v>
      </c>
      <c r="L33" s="2">
        <f t="shared" si="3"/>
        <v>1.994492417</v>
      </c>
      <c r="M33" s="2">
        <f t="shared" si="4"/>
        <v>0.3988984833</v>
      </c>
      <c r="N33" s="99">
        <f>IF(OR(M33&lt;&gt;"", M34&lt;&gt;"", M35&lt;&gt;""), AVERAGE(M33:M35), "")</f>
        <v>0.3834359476</v>
      </c>
    </row>
    <row r="34">
      <c r="A34" s="21"/>
      <c r="B34" s="21"/>
      <c r="C34" s="21"/>
      <c r="D34" s="17">
        <v>2.0</v>
      </c>
      <c r="E34" s="96">
        <v>1.95</v>
      </c>
      <c r="F34" s="96">
        <v>0.12</v>
      </c>
      <c r="G34" s="97">
        <v>5.0</v>
      </c>
      <c r="H34" s="2">
        <f t="shared" si="1"/>
        <v>0.39</v>
      </c>
      <c r="I34" s="21"/>
      <c r="J34" s="2">
        <f t="shared" si="2"/>
        <v>0.024</v>
      </c>
      <c r="K34" s="21"/>
      <c r="L34" s="2">
        <f t="shared" si="3"/>
        <v>1.953688819</v>
      </c>
      <c r="M34" s="2">
        <f t="shared" si="4"/>
        <v>0.3907377637</v>
      </c>
    </row>
    <row r="35">
      <c r="A35" s="22"/>
      <c r="B35" s="22"/>
      <c r="C35" s="22"/>
      <c r="D35" s="17">
        <v>3.0</v>
      </c>
      <c r="E35" s="96">
        <v>1.8</v>
      </c>
      <c r="F35" s="96">
        <v>0.11</v>
      </c>
      <c r="G35" s="97">
        <v>5.0</v>
      </c>
      <c r="H35" s="2">
        <f t="shared" si="1"/>
        <v>0.36</v>
      </c>
      <c r="I35" s="22"/>
      <c r="J35" s="2">
        <f t="shared" si="2"/>
        <v>0.022</v>
      </c>
      <c r="K35" s="22"/>
      <c r="L35" s="2">
        <f t="shared" si="3"/>
        <v>1.803357979</v>
      </c>
      <c r="M35" s="2">
        <f t="shared" si="4"/>
        <v>0.3606715958</v>
      </c>
    </row>
    <row r="36">
      <c r="A36" s="15">
        <v>50.0</v>
      </c>
      <c r="B36" s="16">
        <v>270.0</v>
      </c>
      <c r="C36" s="16">
        <v>0.0</v>
      </c>
      <c r="D36" s="17">
        <v>1.0</v>
      </c>
      <c r="E36" s="96">
        <v>1.31</v>
      </c>
      <c r="F36" s="96">
        <v>0.18</v>
      </c>
      <c r="G36" s="97">
        <v>5.0</v>
      </c>
      <c r="H36" s="2">
        <f t="shared" si="1"/>
        <v>0.262</v>
      </c>
      <c r="I36" s="98">
        <f>IF(OR(H36&lt;&gt;"", H37&lt;&gt;"", H38&lt;&gt;""), AVERAGE(H36:H38), "")</f>
        <v>0.2646666667</v>
      </c>
      <c r="J36" s="2">
        <f t="shared" si="2"/>
        <v>0.036</v>
      </c>
      <c r="K36" s="98">
        <f>IF(OR(J36&lt;&gt;"", J37&lt;&gt;"", J38&lt;&gt;""), AVERAGE(J36:J38), "")</f>
        <v>0.04266666667</v>
      </c>
      <c r="L36" s="2">
        <f t="shared" si="3"/>
        <v>1.322308587</v>
      </c>
      <c r="M36" s="2">
        <f t="shared" si="4"/>
        <v>0.2644617175</v>
      </c>
      <c r="N36" s="99">
        <f>IF(OR(M36&lt;&gt;"", M37&lt;&gt;"", M38&lt;&gt;""), AVERAGE(M36:M38), "")</f>
        <v>0.2684393966</v>
      </c>
    </row>
    <row r="37">
      <c r="A37" s="21"/>
      <c r="B37" s="21"/>
      <c r="C37" s="21"/>
      <c r="D37" s="17">
        <v>2.0</v>
      </c>
      <c r="E37" s="96">
        <v>1.32</v>
      </c>
      <c r="F37" s="96">
        <v>0.31</v>
      </c>
      <c r="G37" s="97">
        <v>5.0</v>
      </c>
      <c r="H37" s="2">
        <f t="shared" si="1"/>
        <v>0.264</v>
      </c>
      <c r="I37" s="21"/>
      <c r="J37" s="2">
        <f t="shared" si="2"/>
        <v>0.062</v>
      </c>
      <c r="K37" s="21"/>
      <c r="L37" s="2">
        <f t="shared" si="3"/>
        <v>1.355912977</v>
      </c>
      <c r="M37" s="2">
        <f t="shared" si="4"/>
        <v>0.2711825953</v>
      </c>
    </row>
    <row r="38">
      <c r="A38" s="22"/>
      <c r="B38" s="22"/>
      <c r="C38" s="22"/>
      <c r="D38" s="17">
        <v>3.0</v>
      </c>
      <c r="E38" s="96">
        <v>1.34</v>
      </c>
      <c r="F38" s="96">
        <v>0.15</v>
      </c>
      <c r="G38" s="97">
        <v>5.0</v>
      </c>
      <c r="H38" s="2">
        <f t="shared" si="1"/>
        <v>0.268</v>
      </c>
      <c r="I38" s="22"/>
      <c r="J38" s="2">
        <f t="shared" si="2"/>
        <v>0.03</v>
      </c>
      <c r="K38" s="22"/>
      <c r="L38" s="2">
        <f t="shared" si="3"/>
        <v>1.348369386</v>
      </c>
      <c r="M38" s="2">
        <f t="shared" si="4"/>
        <v>0.2696738771</v>
      </c>
    </row>
    <row r="39">
      <c r="A39" s="15">
        <v>100.0</v>
      </c>
      <c r="B39" s="16">
        <v>315.0</v>
      </c>
      <c r="C39" s="16">
        <v>0.0</v>
      </c>
      <c r="D39" s="17">
        <v>1.0</v>
      </c>
      <c r="E39" s="96">
        <v>1.05</v>
      </c>
      <c r="F39" s="96">
        <v>0.33</v>
      </c>
      <c r="G39" s="97">
        <v>5.0</v>
      </c>
      <c r="H39" s="2">
        <f t="shared" si="1"/>
        <v>0.21</v>
      </c>
      <c r="I39" s="98">
        <f>IF(OR(H39&lt;&gt;"", H40&lt;&gt;"", H41&lt;&gt;""), AVERAGE(H39:H41), "")</f>
        <v>0.208</v>
      </c>
      <c r="J39" s="2">
        <f t="shared" si="2"/>
        <v>0.066</v>
      </c>
      <c r="K39" s="98">
        <f>IF(OR(J39&lt;&gt;"", J40&lt;&gt;"", J41&lt;&gt;""), AVERAGE(J39:J41), "")</f>
        <v>0.08533333333</v>
      </c>
      <c r="L39" s="2">
        <f t="shared" si="3"/>
        <v>1.10063618</v>
      </c>
      <c r="M39" s="2">
        <f t="shared" si="4"/>
        <v>0.2201272359</v>
      </c>
      <c r="N39" s="99">
        <f>IF(OR(M39&lt;&gt;"", M40&lt;&gt;"", M41&lt;&gt;""), AVERAGE(M39:M41), "")</f>
        <v>0.2256723394</v>
      </c>
    </row>
    <row r="40">
      <c r="A40" s="21"/>
      <c r="B40" s="21"/>
      <c r="C40" s="21"/>
      <c r="D40" s="17">
        <v>2.0</v>
      </c>
      <c r="E40" s="96">
        <v>1.04</v>
      </c>
      <c r="F40" s="96">
        <v>0.38</v>
      </c>
      <c r="G40" s="97">
        <v>5.0</v>
      </c>
      <c r="H40" s="2">
        <f t="shared" si="1"/>
        <v>0.208</v>
      </c>
      <c r="I40" s="21"/>
      <c r="J40" s="2">
        <f t="shared" si="2"/>
        <v>0.076</v>
      </c>
      <c r="K40" s="21"/>
      <c r="L40" s="2">
        <f t="shared" si="3"/>
        <v>1.107248843</v>
      </c>
      <c r="M40" s="2">
        <f t="shared" si="4"/>
        <v>0.2214497686</v>
      </c>
    </row>
    <row r="41">
      <c r="A41" s="22"/>
      <c r="B41" s="22"/>
      <c r="C41" s="22"/>
      <c r="D41" s="17">
        <v>3.0</v>
      </c>
      <c r="E41" s="96">
        <v>1.03</v>
      </c>
      <c r="F41" s="96">
        <v>0.57</v>
      </c>
      <c r="G41" s="97">
        <v>5.0</v>
      </c>
      <c r="H41" s="2">
        <f t="shared" si="1"/>
        <v>0.206</v>
      </c>
      <c r="I41" s="22"/>
      <c r="J41" s="2">
        <f t="shared" si="2"/>
        <v>0.114</v>
      </c>
      <c r="K41" s="22"/>
      <c r="L41" s="2">
        <f t="shared" si="3"/>
        <v>1.177200068</v>
      </c>
      <c r="M41" s="2">
        <f t="shared" si="4"/>
        <v>0.2354400136</v>
      </c>
    </row>
    <row r="42">
      <c r="A42" s="15">
        <v>50.0</v>
      </c>
      <c r="B42" s="16">
        <v>315.0</v>
      </c>
      <c r="C42" s="16">
        <v>0.0</v>
      </c>
      <c r="D42" s="17">
        <v>1.0</v>
      </c>
      <c r="E42" s="96">
        <v>0.88</v>
      </c>
      <c r="F42" s="96">
        <v>0.59</v>
      </c>
      <c r="G42" s="97">
        <v>5.0</v>
      </c>
      <c r="H42" s="2">
        <f t="shared" si="1"/>
        <v>0.176</v>
      </c>
      <c r="I42" s="98">
        <f>IF(OR(H42&lt;&gt;"", H43&lt;&gt;"", H44&lt;&gt;""), AVERAGE(H42:H44), "")</f>
        <v>0.1733333333</v>
      </c>
      <c r="J42" s="2">
        <f t="shared" si="2"/>
        <v>0.118</v>
      </c>
      <c r="K42" s="98">
        <f>IF(OR(J42&lt;&gt;"", J43&lt;&gt;"", J44&lt;&gt;""), AVERAGE(J42:J44), "")</f>
        <v>0.1053333333</v>
      </c>
      <c r="L42" s="2">
        <f t="shared" si="3"/>
        <v>1.059481005</v>
      </c>
      <c r="M42" s="2">
        <f t="shared" si="4"/>
        <v>0.211896201</v>
      </c>
      <c r="N42" s="99">
        <f>IF(OR(M42&lt;&gt;"", M43&lt;&gt;"", M44&lt;&gt;""), AVERAGE(M42:M44), "")</f>
        <v>0.2029581691</v>
      </c>
    </row>
    <row r="43">
      <c r="A43" s="21"/>
      <c r="B43" s="21"/>
      <c r="C43" s="21"/>
      <c r="D43" s="17">
        <v>2.0</v>
      </c>
      <c r="E43" s="96">
        <v>0.85</v>
      </c>
      <c r="F43" s="96">
        <v>0.51</v>
      </c>
      <c r="G43" s="97">
        <v>5.0</v>
      </c>
      <c r="H43" s="2">
        <f t="shared" si="1"/>
        <v>0.17</v>
      </c>
      <c r="I43" s="21"/>
      <c r="J43" s="2">
        <f t="shared" si="2"/>
        <v>0.102</v>
      </c>
      <c r="K43" s="21"/>
      <c r="L43" s="2">
        <f t="shared" si="3"/>
        <v>0.9912618221</v>
      </c>
      <c r="M43" s="2">
        <f t="shared" si="4"/>
        <v>0.1982523644</v>
      </c>
    </row>
    <row r="44">
      <c r="A44" s="22"/>
      <c r="B44" s="22"/>
      <c r="C44" s="22"/>
      <c r="D44" s="17">
        <v>3.0</v>
      </c>
      <c r="E44" s="96">
        <v>0.87</v>
      </c>
      <c r="F44" s="96">
        <v>0.48</v>
      </c>
      <c r="G44" s="97">
        <v>5.0</v>
      </c>
      <c r="H44" s="2">
        <f t="shared" si="1"/>
        <v>0.174</v>
      </c>
      <c r="I44" s="22"/>
      <c r="J44" s="2">
        <f t="shared" si="2"/>
        <v>0.096</v>
      </c>
      <c r="K44" s="22"/>
      <c r="L44" s="2">
        <f t="shared" si="3"/>
        <v>0.9936297097</v>
      </c>
      <c r="M44" s="2">
        <f t="shared" si="4"/>
        <v>0.1987259419</v>
      </c>
    </row>
    <row r="45">
      <c r="A45" s="15">
        <v>100.0</v>
      </c>
      <c r="B45" s="16">
        <v>0.0</v>
      </c>
      <c r="C45" s="16">
        <v>0.0</v>
      </c>
      <c r="D45" s="17">
        <v>1.0</v>
      </c>
      <c r="E45" s="96">
        <v>0.47</v>
      </c>
      <c r="F45" s="96">
        <v>1.42</v>
      </c>
      <c r="G45" s="97">
        <v>5.0</v>
      </c>
      <c r="H45" s="2">
        <f t="shared" si="1"/>
        <v>0.094</v>
      </c>
      <c r="I45" s="98">
        <f>IF(OR(H45&lt;&gt;"", H46&lt;&gt;"", H47&lt;&gt;""), AVERAGE(H45:H47), "")</f>
        <v>0.104</v>
      </c>
      <c r="J45" s="2">
        <f t="shared" si="2"/>
        <v>0.284</v>
      </c>
      <c r="K45" s="98">
        <f>IF(OR(J45&lt;&gt;"", J46&lt;&gt;"", J47&lt;&gt;""), AVERAGE(J45:J47), "")</f>
        <v>0.2833333333</v>
      </c>
      <c r="L45" s="2">
        <f t="shared" si="3"/>
        <v>1.495760676</v>
      </c>
      <c r="M45" s="2">
        <f t="shared" si="4"/>
        <v>0.2991521352</v>
      </c>
      <c r="N45" s="99">
        <f>IF(OR(M45&lt;&gt;"", M46&lt;&gt;"", M47&lt;&gt;""), AVERAGE(M45:M47), "")</f>
        <v>0.301946617</v>
      </c>
    </row>
    <row r="46">
      <c r="A46" s="21"/>
      <c r="B46" s="21"/>
      <c r="C46" s="21"/>
      <c r="D46" s="17">
        <v>2.0</v>
      </c>
      <c r="E46" s="96">
        <v>0.58</v>
      </c>
      <c r="F46" s="96">
        <v>1.41</v>
      </c>
      <c r="G46" s="97">
        <v>5.0</v>
      </c>
      <c r="H46" s="2">
        <f t="shared" si="1"/>
        <v>0.116</v>
      </c>
      <c r="I46" s="21"/>
      <c r="J46" s="2">
        <f t="shared" si="2"/>
        <v>0.282</v>
      </c>
      <c r="K46" s="21"/>
      <c r="L46" s="2">
        <f t="shared" si="3"/>
        <v>1.524631103</v>
      </c>
      <c r="M46" s="2">
        <f t="shared" si="4"/>
        <v>0.3049262206</v>
      </c>
    </row>
    <row r="47">
      <c r="A47" s="22"/>
      <c r="B47" s="22"/>
      <c r="C47" s="22"/>
      <c r="D47" s="17">
        <v>3.0</v>
      </c>
      <c r="E47" s="96">
        <v>0.51</v>
      </c>
      <c r="F47" s="96">
        <v>1.42</v>
      </c>
      <c r="G47" s="97">
        <v>5.0</v>
      </c>
      <c r="H47" s="2">
        <f t="shared" si="1"/>
        <v>0.102</v>
      </c>
      <c r="I47" s="22"/>
      <c r="J47" s="2">
        <f t="shared" si="2"/>
        <v>0.284</v>
      </c>
      <c r="K47" s="22"/>
      <c r="L47" s="2">
        <f t="shared" si="3"/>
        <v>1.508807476</v>
      </c>
      <c r="M47" s="2">
        <f t="shared" si="4"/>
        <v>0.3017614952</v>
      </c>
    </row>
    <row r="48">
      <c r="A48" s="15">
        <v>50.0</v>
      </c>
      <c r="B48" s="16">
        <v>0.0</v>
      </c>
      <c r="C48" s="16">
        <v>0.0</v>
      </c>
      <c r="D48" s="17">
        <v>1.0</v>
      </c>
      <c r="E48" s="96">
        <v>0.15</v>
      </c>
      <c r="F48" s="96">
        <v>1.14</v>
      </c>
      <c r="G48" s="97">
        <v>5.0</v>
      </c>
      <c r="H48" s="2">
        <f t="shared" si="1"/>
        <v>0.03</v>
      </c>
      <c r="I48" s="98">
        <f>IF(OR(H48&lt;&gt;"", H49&lt;&gt;"", H50&lt;&gt;""), AVERAGE(H48:H50), "")</f>
        <v>0.03266666667</v>
      </c>
      <c r="J48" s="2">
        <f t="shared" si="2"/>
        <v>0.228</v>
      </c>
      <c r="K48" s="98">
        <f>IF(OR(J48&lt;&gt;"", J49&lt;&gt;"", J50&lt;&gt;""), AVERAGE(J48:J50), "")</f>
        <v>0.2273333333</v>
      </c>
      <c r="L48" s="2">
        <f t="shared" si="3"/>
        <v>1.149826074</v>
      </c>
      <c r="M48" s="2">
        <f t="shared" si="4"/>
        <v>0.2299652148</v>
      </c>
      <c r="N48" s="99">
        <f>IF(OR(M48&lt;&gt;"", M49&lt;&gt;"", M50&lt;&gt;""), AVERAGE(M48:M50), "")</f>
        <v>0.2296830577</v>
      </c>
    </row>
    <row r="49">
      <c r="A49" s="21"/>
      <c r="B49" s="21"/>
      <c r="C49" s="21"/>
      <c r="D49" s="17">
        <v>2.0</v>
      </c>
      <c r="E49" s="96">
        <v>0.18</v>
      </c>
      <c r="F49" s="96">
        <v>1.13</v>
      </c>
      <c r="G49" s="97">
        <v>5.0</v>
      </c>
      <c r="H49" s="2">
        <f t="shared" si="1"/>
        <v>0.036</v>
      </c>
      <c r="I49" s="21"/>
      <c r="J49" s="2">
        <f t="shared" si="2"/>
        <v>0.226</v>
      </c>
      <c r="K49" s="21"/>
      <c r="L49" s="2">
        <f t="shared" si="3"/>
        <v>1.144246477</v>
      </c>
      <c r="M49" s="2">
        <f t="shared" si="4"/>
        <v>0.2288492954</v>
      </c>
    </row>
    <row r="50">
      <c r="A50" s="22"/>
      <c r="B50" s="22"/>
      <c r="C50" s="22"/>
      <c r="D50" s="17">
        <v>3.0</v>
      </c>
      <c r="E50" s="96">
        <v>0.16</v>
      </c>
      <c r="F50" s="96">
        <v>1.14</v>
      </c>
      <c r="G50" s="97">
        <v>5.0</v>
      </c>
      <c r="H50" s="2">
        <f t="shared" si="1"/>
        <v>0.032</v>
      </c>
      <c r="I50" s="22"/>
      <c r="J50" s="2">
        <f t="shared" si="2"/>
        <v>0.228</v>
      </c>
      <c r="K50" s="22"/>
      <c r="L50" s="2">
        <f t="shared" si="3"/>
        <v>1.151173314</v>
      </c>
      <c r="M50" s="2">
        <f t="shared" si="4"/>
        <v>0.2302346629</v>
      </c>
    </row>
    <row r="51">
      <c r="H51" s="2"/>
      <c r="I51" s="2"/>
      <c r="J51" s="2" t="str">
        <f t="shared" si="2"/>
        <v/>
      </c>
      <c r="M51" s="2" t="str">
        <f t="shared" si="4"/>
        <v/>
      </c>
    </row>
    <row r="52">
      <c r="H52" s="2"/>
      <c r="I52" s="2"/>
      <c r="J52" s="2"/>
    </row>
    <row r="53">
      <c r="H53" s="2"/>
      <c r="I53" s="2"/>
      <c r="J53" s="2"/>
    </row>
    <row r="54">
      <c r="H54" s="2"/>
      <c r="I54" s="2"/>
      <c r="J54" s="2"/>
    </row>
    <row r="55">
      <c r="H55" s="2"/>
      <c r="I55" s="2"/>
      <c r="J55" s="2"/>
    </row>
    <row r="56">
      <c r="A56" s="110">
        <f>1/3.23</f>
        <v>0.3095975232</v>
      </c>
      <c r="C56" s="1">
        <f>1/5.63</f>
        <v>0.1776198934</v>
      </c>
      <c r="H56" s="2"/>
      <c r="I56" s="2"/>
      <c r="J56" s="2"/>
    </row>
    <row r="57">
      <c r="A57" s="110">
        <f>1/4.79</f>
        <v>0.2087682672</v>
      </c>
      <c r="C57" s="110">
        <f>1/5.88</f>
        <v>0.1700680272</v>
      </c>
      <c r="H57" s="2"/>
      <c r="I57" s="2"/>
      <c r="J57" s="2"/>
    </row>
    <row r="58">
      <c r="A58" s="110">
        <f>1/5.04</f>
        <v>0.1984126984</v>
      </c>
      <c r="C58" s="1">
        <f>1/6.4</f>
        <v>0.15625</v>
      </c>
      <c r="H58" s="2"/>
      <c r="I58" s="2"/>
      <c r="J58" s="2"/>
    </row>
    <row r="59">
      <c r="A59" s="110">
        <f>1/7.6</f>
        <v>0.1315789474</v>
      </c>
      <c r="C59" s="110">
        <f>1/6.09</f>
        <v>0.1642036125</v>
      </c>
      <c r="H59" s="2"/>
      <c r="I59" s="2"/>
      <c r="J59" s="2"/>
    </row>
    <row r="60">
      <c r="A60" s="110">
        <f>1/7.31</f>
        <v>0.1367989056</v>
      </c>
      <c r="H60" s="2"/>
      <c r="I60" s="2"/>
      <c r="J60" s="2"/>
    </row>
    <row r="61">
      <c r="H61" s="2"/>
      <c r="I61" s="2"/>
      <c r="J61" s="2"/>
    </row>
    <row r="62">
      <c r="H62" s="2"/>
      <c r="I62" s="2"/>
      <c r="J62" s="2"/>
    </row>
    <row r="63">
      <c r="H63" s="2"/>
      <c r="I63" s="2"/>
      <c r="J63" s="2"/>
    </row>
    <row r="64">
      <c r="H64" s="2"/>
      <c r="I64" s="2"/>
      <c r="J64" s="2"/>
    </row>
    <row r="65">
      <c r="H65" s="2"/>
      <c r="I65" s="2"/>
      <c r="J65" s="2"/>
    </row>
    <row r="66">
      <c r="H66" s="2"/>
      <c r="I66" s="2"/>
      <c r="J66" s="2"/>
    </row>
    <row r="67">
      <c r="H67" s="2"/>
      <c r="I67" s="2"/>
      <c r="J67" s="2"/>
    </row>
    <row r="68">
      <c r="H68" s="2"/>
      <c r="I68" s="2"/>
      <c r="J68" s="2"/>
    </row>
    <row r="69">
      <c r="H69" s="2"/>
      <c r="I69" s="2"/>
      <c r="J69" s="2"/>
    </row>
    <row r="70">
      <c r="H70" s="2"/>
      <c r="I70" s="2"/>
      <c r="J70" s="2"/>
    </row>
    <row r="71">
      <c r="H71" s="2"/>
      <c r="I71" s="2"/>
      <c r="J71" s="2"/>
    </row>
    <row r="72">
      <c r="H72" s="2"/>
      <c r="I72" s="2"/>
      <c r="J72" s="2"/>
    </row>
    <row r="73">
      <c r="H73" s="2"/>
      <c r="I73" s="2"/>
      <c r="J73" s="2"/>
    </row>
    <row r="74">
      <c r="H74" s="2"/>
      <c r="I74" s="2"/>
      <c r="J74" s="2"/>
    </row>
    <row r="75">
      <c r="H75" s="2"/>
      <c r="I75" s="2"/>
      <c r="J75" s="2"/>
    </row>
    <row r="76">
      <c r="H76" s="2"/>
      <c r="I76" s="2"/>
      <c r="J76" s="2"/>
    </row>
    <row r="77">
      <c r="H77" s="2"/>
      <c r="I77" s="2"/>
      <c r="J77" s="2"/>
    </row>
    <row r="78">
      <c r="H78" s="2"/>
      <c r="I78" s="2"/>
      <c r="J78" s="2"/>
    </row>
    <row r="79">
      <c r="H79" s="2"/>
      <c r="I79" s="2"/>
      <c r="J79" s="2"/>
    </row>
    <row r="80">
      <c r="H80" s="2"/>
      <c r="I80" s="2"/>
      <c r="J80" s="2"/>
    </row>
    <row r="81">
      <c r="H81" s="2"/>
      <c r="I81" s="2"/>
      <c r="J81" s="2"/>
    </row>
    <row r="82">
      <c r="H82" s="2"/>
      <c r="I82" s="2"/>
      <c r="J82" s="2"/>
    </row>
    <row r="83">
      <c r="H83" s="2"/>
      <c r="I83" s="2"/>
      <c r="J83" s="2"/>
    </row>
    <row r="84">
      <c r="H84" s="2"/>
      <c r="I84" s="2"/>
      <c r="J84" s="2"/>
    </row>
    <row r="85">
      <c r="H85" s="2"/>
      <c r="I85" s="2"/>
      <c r="J85" s="2"/>
    </row>
    <row r="86">
      <c r="H86" s="2"/>
      <c r="I86" s="2"/>
      <c r="J86" s="2"/>
    </row>
    <row r="87">
      <c r="H87" s="2"/>
      <c r="I87" s="2"/>
      <c r="J87" s="2"/>
    </row>
    <row r="88">
      <c r="H88" s="2"/>
      <c r="I88" s="2"/>
      <c r="J88" s="2"/>
    </row>
    <row r="89">
      <c r="H89" s="2"/>
      <c r="I89" s="2"/>
      <c r="J89" s="2"/>
    </row>
    <row r="90">
      <c r="H90" s="2"/>
      <c r="I90" s="2"/>
      <c r="J90" s="2"/>
    </row>
    <row r="91">
      <c r="H91" s="2"/>
      <c r="I91" s="2"/>
      <c r="J91" s="2"/>
    </row>
    <row r="92">
      <c r="H92" s="2"/>
      <c r="I92" s="2"/>
      <c r="J92" s="2"/>
    </row>
    <row r="93">
      <c r="H93" s="2"/>
      <c r="I93" s="2"/>
      <c r="J93" s="2"/>
    </row>
    <row r="94">
      <c r="H94" s="2"/>
      <c r="I94" s="2"/>
      <c r="J94" s="2"/>
    </row>
    <row r="95">
      <c r="H95" s="2"/>
      <c r="I95" s="2"/>
      <c r="J95" s="2"/>
    </row>
    <row r="96">
      <c r="H96" s="2"/>
      <c r="I96" s="2"/>
      <c r="J96" s="2"/>
    </row>
    <row r="97">
      <c r="H97" s="2"/>
      <c r="I97" s="2"/>
      <c r="J97" s="2"/>
    </row>
    <row r="98">
      <c r="H98" s="2"/>
      <c r="I98" s="2"/>
      <c r="J98" s="2"/>
    </row>
    <row r="99">
      <c r="H99" s="2"/>
      <c r="I99" s="2"/>
      <c r="J99" s="2"/>
    </row>
    <row r="100">
      <c r="H100" s="2"/>
      <c r="I100" s="2"/>
      <c r="J100" s="2"/>
    </row>
    <row r="101">
      <c r="H101" s="2"/>
      <c r="I101" s="2"/>
      <c r="J101" s="2"/>
    </row>
    <row r="102">
      <c r="H102" s="2"/>
      <c r="I102" s="2"/>
      <c r="J102" s="2"/>
    </row>
    <row r="103">
      <c r="H103" s="2"/>
      <c r="I103" s="2"/>
      <c r="J103" s="2"/>
    </row>
    <row r="104">
      <c r="H104" s="2"/>
      <c r="I104" s="2"/>
      <c r="J104" s="2"/>
    </row>
    <row r="105">
      <c r="H105" s="2"/>
      <c r="I105" s="2"/>
      <c r="J105" s="2"/>
    </row>
    <row r="106">
      <c r="H106" s="2"/>
      <c r="I106" s="2"/>
      <c r="J106" s="2"/>
    </row>
    <row r="107">
      <c r="H107" s="2"/>
      <c r="I107" s="2"/>
      <c r="J107" s="2"/>
    </row>
    <row r="108">
      <c r="H108" s="2"/>
      <c r="I108" s="2"/>
      <c r="J108" s="2"/>
    </row>
    <row r="109">
      <c r="H109" s="2"/>
      <c r="I109" s="2"/>
      <c r="J109" s="2"/>
    </row>
    <row r="110">
      <c r="H110" s="2"/>
      <c r="I110" s="2"/>
      <c r="J110" s="2"/>
    </row>
    <row r="111">
      <c r="H111" s="2"/>
      <c r="I111" s="2"/>
      <c r="J111" s="2"/>
    </row>
    <row r="112">
      <c r="H112" s="2"/>
      <c r="I112" s="2"/>
      <c r="J112" s="2"/>
    </row>
    <row r="113">
      <c r="H113" s="2"/>
      <c r="I113" s="2"/>
      <c r="J113" s="2"/>
    </row>
    <row r="114">
      <c r="H114" s="2"/>
      <c r="I114" s="2"/>
      <c r="J114" s="2"/>
    </row>
    <row r="115">
      <c r="H115" s="2"/>
      <c r="I115" s="2"/>
      <c r="J115" s="2"/>
    </row>
    <row r="116">
      <c r="H116" s="2"/>
      <c r="I116" s="2"/>
      <c r="J116" s="2"/>
    </row>
    <row r="117">
      <c r="H117" s="2"/>
      <c r="I117" s="2"/>
      <c r="J117" s="2"/>
    </row>
    <row r="118">
      <c r="H118" s="2"/>
      <c r="I118" s="2"/>
      <c r="J118" s="2"/>
    </row>
    <row r="119">
      <c r="H119" s="2"/>
      <c r="I119" s="2"/>
      <c r="J119" s="2"/>
    </row>
    <row r="120">
      <c r="H120" s="2"/>
      <c r="I120" s="2"/>
      <c r="J120" s="2"/>
    </row>
    <row r="121">
      <c r="H121" s="2"/>
      <c r="I121" s="2"/>
      <c r="J121" s="2"/>
    </row>
    <row r="122">
      <c r="H122" s="2"/>
      <c r="I122" s="2"/>
      <c r="J122" s="2"/>
    </row>
    <row r="123">
      <c r="H123" s="2"/>
      <c r="I123" s="2"/>
      <c r="J123" s="2"/>
    </row>
    <row r="124">
      <c r="H124" s="2"/>
      <c r="I124" s="2"/>
      <c r="J124" s="2"/>
    </row>
    <row r="125">
      <c r="H125" s="2"/>
      <c r="I125" s="2"/>
      <c r="J125" s="2"/>
    </row>
    <row r="126">
      <c r="H126" s="2"/>
      <c r="I126" s="2"/>
      <c r="J126" s="2"/>
    </row>
    <row r="127">
      <c r="H127" s="2"/>
      <c r="I127" s="2"/>
      <c r="J127" s="2"/>
    </row>
    <row r="128">
      <c r="H128" s="2"/>
      <c r="I128" s="2"/>
      <c r="J128" s="2"/>
    </row>
    <row r="129">
      <c r="H129" s="2"/>
      <c r="I129" s="2"/>
      <c r="J129" s="2"/>
    </row>
    <row r="130">
      <c r="H130" s="2"/>
      <c r="I130" s="2"/>
      <c r="J130" s="2"/>
    </row>
    <row r="131">
      <c r="H131" s="2"/>
      <c r="I131" s="2"/>
      <c r="J131" s="2"/>
    </row>
    <row r="132">
      <c r="H132" s="2"/>
      <c r="I132" s="2"/>
      <c r="J132" s="2"/>
    </row>
    <row r="133">
      <c r="H133" s="2"/>
      <c r="I133" s="2"/>
      <c r="J133" s="2"/>
    </row>
    <row r="134">
      <c r="H134" s="2"/>
      <c r="I134" s="2"/>
      <c r="J134" s="2"/>
    </row>
    <row r="135">
      <c r="H135" s="2"/>
      <c r="I135" s="2"/>
      <c r="J135" s="2"/>
    </row>
    <row r="136">
      <c r="H136" s="2"/>
      <c r="I136" s="2"/>
      <c r="J136" s="2"/>
    </row>
    <row r="137">
      <c r="H137" s="2"/>
      <c r="I137" s="2"/>
      <c r="J137" s="2"/>
    </row>
    <row r="138">
      <c r="H138" s="2"/>
      <c r="I138" s="2"/>
      <c r="J138" s="2"/>
    </row>
    <row r="139">
      <c r="H139" s="2"/>
      <c r="I139" s="2"/>
      <c r="J139" s="2"/>
    </row>
    <row r="140">
      <c r="H140" s="2"/>
      <c r="I140" s="2"/>
      <c r="J140" s="2"/>
    </row>
    <row r="141">
      <c r="H141" s="2"/>
      <c r="I141" s="2"/>
      <c r="J141" s="2"/>
    </row>
    <row r="142">
      <c r="H142" s="2"/>
      <c r="I142" s="2"/>
      <c r="J142" s="2"/>
    </row>
    <row r="143">
      <c r="H143" s="2"/>
      <c r="I143" s="2"/>
      <c r="J143" s="2"/>
    </row>
    <row r="144">
      <c r="H144" s="2"/>
      <c r="I144" s="2"/>
      <c r="J144" s="2"/>
    </row>
    <row r="145">
      <c r="H145" s="2"/>
      <c r="I145" s="2"/>
      <c r="J145" s="2"/>
    </row>
    <row r="146">
      <c r="H146" s="2"/>
      <c r="I146" s="2"/>
      <c r="J146" s="2"/>
    </row>
    <row r="147">
      <c r="H147" s="2"/>
      <c r="I147" s="2"/>
      <c r="J147" s="2"/>
    </row>
    <row r="148">
      <c r="H148" s="2"/>
      <c r="I148" s="2"/>
      <c r="J148" s="2"/>
    </row>
    <row r="149">
      <c r="H149" s="2"/>
      <c r="I149" s="2"/>
      <c r="J149" s="2"/>
    </row>
    <row r="150">
      <c r="H150" s="2"/>
      <c r="I150" s="2"/>
      <c r="J150" s="2"/>
    </row>
    <row r="151">
      <c r="H151" s="2"/>
      <c r="I151" s="2"/>
      <c r="J151" s="2"/>
    </row>
    <row r="152">
      <c r="H152" s="2"/>
      <c r="I152" s="2"/>
      <c r="J152" s="2"/>
    </row>
    <row r="153">
      <c r="H153" s="2"/>
      <c r="I153" s="2"/>
      <c r="J153" s="2"/>
    </row>
    <row r="154">
      <c r="H154" s="2"/>
      <c r="I154" s="2"/>
      <c r="J154" s="2"/>
    </row>
    <row r="155">
      <c r="H155" s="2"/>
      <c r="I155" s="2"/>
      <c r="J155" s="2"/>
    </row>
    <row r="156">
      <c r="H156" s="2"/>
      <c r="I156" s="2"/>
      <c r="J156" s="2"/>
    </row>
    <row r="157">
      <c r="H157" s="2"/>
      <c r="I157" s="2"/>
      <c r="J157" s="2"/>
    </row>
    <row r="158">
      <c r="H158" s="2"/>
      <c r="I158" s="2"/>
      <c r="J158" s="2"/>
    </row>
    <row r="159">
      <c r="H159" s="2"/>
      <c r="I159" s="2"/>
      <c r="J159" s="2"/>
    </row>
    <row r="160">
      <c r="H160" s="2"/>
      <c r="I160" s="2"/>
      <c r="J160" s="2"/>
    </row>
    <row r="161">
      <c r="H161" s="2"/>
      <c r="I161" s="2"/>
      <c r="J161" s="2"/>
    </row>
    <row r="162">
      <c r="H162" s="2"/>
      <c r="I162" s="2"/>
      <c r="J162" s="2"/>
    </row>
    <row r="163">
      <c r="H163" s="2"/>
      <c r="I163" s="2"/>
      <c r="J163" s="2"/>
    </row>
    <row r="164">
      <c r="H164" s="2"/>
      <c r="I164" s="2"/>
      <c r="J164" s="2"/>
    </row>
    <row r="165">
      <c r="H165" s="2"/>
      <c r="I165" s="2"/>
      <c r="J165" s="2"/>
    </row>
    <row r="166">
      <c r="H166" s="2"/>
      <c r="I166" s="2"/>
      <c r="J166" s="2"/>
    </row>
    <row r="167">
      <c r="H167" s="2"/>
      <c r="I167" s="2"/>
      <c r="J167" s="2"/>
    </row>
    <row r="168">
      <c r="H168" s="2"/>
      <c r="I168" s="2"/>
      <c r="J168" s="2"/>
    </row>
    <row r="169">
      <c r="H169" s="2"/>
      <c r="I169" s="2"/>
      <c r="J169" s="2"/>
    </row>
    <row r="170">
      <c r="H170" s="2"/>
      <c r="I170" s="2"/>
      <c r="J170" s="2"/>
    </row>
    <row r="171">
      <c r="H171" s="2"/>
      <c r="I171" s="2"/>
      <c r="J171" s="2"/>
    </row>
    <row r="172">
      <c r="H172" s="2"/>
      <c r="I172" s="2"/>
      <c r="J172" s="2"/>
    </row>
    <row r="173">
      <c r="H173" s="2"/>
      <c r="I173" s="2"/>
      <c r="J173" s="2"/>
    </row>
    <row r="174">
      <c r="H174" s="2"/>
      <c r="I174" s="2"/>
      <c r="J174" s="2"/>
    </row>
    <row r="175">
      <c r="H175" s="2"/>
      <c r="I175" s="2"/>
      <c r="J175" s="2"/>
    </row>
    <row r="176">
      <c r="H176" s="2"/>
      <c r="I176" s="2"/>
      <c r="J176" s="2"/>
    </row>
    <row r="177">
      <c r="H177" s="2"/>
      <c r="I177" s="2"/>
      <c r="J177" s="2"/>
    </row>
    <row r="178">
      <c r="H178" s="2"/>
      <c r="I178" s="2"/>
      <c r="J178" s="2"/>
    </row>
    <row r="179">
      <c r="H179" s="2"/>
      <c r="I179" s="2"/>
      <c r="J179" s="2"/>
    </row>
    <row r="180">
      <c r="H180" s="2"/>
      <c r="I180" s="2"/>
      <c r="J180" s="2"/>
    </row>
    <row r="181">
      <c r="H181" s="2"/>
      <c r="I181" s="2"/>
      <c r="J181" s="2"/>
    </row>
    <row r="182">
      <c r="H182" s="2"/>
      <c r="I182" s="2"/>
      <c r="J182" s="2"/>
    </row>
    <row r="183">
      <c r="H183" s="2"/>
      <c r="I183" s="2"/>
      <c r="J183" s="2"/>
    </row>
    <row r="184">
      <c r="H184" s="2"/>
      <c r="I184" s="2"/>
      <c r="J184" s="2"/>
    </row>
    <row r="185">
      <c r="H185" s="2"/>
      <c r="I185" s="2"/>
      <c r="J185" s="2"/>
    </row>
    <row r="186">
      <c r="H186" s="2"/>
      <c r="I186" s="2"/>
      <c r="J186" s="2"/>
    </row>
    <row r="187">
      <c r="H187" s="2"/>
      <c r="I187" s="2"/>
      <c r="J187" s="2"/>
    </row>
    <row r="188">
      <c r="H188" s="2"/>
      <c r="I188" s="2"/>
      <c r="J188" s="2"/>
    </row>
    <row r="189">
      <c r="H189" s="2"/>
      <c r="I189" s="2"/>
      <c r="J189" s="2"/>
    </row>
    <row r="190">
      <c r="H190" s="2"/>
      <c r="I190" s="2"/>
      <c r="J190" s="2"/>
    </row>
    <row r="191">
      <c r="H191" s="2"/>
      <c r="I191" s="2"/>
      <c r="J191" s="2"/>
    </row>
    <row r="192">
      <c r="H192" s="2"/>
      <c r="I192" s="2"/>
      <c r="J192" s="2"/>
    </row>
    <row r="193">
      <c r="H193" s="2"/>
      <c r="I193" s="2"/>
      <c r="J193" s="2"/>
    </row>
    <row r="194">
      <c r="H194" s="2"/>
      <c r="I194" s="2"/>
      <c r="J194" s="2"/>
    </row>
    <row r="195">
      <c r="H195" s="2"/>
      <c r="I195" s="2"/>
      <c r="J195" s="2"/>
    </row>
    <row r="196">
      <c r="H196" s="2"/>
      <c r="I196" s="2"/>
      <c r="J196" s="2"/>
    </row>
    <row r="197">
      <c r="H197" s="2"/>
      <c r="I197" s="2"/>
      <c r="J197" s="2"/>
    </row>
    <row r="198">
      <c r="H198" s="2"/>
      <c r="I198" s="2"/>
      <c r="J198" s="2"/>
    </row>
    <row r="199">
      <c r="H199" s="2"/>
      <c r="I199" s="2"/>
      <c r="J199" s="2"/>
    </row>
    <row r="200">
      <c r="H200" s="2"/>
      <c r="I200" s="2"/>
      <c r="J200" s="2"/>
    </row>
    <row r="201">
      <c r="H201" s="2"/>
      <c r="I201" s="2"/>
      <c r="J201" s="2"/>
    </row>
    <row r="202">
      <c r="H202" s="2"/>
      <c r="I202" s="2"/>
      <c r="J202" s="2"/>
    </row>
    <row r="203">
      <c r="H203" s="2"/>
      <c r="I203" s="2"/>
      <c r="J203" s="2"/>
    </row>
    <row r="204">
      <c r="H204" s="2"/>
      <c r="I204" s="2"/>
      <c r="J204" s="2"/>
    </row>
    <row r="205">
      <c r="H205" s="2"/>
      <c r="I205" s="2"/>
      <c r="J205" s="2"/>
    </row>
    <row r="206">
      <c r="H206" s="2"/>
      <c r="I206" s="2"/>
      <c r="J206" s="2"/>
    </row>
    <row r="207">
      <c r="H207" s="2"/>
      <c r="I207" s="2"/>
      <c r="J207" s="2"/>
    </row>
    <row r="208">
      <c r="H208" s="2"/>
      <c r="I208" s="2"/>
      <c r="J208" s="2"/>
    </row>
    <row r="209">
      <c r="H209" s="2"/>
      <c r="I209" s="2"/>
      <c r="J209" s="2"/>
    </row>
    <row r="210">
      <c r="H210" s="2"/>
      <c r="I210" s="2"/>
      <c r="J210" s="2"/>
    </row>
    <row r="211">
      <c r="H211" s="2"/>
      <c r="I211" s="2"/>
      <c r="J211" s="2"/>
    </row>
    <row r="212">
      <c r="H212" s="2"/>
      <c r="I212" s="2"/>
      <c r="J212" s="2"/>
    </row>
    <row r="213">
      <c r="H213" s="2"/>
      <c r="I213" s="2"/>
      <c r="J213" s="2"/>
    </row>
    <row r="214">
      <c r="H214" s="2"/>
      <c r="I214" s="2"/>
      <c r="J214" s="2"/>
    </row>
    <row r="215">
      <c r="H215" s="2"/>
      <c r="I215" s="2"/>
      <c r="J215" s="2"/>
    </row>
    <row r="216">
      <c r="H216" s="2"/>
      <c r="I216" s="2"/>
      <c r="J216" s="2"/>
    </row>
    <row r="217">
      <c r="H217" s="2"/>
      <c r="I217" s="2"/>
      <c r="J217" s="2"/>
    </row>
    <row r="218">
      <c r="H218" s="2"/>
      <c r="I218" s="2"/>
      <c r="J218" s="2"/>
    </row>
    <row r="219">
      <c r="H219" s="2"/>
      <c r="I219" s="2"/>
      <c r="J219" s="2"/>
    </row>
    <row r="220">
      <c r="H220" s="2"/>
      <c r="I220" s="2"/>
      <c r="J220" s="2"/>
    </row>
    <row r="221">
      <c r="H221" s="2"/>
      <c r="I221" s="2"/>
      <c r="J221" s="2"/>
    </row>
    <row r="222">
      <c r="H222" s="2"/>
      <c r="I222" s="2"/>
      <c r="J222" s="2"/>
    </row>
    <row r="223">
      <c r="H223" s="2"/>
      <c r="I223" s="2"/>
      <c r="J223" s="2"/>
    </row>
    <row r="224">
      <c r="H224" s="2"/>
      <c r="I224" s="2"/>
      <c r="J224" s="2"/>
    </row>
    <row r="225">
      <c r="H225" s="2"/>
      <c r="I225" s="2"/>
      <c r="J225" s="2"/>
    </row>
    <row r="226">
      <c r="H226" s="2"/>
      <c r="I226" s="2"/>
      <c r="J226" s="2"/>
    </row>
    <row r="227">
      <c r="H227" s="2"/>
      <c r="I227" s="2"/>
      <c r="J227" s="2"/>
    </row>
    <row r="228">
      <c r="H228" s="2"/>
      <c r="I228" s="2"/>
      <c r="J228" s="2"/>
    </row>
    <row r="229">
      <c r="H229" s="2"/>
      <c r="I229" s="2"/>
      <c r="J229" s="2"/>
    </row>
    <row r="230">
      <c r="H230" s="2"/>
      <c r="I230" s="2"/>
      <c r="J230" s="2"/>
    </row>
    <row r="231">
      <c r="H231" s="2"/>
      <c r="I231" s="2"/>
      <c r="J231" s="2"/>
    </row>
    <row r="232">
      <c r="H232" s="2"/>
      <c r="I232" s="2"/>
      <c r="J232" s="2"/>
    </row>
    <row r="233">
      <c r="H233" s="2"/>
      <c r="I233" s="2"/>
      <c r="J233" s="2"/>
    </row>
    <row r="234">
      <c r="H234" s="2"/>
      <c r="I234" s="2"/>
      <c r="J234" s="2"/>
    </row>
    <row r="235">
      <c r="H235" s="2"/>
      <c r="I235" s="2"/>
      <c r="J235" s="2"/>
    </row>
    <row r="236">
      <c r="H236" s="2"/>
      <c r="I236" s="2"/>
      <c r="J236" s="2"/>
    </row>
    <row r="237">
      <c r="H237" s="2"/>
      <c r="I237" s="2"/>
      <c r="J237" s="2"/>
    </row>
    <row r="238">
      <c r="H238" s="2"/>
      <c r="I238" s="2"/>
      <c r="J238" s="2"/>
    </row>
    <row r="239">
      <c r="H239" s="2"/>
      <c r="I239" s="2"/>
      <c r="J239" s="2"/>
    </row>
    <row r="240">
      <c r="H240" s="2"/>
      <c r="I240" s="2"/>
      <c r="J240" s="2"/>
    </row>
    <row r="241">
      <c r="H241" s="2"/>
      <c r="I241" s="2"/>
      <c r="J241" s="2"/>
    </row>
    <row r="242">
      <c r="H242" s="2"/>
      <c r="I242" s="2"/>
      <c r="J242" s="2"/>
    </row>
    <row r="243">
      <c r="H243" s="2"/>
      <c r="I243" s="2"/>
      <c r="J243" s="2"/>
    </row>
    <row r="244">
      <c r="H244" s="2"/>
      <c r="I244" s="2"/>
      <c r="J244" s="2"/>
    </row>
    <row r="245">
      <c r="H245" s="2"/>
      <c r="I245" s="2"/>
      <c r="J245" s="2"/>
    </row>
    <row r="246">
      <c r="H246" s="2"/>
      <c r="I246" s="2"/>
      <c r="J246" s="2"/>
    </row>
    <row r="247">
      <c r="H247" s="2"/>
      <c r="I247" s="2"/>
      <c r="J247" s="2"/>
    </row>
    <row r="248">
      <c r="H248" s="2"/>
      <c r="I248" s="2"/>
      <c r="J248" s="2"/>
    </row>
    <row r="249">
      <c r="H249" s="2"/>
      <c r="I249" s="2"/>
      <c r="J249" s="2"/>
    </row>
    <row r="250">
      <c r="H250" s="2"/>
      <c r="I250" s="2"/>
      <c r="J250" s="2"/>
    </row>
    <row r="251">
      <c r="H251" s="2"/>
      <c r="I251" s="2"/>
      <c r="J251" s="2"/>
    </row>
    <row r="252">
      <c r="H252" s="2"/>
      <c r="I252" s="2"/>
      <c r="J252" s="2"/>
    </row>
    <row r="253">
      <c r="H253" s="2"/>
      <c r="I253" s="2"/>
      <c r="J253" s="2"/>
    </row>
    <row r="254">
      <c r="H254" s="2"/>
      <c r="I254" s="2"/>
      <c r="J254" s="2"/>
    </row>
    <row r="255">
      <c r="H255" s="2"/>
      <c r="I255" s="2"/>
      <c r="J255" s="2"/>
    </row>
    <row r="256">
      <c r="H256" s="2"/>
      <c r="I256" s="2"/>
      <c r="J256" s="2"/>
    </row>
    <row r="257">
      <c r="H257" s="2"/>
      <c r="I257" s="2"/>
      <c r="J257" s="2"/>
    </row>
    <row r="258">
      <c r="H258" s="2"/>
      <c r="I258" s="2"/>
      <c r="J258" s="2"/>
    </row>
    <row r="259">
      <c r="H259" s="2"/>
      <c r="I259" s="2"/>
      <c r="J259" s="2"/>
    </row>
    <row r="260">
      <c r="H260" s="2"/>
      <c r="I260" s="2"/>
      <c r="J260" s="2"/>
    </row>
    <row r="261">
      <c r="H261" s="2"/>
      <c r="I261" s="2"/>
      <c r="J261" s="2"/>
    </row>
    <row r="262">
      <c r="H262" s="2"/>
      <c r="I262" s="2"/>
      <c r="J262" s="2"/>
    </row>
    <row r="263">
      <c r="H263" s="2"/>
      <c r="I263" s="2"/>
      <c r="J263" s="2"/>
    </row>
    <row r="264">
      <c r="H264" s="2"/>
      <c r="I264" s="2"/>
      <c r="J264" s="2"/>
    </row>
    <row r="265">
      <c r="H265" s="2"/>
      <c r="I265" s="2"/>
      <c r="J265" s="2"/>
    </row>
    <row r="266">
      <c r="H266" s="2"/>
      <c r="I266" s="2"/>
      <c r="J266" s="2"/>
    </row>
    <row r="267">
      <c r="H267" s="2"/>
      <c r="I267" s="2"/>
      <c r="J267" s="2"/>
    </row>
    <row r="268">
      <c r="H268" s="2"/>
      <c r="I268" s="2"/>
      <c r="J268" s="2"/>
    </row>
    <row r="269">
      <c r="H269" s="2"/>
      <c r="I269" s="2"/>
      <c r="J269" s="2"/>
    </row>
    <row r="270">
      <c r="H270" s="2"/>
      <c r="I270" s="2"/>
      <c r="J270" s="2"/>
    </row>
    <row r="271">
      <c r="H271" s="2"/>
      <c r="I271" s="2"/>
      <c r="J271" s="2"/>
    </row>
    <row r="272">
      <c r="H272" s="2"/>
      <c r="I272" s="2"/>
      <c r="J272" s="2"/>
    </row>
    <row r="273">
      <c r="H273" s="2"/>
      <c r="I273" s="2"/>
      <c r="J273" s="2"/>
    </row>
    <row r="274">
      <c r="H274" s="2"/>
      <c r="I274" s="2"/>
      <c r="J274" s="2"/>
    </row>
    <row r="275">
      <c r="H275" s="2"/>
      <c r="I275" s="2"/>
      <c r="J275" s="2"/>
    </row>
    <row r="276">
      <c r="H276" s="2"/>
      <c r="I276" s="2"/>
      <c r="J276" s="2"/>
    </row>
    <row r="277">
      <c r="H277" s="2"/>
      <c r="I277" s="2"/>
      <c r="J277" s="2"/>
    </row>
    <row r="278">
      <c r="H278" s="2"/>
      <c r="I278" s="2"/>
      <c r="J278" s="2"/>
    </row>
    <row r="279">
      <c r="H279" s="2"/>
      <c r="I279" s="2"/>
      <c r="J279" s="2"/>
    </row>
    <row r="280">
      <c r="H280" s="2"/>
      <c r="I280" s="2"/>
      <c r="J280" s="2"/>
    </row>
    <row r="281">
      <c r="H281" s="2"/>
      <c r="I281" s="2"/>
      <c r="J281" s="2"/>
    </row>
    <row r="282">
      <c r="H282" s="2"/>
      <c r="I282" s="2"/>
      <c r="J282" s="2"/>
    </row>
    <row r="283">
      <c r="H283" s="2"/>
      <c r="I283" s="2"/>
      <c r="J283" s="2"/>
    </row>
    <row r="284">
      <c r="H284" s="2"/>
      <c r="I284" s="2"/>
      <c r="J284" s="2"/>
    </row>
    <row r="285">
      <c r="H285" s="2"/>
      <c r="I285" s="2"/>
      <c r="J285" s="2"/>
    </row>
    <row r="286">
      <c r="H286" s="2"/>
      <c r="I286" s="2"/>
      <c r="J286" s="2"/>
    </row>
    <row r="287">
      <c r="H287" s="2"/>
      <c r="I287" s="2"/>
      <c r="J287" s="2"/>
    </row>
    <row r="288">
      <c r="H288" s="2"/>
      <c r="I288" s="2"/>
      <c r="J288" s="2"/>
    </row>
    <row r="289">
      <c r="H289" s="2"/>
      <c r="I289" s="2"/>
      <c r="J289" s="2"/>
    </row>
    <row r="290">
      <c r="H290" s="2"/>
      <c r="I290" s="2"/>
      <c r="J290" s="2"/>
    </row>
    <row r="291">
      <c r="H291" s="2"/>
      <c r="I291" s="2"/>
      <c r="J291" s="2"/>
    </row>
    <row r="292">
      <c r="H292" s="2"/>
      <c r="I292" s="2"/>
      <c r="J292" s="2"/>
    </row>
    <row r="293">
      <c r="H293" s="2"/>
      <c r="I293" s="2"/>
      <c r="J293" s="2"/>
    </row>
    <row r="294">
      <c r="H294" s="2"/>
      <c r="I294" s="2"/>
      <c r="J294" s="2"/>
    </row>
    <row r="295">
      <c r="H295" s="2"/>
      <c r="I295" s="2"/>
      <c r="J295" s="2"/>
    </row>
    <row r="296">
      <c r="H296" s="2"/>
      <c r="I296" s="2"/>
      <c r="J296" s="2"/>
    </row>
    <row r="297">
      <c r="H297" s="2"/>
      <c r="I297" s="2"/>
      <c r="J297" s="2"/>
    </row>
    <row r="298">
      <c r="H298" s="2"/>
      <c r="I298" s="2"/>
      <c r="J298" s="2"/>
    </row>
    <row r="299">
      <c r="H299" s="2"/>
      <c r="I299" s="2"/>
      <c r="J299" s="2"/>
    </row>
    <row r="300">
      <c r="H300" s="2"/>
      <c r="I300" s="2"/>
      <c r="J300" s="2"/>
    </row>
    <row r="301">
      <c r="H301" s="2"/>
      <c r="I301" s="2"/>
      <c r="J301" s="2"/>
    </row>
    <row r="302">
      <c r="H302" s="2"/>
      <c r="I302" s="2"/>
      <c r="J302" s="2"/>
    </row>
    <row r="303">
      <c r="H303" s="2"/>
      <c r="I303" s="2"/>
      <c r="J303" s="2"/>
    </row>
    <row r="304">
      <c r="H304" s="2"/>
      <c r="I304" s="2"/>
      <c r="J304" s="2"/>
    </row>
    <row r="305">
      <c r="H305" s="2"/>
      <c r="I305" s="2"/>
      <c r="J305" s="2"/>
    </row>
    <row r="306">
      <c r="H306" s="2"/>
      <c r="I306" s="2"/>
      <c r="J306" s="2"/>
    </row>
    <row r="307">
      <c r="H307" s="2"/>
      <c r="I307" s="2"/>
      <c r="J307" s="2"/>
    </row>
    <row r="308">
      <c r="H308" s="2"/>
      <c r="I308" s="2"/>
      <c r="J308" s="2"/>
    </row>
    <row r="309">
      <c r="H309" s="2"/>
      <c r="I309" s="2"/>
      <c r="J309" s="2"/>
    </row>
    <row r="310">
      <c r="H310" s="2"/>
      <c r="I310" s="2"/>
      <c r="J310" s="2"/>
    </row>
    <row r="311">
      <c r="H311" s="2"/>
      <c r="I311" s="2"/>
      <c r="J311" s="2"/>
    </row>
    <row r="312">
      <c r="H312" s="2"/>
      <c r="I312" s="2"/>
      <c r="J312" s="2"/>
    </row>
    <row r="313">
      <c r="H313" s="2"/>
      <c r="I313" s="2"/>
      <c r="J313" s="2"/>
    </row>
    <row r="314">
      <c r="H314" s="2"/>
      <c r="I314" s="2"/>
      <c r="J314" s="2"/>
    </row>
    <row r="315">
      <c r="H315" s="2"/>
      <c r="I315" s="2"/>
      <c r="J315" s="2"/>
    </row>
    <row r="316">
      <c r="H316" s="2"/>
      <c r="I316" s="2"/>
      <c r="J316" s="2"/>
    </row>
    <row r="317">
      <c r="H317" s="2"/>
      <c r="I317" s="2"/>
      <c r="J317" s="2"/>
    </row>
    <row r="318">
      <c r="H318" s="2"/>
      <c r="I318" s="2"/>
      <c r="J318" s="2"/>
    </row>
    <row r="319">
      <c r="H319" s="2"/>
      <c r="I319" s="2"/>
      <c r="J319" s="2"/>
    </row>
    <row r="320">
      <c r="H320" s="2"/>
      <c r="I320" s="2"/>
      <c r="J320" s="2"/>
    </row>
    <row r="321">
      <c r="H321" s="2"/>
      <c r="I321" s="2"/>
      <c r="J321" s="2"/>
    </row>
    <row r="322">
      <c r="H322" s="2"/>
      <c r="I322" s="2"/>
      <c r="J322" s="2"/>
    </row>
    <row r="323">
      <c r="H323" s="2"/>
      <c r="I323" s="2"/>
      <c r="J323" s="2"/>
    </row>
    <row r="324">
      <c r="H324" s="2"/>
      <c r="I324" s="2"/>
      <c r="J324" s="2"/>
    </row>
    <row r="325">
      <c r="H325" s="2"/>
      <c r="I325" s="2"/>
      <c r="J325" s="2"/>
    </row>
    <row r="326">
      <c r="H326" s="2"/>
      <c r="I326" s="2"/>
      <c r="J326" s="2"/>
    </row>
    <row r="327">
      <c r="H327" s="2"/>
      <c r="I327" s="2"/>
      <c r="J327" s="2"/>
    </row>
    <row r="328">
      <c r="H328" s="2"/>
      <c r="I328" s="2"/>
      <c r="J328" s="2"/>
    </row>
    <row r="329">
      <c r="H329" s="2"/>
      <c r="I329" s="2"/>
      <c r="J329" s="2"/>
    </row>
    <row r="330">
      <c r="H330" s="2"/>
      <c r="I330" s="2"/>
      <c r="J330" s="2"/>
    </row>
    <row r="331">
      <c r="H331" s="2"/>
      <c r="I331" s="2"/>
      <c r="J331" s="2"/>
    </row>
    <row r="332">
      <c r="H332" s="2"/>
      <c r="I332" s="2"/>
      <c r="J332" s="2"/>
    </row>
    <row r="333">
      <c r="H333" s="2"/>
      <c r="I333" s="2"/>
      <c r="J333" s="2"/>
    </row>
    <row r="334">
      <c r="H334" s="2"/>
      <c r="I334" s="2"/>
      <c r="J334" s="2"/>
    </row>
    <row r="335">
      <c r="H335" s="2"/>
      <c r="I335" s="2"/>
      <c r="J335" s="2"/>
    </row>
    <row r="336">
      <c r="H336" s="2"/>
      <c r="I336" s="2"/>
      <c r="J336" s="2"/>
    </row>
    <row r="337">
      <c r="H337" s="2"/>
      <c r="I337" s="2"/>
      <c r="J337" s="2"/>
    </row>
    <row r="338">
      <c r="H338" s="2"/>
      <c r="I338" s="2"/>
      <c r="J338" s="2"/>
    </row>
    <row r="339">
      <c r="H339" s="2"/>
      <c r="I339" s="2"/>
      <c r="J339" s="2"/>
    </row>
    <row r="340">
      <c r="H340" s="2"/>
      <c r="I340" s="2"/>
      <c r="J340" s="2"/>
    </row>
    <row r="341">
      <c r="H341" s="2"/>
      <c r="I341" s="2"/>
      <c r="J341" s="2"/>
    </row>
    <row r="342">
      <c r="H342" s="2"/>
      <c r="I342" s="2"/>
      <c r="J342" s="2"/>
    </row>
    <row r="343">
      <c r="H343" s="2"/>
      <c r="I343" s="2"/>
      <c r="J343" s="2"/>
    </row>
    <row r="344">
      <c r="H344" s="2"/>
      <c r="I344" s="2"/>
      <c r="J344" s="2"/>
    </row>
    <row r="345">
      <c r="H345" s="2"/>
      <c r="I345" s="2"/>
      <c r="J345" s="2"/>
    </row>
    <row r="346">
      <c r="H346" s="2"/>
      <c r="I346" s="2"/>
      <c r="J346" s="2"/>
    </row>
    <row r="347">
      <c r="H347" s="2"/>
      <c r="I347" s="2"/>
      <c r="J347" s="2"/>
    </row>
    <row r="348">
      <c r="H348" s="2"/>
      <c r="I348" s="2"/>
      <c r="J348" s="2"/>
    </row>
    <row r="349">
      <c r="H349" s="2"/>
      <c r="I349" s="2"/>
      <c r="J349" s="2"/>
    </row>
    <row r="350">
      <c r="H350" s="2"/>
      <c r="I350" s="2"/>
      <c r="J350" s="2"/>
    </row>
    <row r="351">
      <c r="H351" s="2"/>
      <c r="I351" s="2"/>
      <c r="J351" s="2"/>
    </row>
    <row r="352">
      <c r="H352" s="2"/>
      <c r="I352" s="2"/>
      <c r="J352" s="2"/>
    </row>
    <row r="353">
      <c r="H353" s="2"/>
      <c r="I353" s="2"/>
      <c r="J353" s="2"/>
    </row>
    <row r="354">
      <c r="H354" s="2"/>
      <c r="I354" s="2"/>
      <c r="J354" s="2"/>
    </row>
    <row r="355">
      <c r="H355" s="2"/>
      <c r="I355" s="2"/>
      <c r="J355" s="2"/>
    </row>
    <row r="356">
      <c r="H356" s="2"/>
      <c r="I356" s="2"/>
      <c r="J356" s="2"/>
    </row>
    <row r="357">
      <c r="H357" s="2"/>
      <c r="I357" s="2"/>
      <c r="J357" s="2"/>
    </row>
    <row r="358">
      <c r="H358" s="2"/>
      <c r="I358" s="2"/>
      <c r="J358" s="2"/>
    </row>
    <row r="359">
      <c r="H359" s="2"/>
      <c r="I359" s="2"/>
      <c r="J359" s="2"/>
    </row>
    <row r="360">
      <c r="H360" s="2"/>
      <c r="I360" s="2"/>
      <c r="J360" s="2"/>
    </row>
    <row r="361">
      <c r="H361" s="2"/>
      <c r="I361" s="2"/>
      <c r="J361" s="2"/>
    </row>
    <row r="362">
      <c r="H362" s="2"/>
      <c r="I362" s="2"/>
      <c r="J362" s="2"/>
    </row>
    <row r="363">
      <c r="H363" s="2"/>
      <c r="I363" s="2"/>
      <c r="J363" s="2"/>
    </row>
    <row r="364">
      <c r="H364" s="2"/>
      <c r="I364" s="2"/>
      <c r="J364" s="2"/>
    </row>
    <row r="365">
      <c r="H365" s="2"/>
      <c r="I365" s="2"/>
      <c r="J365" s="2"/>
    </row>
    <row r="366">
      <c r="H366" s="2"/>
      <c r="I366" s="2"/>
      <c r="J366" s="2"/>
    </row>
    <row r="367">
      <c r="H367" s="2"/>
      <c r="I367" s="2"/>
      <c r="J367" s="2"/>
    </row>
    <row r="368">
      <c r="H368" s="2"/>
      <c r="I368" s="2"/>
      <c r="J368" s="2"/>
    </row>
    <row r="369">
      <c r="H369" s="2"/>
      <c r="I369" s="2"/>
      <c r="J369" s="2"/>
    </row>
    <row r="370">
      <c r="H370" s="2"/>
      <c r="I370" s="2"/>
      <c r="J370" s="2"/>
    </row>
    <row r="371">
      <c r="H371" s="2"/>
      <c r="I371" s="2"/>
      <c r="J371" s="2"/>
    </row>
    <row r="372">
      <c r="H372" s="2"/>
      <c r="I372" s="2"/>
      <c r="J372" s="2"/>
    </row>
    <row r="373">
      <c r="H373" s="2"/>
      <c r="I373" s="2"/>
      <c r="J373" s="2"/>
    </row>
    <row r="374">
      <c r="H374" s="2"/>
      <c r="I374" s="2"/>
      <c r="J374" s="2"/>
    </row>
    <row r="375">
      <c r="H375" s="2"/>
      <c r="I375" s="2"/>
      <c r="J375" s="2"/>
    </row>
    <row r="376">
      <c r="H376" s="2"/>
      <c r="I376" s="2"/>
      <c r="J376" s="2"/>
    </row>
    <row r="377">
      <c r="H377" s="2"/>
      <c r="I377" s="2"/>
      <c r="J377" s="2"/>
    </row>
    <row r="378">
      <c r="H378" s="2"/>
      <c r="I378" s="2"/>
      <c r="J378" s="2"/>
    </row>
    <row r="379">
      <c r="H379" s="2"/>
      <c r="I379" s="2"/>
      <c r="J379" s="2"/>
    </row>
    <row r="380">
      <c r="H380" s="2"/>
      <c r="I380" s="2"/>
      <c r="J380" s="2"/>
    </row>
    <row r="381">
      <c r="H381" s="2"/>
      <c r="I381" s="2"/>
      <c r="J381" s="2"/>
    </row>
    <row r="382">
      <c r="H382" s="2"/>
      <c r="I382" s="2"/>
      <c r="J382" s="2"/>
    </row>
    <row r="383">
      <c r="H383" s="2"/>
      <c r="I383" s="2"/>
      <c r="J383" s="2"/>
    </row>
    <row r="384">
      <c r="H384" s="2"/>
      <c r="I384" s="2"/>
      <c r="J384" s="2"/>
    </row>
    <row r="385">
      <c r="H385" s="2"/>
      <c r="I385" s="2"/>
      <c r="J385" s="2"/>
    </row>
    <row r="386">
      <c r="H386" s="2"/>
      <c r="I386" s="2"/>
      <c r="J386" s="2"/>
    </row>
    <row r="387">
      <c r="H387" s="2"/>
      <c r="I387" s="2"/>
      <c r="J387" s="2"/>
    </row>
    <row r="388">
      <c r="H388" s="2"/>
      <c r="I388" s="2"/>
      <c r="J388" s="2"/>
    </row>
    <row r="389">
      <c r="H389" s="2"/>
      <c r="I389" s="2"/>
      <c r="J389" s="2"/>
    </row>
    <row r="390">
      <c r="H390" s="2"/>
      <c r="I390" s="2"/>
      <c r="J390" s="2"/>
    </row>
    <row r="391">
      <c r="H391" s="2"/>
      <c r="I391" s="2"/>
      <c r="J391" s="2"/>
    </row>
    <row r="392">
      <c r="H392" s="2"/>
      <c r="I392" s="2"/>
      <c r="J392" s="2"/>
    </row>
    <row r="393">
      <c r="H393" s="2"/>
      <c r="I393" s="2"/>
      <c r="J393" s="2"/>
    </row>
    <row r="394">
      <c r="H394" s="2"/>
      <c r="I394" s="2"/>
      <c r="J394" s="2"/>
    </row>
    <row r="395">
      <c r="H395" s="2"/>
      <c r="I395" s="2"/>
      <c r="J395" s="2"/>
    </row>
    <row r="396">
      <c r="H396" s="2"/>
      <c r="I396" s="2"/>
      <c r="J396" s="2"/>
    </row>
    <row r="397">
      <c r="H397" s="2"/>
      <c r="I397" s="2"/>
      <c r="J397" s="2"/>
    </row>
    <row r="398">
      <c r="H398" s="2"/>
      <c r="I398" s="2"/>
      <c r="J398" s="2"/>
    </row>
    <row r="399">
      <c r="H399" s="2"/>
      <c r="I399" s="2"/>
      <c r="J399" s="2"/>
    </row>
    <row r="400">
      <c r="H400" s="2"/>
      <c r="I400" s="2"/>
      <c r="J400" s="2"/>
    </row>
    <row r="401">
      <c r="H401" s="2"/>
      <c r="I401" s="2"/>
      <c r="J401" s="2"/>
    </row>
    <row r="402">
      <c r="H402" s="2"/>
      <c r="I402" s="2"/>
      <c r="J402" s="2"/>
    </row>
    <row r="403">
      <c r="H403" s="2"/>
      <c r="I403" s="2"/>
      <c r="J403" s="2"/>
    </row>
    <row r="404">
      <c r="H404" s="2"/>
      <c r="I404" s="2"/>
      <c r="J404" s="2"/>
    </row>
    <row r="405">
      <c r="H405" s="2"/>
      <c r="I405" s="2"/>
      <c r="J405" s="2"/>
    </row>
    <row r="406">
      <c r="H406" s="2"/>
      <c r="I406" s="2"/>
      <c r="J406" s="2"/>
    </row>
    <row r="407">
      <c r="H407" s="2"/>
      <c r="I407" s="2"/>
      <c r="J407" s="2"/>
    </row>
    <row r="408">
      <c r="H408" s="2"/>
      <c r="I408" s="2"/>
      <c r="J408" s="2"/>
    </row>
    <row r="409">
      <c r="H409" s="2"/>
      <c r="I409" s="2"/>
      <c r="J409" s="2"/>
    </row>
    <row r="410">
      <c r="H410" s="2"/>
      <c r="I410" s="2"/>
      <c r="J410" s="2"/>
    </row>
    <row r="411">
      <c r="H411" s="2"/>
      <c r="I411" s="2"/>
      <c r="J411" s="2"/>
    </row>
    <row r="412">
      <c r="H412" s="2"/>
      <c r="I412" s="2"/>
      <c r="J412" s="2"/>
    </row>
    <row r="413">
      <c r="H413" s="2"/>
      <c r="I413" s="2"/>
      <c r="J413" s="2"/>
    </row>
    <row r="414">
      <c r="H414" s="2"/>
      <c r="I414" s="2"/>
      <c r="J414" s="2"/>
    </row>
    <row r="415">
      <c r="H415" s="2"/>
      <c r="I415" s="2"/>
      <c r="J415" s="2"/>
    </row>
    <row r="416">
      <c r="H416" s="2"/>
      <c r="I416" s="2"/>
      <c r="J416" s="2"/>
    </row>
    <row r="417">
      <c r="H417" s="2"/>
      <c r="I417" s="2"/>
      <c r="J417" s="2"/>
    </row>
    <row r="418">
      <c r="H418" s="2"/>
      <c r="I418" s="2"/>
      <c r="J418" s="2"/>
    </row>
    <row r="419">
      <c r="H419" s="2"/>
      <c r="I419" s="2"/>
      <c r="J419" s="2"/>
    </row>
    <row r="420">
      <c r="H420" s="2"/>
      <c r="I420" s="2"/>
      <c r="J420" s="2"/>
    </row>
    <row r="421">
      <c r="H421" s="2"/>
      <c r="I421" s="2"/>
      <c r="J421" s="2"/>
    </row>
    <row r="422">
      <c r="H422" s="2"/>
      <c r="I422" s="2"/>
      <c r="J422" s="2"/>
    </row>
    <row r="423">
      <c r="H423" s="2"/>
      <c r="I423" s="2"/>
      <c r="J423" s="2"/>
    </row>
    <row r="424">
      <c r="H424" s="2"/>
      <c r="I424" s="2"/>
      <c r="J424" s="2"/>
    </row>
    <row r="425">
      <c r="H425" s="2"/>
      <c r="I425" s="2"/>
      <c r="J425" s="2"/>
    </row>
    <row r="426">
      <c r="H426" s="2"/>
      <c r="I426" s="2"/>
      <c r="J426" s="2"/>
    </row>
    <row r="427">
      <c r="H427" s="2"/>
      <c r="I427" s="2"/>
      <c r="J427" s="2"/>
    </row>
    <row r="428">
      <c r="H428" s="2"/>
      <c r="I428" s="2"/>
      <c r="J428" s="2"/>
    </row>
    <row r="429">
      <c r="H429" s="2"/>
      <c r="I429" s="2"/>
      <c r="J429" s="2"/>
    </row>
    <row r="430">
      <c r="H430" s="2"/>
      <c r="I430" s="2"/>
      <c r="J430" s="2"/>
    </row>
    <row r="431">
      <c r="H431" s="2"/>
      <c r="I431" s="2"/>
      <c r="J431" s="2"/>
    </row>
    <row r="432">
      <c r="H432" s="2"/>
      <c r="I432" s="2"/>
      <c r="J432" s="2"/>
    </row>
    <row r="433">
      <c r="H433" s="2"/>
      <c r="I433" s="2"/>
      <c r="J433" s="2"/>
    </row>
    <row r="434">
      <c r="H434" s="2"/>
      <c r="I434" s="2"/>
      <c r="J434" s="2"/>
    </row>
    <row r="435">
      <c r="H435" s="2"/>
      <c r="I435" s="2"/>
      <c r="J435" s="2"/>
    </row>
    <row r="436">
      <c r="H436" s="2"/>
      <c r="I436" s="2"/>
      <c r="J436" s="2"/>
    </row>
    <row r="437">
      <c r="H437" s="2"/>
      <c r="I437" s="2"/>
      <c r="J437" s="2"/>
    </row>
    <row r="438">
      <c r="H438" s="2"/>
      <c r="I438" s="2"/>
      <c r="J438" s="2"/>
    </row>
    <row r="439">
      <c r="H439" s="2"/>
      <c r="I439" s="2"/>
      <c r="J439" s="2"/>
    </row>
    <row r="440">
      <c r="H440" s="2"/>
      <c r="I440" s="2"/>
      <c r="J440" s="2"/>
    </row>
    <row r="441">
      <c r="H441" s="2"/>
      <c r="I441" s="2"/>
      <c r="J441" s="2"/>
    </row>
    <row r="442">
      <c r="H442" s="2"/>
      <c r="I442" s="2"/>
      <c r="J442" s="2"/>
    </row>
    <row r="443">
      <c r="H443" s="2"/>
      <c r="I443" s="2"/>
      <c r="J443" s="2"/>
    </row>
    <row r="444">
      <c r="H444" s="2"/>
      <c r="I444" s="2"/>
      <c r="J444" s="2"/>
    </row>
    <row r="445">
      <c r="H445" s="2"/>
      <c r="I445" s="2"/>
      <c r="J445" s="2"/>
    </row>
    <row r="446">
      <c r="H446" s="2"/>
      <c r="I446" s="2"/>
      <c r="J446" s="2"/>
    </row>
    <row r="447">
      <c r="H447" s="2"/>
      <c r="I447" s="2"/>
      <c r="J447" s="2"/>
    </row>
    <row r="448">
      <c r="H448" s="2"/>
      <c r="I448" s="2"/>
      <c r="J448" s="2"/>
    </row>
    <row r="449">
      <c r="H449" s="2"/>
      <c r="I449" s="2"/>
      <c r="J449" s="2"/>
    </row>
    <row r="450">
      <c r="H450" s="2"/>
      <c r="I450" s="2"/>
      <c r="J450" s="2"/>
    </row>
    <row r="451">
      <c r="H451" s="2"/>
      <c r="I451" s="2"/>
      <c r="J451" s="2"/>
    </row>
    <row r="452">
      <c r="H452" s="2"/>
      <c r="I452" s="2"/>
      <c r="J452" s="2"/>
    </row>
    <row r="453">
      <c r="H453" s="2"/>
      <c r="I453" s="2"/>
      <c r="J453" s="2"/>
    </row>
    <row r="454">
      <c r="H454" s="2"/>
      <c r="I454" s="2"/>
      <c r="J454" s="2"/>
    </row>
    <row r="455">
      <c r="H455" s="2"/>
      <c r="I455" s="2"/>
      <c r="J455" s="2"/>
    </row>
    <row r="456">
      <c r="H456" s="2"/>
      <c r="I456" s="2"/>
      <c r="J456" s="2"/>
    </row>
    <row r="457">
      <c r="H457" s="2"/>
      <c r="I457" s="2"/>
      <c r="J457" s="2"/>
    </row>
    <row r="458">
      <c r="H458" s="2"/>
      <c r="I458" s="2"/>
      <c r="J458" s="2"/>
    </row>
    <row r="459">
      <c r="H459" s="2"/>
      <c r="I459" s="2"/>
      <c r="J459" s="2"/>
    </row>
    <row r="460">
      <c r="H460" s="2"/>
      <c r="I460" s="2"/>
      <c r="J460" s="2"/>
    </row>
    <row r="461">
      <c r="H461" s="2"/>
      <c r="I461" s="2"/>
      <c r="J461" s="2"/>
    </row>
    <row r="462">
      <c r="H462" s="2"/>
      <c r="I462" s="2"/>
      <c r="J462" s="2"/>
    </row>
    <row r="463">
      <c r="H463" s="2"/>
      <c r="I463" s="2"/>
      <c r="J463" s="2"/>
    </row>
    <row r="464">
      <c r="H464" s="2"/>
      <c r="I464" s="2"/>
      <c r="J464" s="2"/>
    </row>
    <row r="465">
      <c r="H465" s="2"/>
      <c r="I465" s="2"/>
      <c r="J465" s="2"/>
    </row>
    <row r="466">
      <c r="H466" s="2"/>
      <c r="I466" s="2"/>
      <c r="J466" s="2"/>
    </row>
    <row r="467">
      <c r="H467" s="2"/>
      <c r="I467" s="2"/>
      <c r="J467" s="2"/>
    </row>
    <row r="468">
      <c r="H468" s="2"/>
      <c r="I468" s="2"/>
      <c r="J468" s="2"/>
    </row>
    <row r="469">
      <c r="H469" s="2"/>
      <c r="I469" s="2"/>
      <c r="J469" s="2"/>
    </row>
    <row r="470">
      <c r="H470" s="2"/>
      <c r="I470" s="2"/>
      <c r="J470" s="2"/>
    </row>
    <row r="471">
      <c r="H471" s="2"/>
      <c r="I471" s="2"/>
      <c r="J471" s="2"/>
    </row>
    <row r="472">
      <c r="H472" s="2"/>
      <c r="I472" s="2"/>
      <c r="J472" s="2"/>
    </row>
    <row r="473">
      <c r="H473" s="2"/>
      <c r="I473" s="2"/>
      <c r="J473" s="2"/>
    </row>
    <row r="474">
      <c r="H474" s="2"/>
      <c r="I474" s="2"/>
      <c r="J474" s="2"/>
    </row>
    <row r="475">
      <c r="H475" s="2"/>
      <c r="I475" s="2"/>
      <c r="J475" s="2"/>
    </row>
    <row r="476">
      <c r="H476" s="2"/>
      <c r="I476" s="2"/>
      <c r="J476" s="2"/>
    </row>
    <row r="477">
      <c r="H477" s="2"/>
      <c r="I477" s="2"/>
      <c r="J477" s="2"/>
    </row>
    <row r="478">
      <c r="H478" s="2"/>
      <c r="I478" s="2"/>
      <c r="J478" s="2"/>
    </row>
    <row r="479">
      <c r="H479" s="2"/>
      <c r="I479" s="2"/>
      <c r="J479" s="2"/>
    </row>
    <row r="480">
      <c r="H480" s="2"/>
      <c r="I480" s="2"/>
      <c r="J480" s="2"/>
    </row>
    <row r="481">
      <c r="H481" s="2"/>
      <c r="I481" s="2"/>
      <c r="J481" s="2"/>
    </row>
    <row r="482">
      <c r="H482" s="2"/>
      <c r="I482" s="2"/>
      <c r="J482" s="2"/>
    </row>
    <row r="483">
      <c r="H483" s="2"/>
      <c r="I483" s="2"/>
      <c r="J483" s="2"/>
    </row>
    <row r="484">
      <c r="H484" s="2"/>
      <c r="I484" s="2"/>
      <c r="J484" s="2"/>
    </row>
    <row r="485">
      <c r="H485" s="2"/>
      <c r="I485" s="2"/>
      <c r="J485" s="2"/>
    </row>
    <row r="486">
      <c r="H486" s="2"/>
      <c r="I486" s="2"/>
      <c r="J486" s="2"/>
    </row>
    <row r="487">
      <c r="H487" s="2"/>
      <c r="I487" s="2"/>
      <c r="J487" s="2"/>
    </row>
    <row r="488">
      <c r="H488" s="2"/>
      <c r="I488" s="2"/>
      <c r="J488" s="2"/>
    </row>
    <row r="489">
      <c r="H489" s="2"/>
      <c r="I489" s="2"/>
      <c r="J489" s="2"/>
    </row>
    <row r="490">
      <c r="H490" s="2"/>
      <c r="I490" s="2"/>
      <c r="J490" s="2"/>
    </row>
    <row r="491">
      <c r="H491" s="2"/>
      <c r="I491" s="2"/>
      <c r="J491" s="2"/>
    </row>
    <row r="492">
      <c r="H492" s="2"/>
      <c r="I492" s="2"/>
      <c r="J492" s="2"/>
    </row>
    <row r="493">
      <c r="H493" s="2"/>
      <c r="I493" s="2"/>
      <c r="J493" s="2"/>
    </row>
    <row r="494">
      <c r="H494" s="2"/>
      <c r="I494" s="2"/>
      <c r="J494" s="2"/>
    </row>
    <row r="495">
      <c r="H495" s="2"/>
      <c r="I495" s="2"/>
      <c r="J495" s="2"/>
    </row>
    <row r="496">
      <c r="H496" s="2"/>
      <c r="I496" s="2"/>
      <c r="J496" s="2"/>
    </row>
    <row r="497">
      <c r="H497" s="2"/>
      <c r="I497" s="2"/>
      <c r="J497" s="2"/>
    </row>
    <row r="498">
      <c r="H498" s="2"/>
      <c r="I498" s="2"/>
      <c r="J498" s="2"/>
    </row>
    <row r="499">
      <c r="H499" s="2"/>
      <c r="I499" s="2"/>
      <c r="J499" s="2"/>
    </row>
    <row r="500">
      <c r="H500" s="2"/>
      <c r="I500" s="2"/>
      <c r="J500" s="2"/>
    </row>
    <row r="501">
      <c r="H501" s="2"/>
      <c r="I501" s="2"/>
      <c r="J501" s="2"/>
    </row>
    <row r="502">
      <c r="H502" s="2"/>
      <c r="I502" s="2"/>
      <c r="J502" s="2"/>
    </row>
    <row r="503">
      <c r="H503" s="2"/>
      <c r="I503" s="2"/>
      <c r="J503" s="2"/>
    </row>
    <row r="504">
      <c r="H504" s="2"/>
      <c r="I504" s="2"/>
      <c r="J504" s="2"/>
    </row>
    <row r="505">
      <c r="H505" s="2"/>
      <c r="I505" s="2"/>
      <c r="J505" s="2"/>
    </row>
    <row r="506">
      <c r="H506" s="2"/>
      <c r="I506" s="2"/>
      <c r="J506" s="2"/>
    </row>
    <row r="507">
      <c r="H507" s="2"/>
      <c r="I507" s="2"/>
      <c r="J507" s="2"/>
    </row>
    <row r="508">
      <c r="H508" s="2"/>
      <c r="I508" s="2"/>
      <c r="J508" s="2"/>
    </row>
    <row r="509">
      <c r="H509" s="2"/>
      <c r="I509" s="2"/>
      <c r="J509" s="2"/>
    </row>
    <row r="510">
      <c r="H510" s="2"/>
      <c r="I510" s="2"/>
      <c r="J510" s="2"/>
    </row>
    <row r="511">
      <c r="H511" s="2"/>
      <c r="I511" s="2"/>
      <c r="J511" s="2"/>
    </row>
    <row r="512">
      <c r="H512" s="2"/>
      <c r="I512" s="2"/>
      <c r="J512" s="2"/>
    </row>
    <row r="513">
      <c r="H513" s="2"/>
      <c r="I513" s="2"/>
      <c r="J513" s="2"/>
    </row>
    <row r="514">
      <c r="H514" s="2"/>
      <c r="I514" s="2"/>
      <c r="J514" s="2"/>
    </row>
    <row r="515">
      <c r="H515" s="2"/>
      <c r="I515" s="2"/>
      <c r="J515" s="2"/>
    </row>
    <row r="516">
      <c r="H516" s="2"/>
      <c r="I516" s="2"/>
      <c r="J516" s="2"/>
    </row>
    <row r="517">
      <c r="H517" s="2"/>
      <c r="I517" s="2"/>
      <c r="J517" s="2"/>
    </row>
    <row r="518">
      <c r="H518" s="2"/>
      <c r="I518" s="2"/>
      <c r="J518" s="2"/>
    </row>
    <row r="519">
      <c r="H519" s="2"/>
      <c r="I519" s="2"/>
      <c r="J519" s="2"/>
    </row>
    <row r="520">
      <c r="H520" s="2"/>
      <c r="I520" s="2"/>
      <c r="J520" s="2"/>
    </row>
    <row r="521">
      <c r="H521" s="2"/>
      <c r="I521" s="2"/>
      <c r="J521" s="2"/>
    </row>
    <row r="522">
      <c r="H522" s="2"/>
      <c r="I522" s="2"/>
      <c r="J522" s="2"/>
    </row>
    <row r="523">
      <c r="H523" s="2"/>
      <c r="I523" s="2"/>
      <c r="J523" s="2"/>
    </row>
    <row r="524">
      <c r="H524" s="2"/>
      <c r="I524" s="2"/>
      <c r="J524" s="2"/>
    </row>
    <row r="525">
      <c r="H525" s="2"/>
      <c r="I525" s="2"/>
      <c r="J525" s="2"/>
    </row>
    <row r="526">
      <c r="H526" s="2"/>
      <c r="I526" s="2"/>
      <c r="J526" s="2"/>
    </row>
    <row r="527">
      <c r="H527" s="2"/>
      <c r="I527" s="2"/>
      <c r="J527" s="2"/>
    </row>
    <row r="528">
      <c r="H528" s="2"/>
      <c r="I528" s="2"/>
      <c r="J528" s="2"/>
    </row>
    <row r="529">
      <c r="H529" s="2"/>
      <c r="I529" s="2"/>
      <c r="J529" s="2"/>
    </row>
    <row r="530">
      <c r="H530" s="2"/>
      <c r="I530" s="2"/>
      <c r="J530" s="2"/>
    </row>
    <row r="531">
      <c r="H531" s="2"/>
      <c r="I531" s="2"/>
      <c r="J531" s="2"/>
    </row>
    <row r="532">
      <c r="H532" s="2"/>
      <c r="I532" s="2"/>
      <c r="J532" s="2"/>
    </row>
    <row r="533">
      <c r="H533" s="2"/>
      <c r="I533" s="2"/>
      <c r="J533" s="2"/>
    </row>
    <row r="534">
      <c r="H534" s="2"/>
      <c r="I534" s="2"/>
      <c r="J534" s="2"/>
    </row>
    <row r="535">
      <c r="H535" s="2"/>
      <c r="I535" s="2"/>
      <c r="J535" s="2"/>
    </row>
    <row r="536">
      <c r="H536" s="2"/>
      <c r="I536" s="2"/>
      <c r="J536" s="2"/>
    </row>
    <row r="537">
      <c r="H537" s="2"/>
      <c r="I537" s="2"/>
      <c r="J537" s="2"/>
    </row>
    <row r="538">
      <c r="H538" s="2"/>
      <c r="I538" s="2"/>
      <c r="J538" s="2"/>
    </row>
    <row r="539">
      <c r="H539" s="2"/>
      <c r="I539" s="2"/>
      <c r="J539" s="2"/>
    </row>
    <row r="540">
      <c r="H540" s="2"/>
      <c r="I540" s="2"/>
      <c r="J540" s="2"/>
    </row>
    <row r="541">
      <c r="H541" s="2"/>
      <c r="I541" s="2"/>
      <c r="J541" s="2"/>
    </row>
    <row r="542">
      <c r="H542" s="2"/>
      <c r="I542" s="2"/>
      <c r="J542" s="2"/>
    </row>
    <row r="543">
      <c r="H543" s="2"/>
      <c r="I543" s="2"/>
      <c r="J543" s="2"/>
    </row>
    <row r="544">
      <c r="H544" s="2"/>
      <c r="I544" s="2"/>
      <c r="J544" s="2"/>
    </row>
    <row r="545">
      <c r="H545" s="2"/>
      <c r="I545" s="2"/>
      <c r="J545" s="2"/>
    </row>
    <row r="546">
      <c r="H546" s="2"/>
      <c r="I546" s="2"/>
      <c r="J546" s="2"/>
    </row>
    <row r="547">
      <c r="H547" s="2"/>
      <c r="I547" s="2"/>
      <c r="J547" s="2"/>
    </row>
    <row r="548">
      <c r="H548" s="2"/>
      <c r="I548" s="2"/>
      <c r="J548" s="2"/>
    </row>
    <row r="549">
      <c r="H549" s="2"/>
      <c r="I549" s="2"/>
      <c r="J549" s="2"/>
    </row>
    <row r="550">
      <c r="H550" s="2"/>
      <c r="I550" s="2"/>
      <c r="J550" s="2"/>
    </row>
    <row r="551">
      <c r="H551" s="2"/>
      <c r="I551" s="2"/>
      <c r="J551" s="2"/>
    </row>
    <row r="552">
      <c r="H552" s="2"/>
      <c r="I552" s="2"/>
      <c r="J552" s="2"/>
    </row>
    <row r="553">
      <c r="H553" s="2"/>
      <c r="I553" s="2"/>
      <c r="J553" s="2"/>
    </row>
    <row r="554">
      <c r="H554" s="2"/>
      <c r="I554" s="2"/>
      <c r="J554" s="2"/>
    </row>
    <row r="555">
      <c r="H555" s="2"/>
      <c r="I555" s="2"/>
      <c r="J555" s="2"/>
    </row>
    <row r="556">
      <c r="H556" s="2"/>
      <c r="I556" s="2"/>
      <c r="J556" s="2"/>
    </row>
    <row r="557">
      <c r="H557" s="2"/>
      <c r="I557" s="2"/>
      <c r="J557" s="2"/>
    </row>
    <row r="558">
      <c r="H558" s="2"/>
      <c r="I558" s="2"/>
      <c r="J558" s="2"/>
    </row>
    <row r="559">
      <c r="H559" s="2"/>
      <c r="I559" s="2"/>
      <c r="J559" s="2"/>
    </row>
    <row r="560">
      <c r="H560" s="2"/>
      <c r="I560" s="2"/>
      <c r="J560" s="2"/>
    </row>
    <row r="561">
      <c r="H561" s="2"/>
      <c r="I561" s="2"/>
      <c r="J561" s="2"/>
    </row>
    <row r="562">
      <c r="H562" s="2"/>
      <c r="I562" s="2"/>
      <c r="J562" s="2"/>
    </row>
    <row r="563">
      <c r="H563" s="2"/>
      <c r="I563" s="2"/>
      <c r="J563" s="2"/>
    </row>
    <row r="564">
      <c r="H564" s="2"/>
      <c r="I564" s="2"/>
      <c r="J564" s="2"/>
    </row>
    <row r="565">
      <c r="H565" s="2"/>
      <c r="I565" s="2"/>
      <c r="J565" s="2"/>
    </row>
    <row r="566">
      <c r="H566" s="2"/>
      <c r="I566" s="2"/>
      <c r="J566" s="2"/>
    </row>
    <row r="567">
      <c r="H567" s="2"/>
      <c r="I567" s="2"/>
      <c r="J567" s="2"/>
    </row>
    <row r="568">
      <c r="H568" s="2"/>
      <c r="I568" s="2"/>
      <c r="J568" s="2"/>
    </row>
    <row r="569">
      <c r="H569" s="2"/>
      <c r="I569" s="2"/>
      <c r="J569" s="2"/>
    </row>
    <row r="570">
      <c r="H570" s="2"/>
      <c r="I570" s="2"/>
      <c r="J570" s="2"/>
    </row>
    <row r="571">
      <c r="H571" s="2"/>
      <c r="I571" s="2"/>
      <c r="J571" s="2"/>
    </row>
    <row r="572">
      <c r="H572" s="2"/>
      <c r="I572" s="2"/>
      <c r="J572" s="2"/>
    </row>
    <row r="573">
      <c r="H573" s="2"/>
      <c r="I573" s="2"/>
      <c r="J573" s="2"/>
    </row>
    <row r="574">
      <c r="H574" s="2"/>
      <c r="I574" s="2"/>
      <c r="J574" s="2"/>
    </row>
    <row r="575">
      <c r="H575" s="2"/>
      <c r="I575" s="2"/>
      <c r="J575" s="2"/>
    </row>
    <row r="576">
      <c r="H576" s="2"/>
      <c r="I576" s="2"/>
      <c r="J576" s="2"/>
    </row>
    <row r="577">
      <c r="H577" s="2"/>
      <c r="I577" s="2"/>
      <c r="J577" s="2"/>
    </row>
    <row r="578">
      <c r="H578" s="2"/>
      <c r="I578" s="2"/>
      <c r="J578" s="2"/>
    </row>
    <row r="579">
      <c r="H579" s="2"/>
      <c r="I579" s="2"/>
      <c r="J579" s="2"/>
    </row>
    <row r="580">
      <c r="H580" s="2"/>
      <c r="I580" s="2"/>
      <c r="J580" s="2"/>
    </row>
    <row r="581">
      <c r="H581" s="2"/>
      <c r="I581" s="2"/>
      <c r="J581" s="2"/>
    </row>
    <row r="582">
      <c r="H582" s="2"/>
      <c r="I582" s="2"/>
      <c r="J582" s="2"/>
    </row>
    <row r="583">
      <c r="H583" s="2"/>
      <c r="I583" s="2"/>
      <c r="J583" s="2"/>
    </row>
    <row r="584">
      <c r="H584" s="2"/>
      <c r="I584" s="2"/>
      <c r="J584" s="2"/>
    </row>
    <row r="585">
      <c r="H585" s="2"/>
      <c r="I585" s="2"/>
      <c r="J585" s="2"/>
    </row>
    <row r="586">
      <c r="H586" s="2"/>
      <c r="I586" s="2"/>
      <c r="J586" s="2"/>
    </row>
    <row r="587">
      <c r="H587" s="2"/>
      <c r="I587" s="2"/>
      <c r="J587" s="2"/>
    </row>
    <row r="588">
      <c r="H588" s="2"/>
      <c r="I588" s="2"/>
      <c r="J588" s="2"/>
    </row>
    <row r="589">
      <c r="H589" s="2"/>
      <c r="I589" s="2"/>
      <c r="J589" s="2"/>
    </row>
    <row r="590">
      <c r="H590" s="2"/>
      <c r="I590" s="2"/>
      <c r="J590" s="2"/>
    </row>
    <row r="591">
      <c r="H591" s="2"/>
      <c r="I591" s="2"/>
      <c r="J591" s="2"/>
    </row>
    <row r="592">
      <c r="H592" s="2"/>
      <c r="I592" s="2"/>
      <c r="J592" s="2"/>
    </row>
    <row r="593">
      <c r="H593" s="2"/>
      <c r="I593" s="2"/>
      <c r="J593" s="2"/>
    </row>
    <row r="594">
      <c r="H594" s="2"/>
      <c r="I594" s="2"/>
      <c r="J594" s="2"/>
    </row>
    <row r="595">
      <c r="H595" s="2"/>
      <c r="I595" s="2"/>
      <c r="J595" s="2"/>
    </row>
    <row r="596">
      <c r="H596" s="2"/>
      <c r="I596" s="2"/>
      <c r="J596" s="2"/>
    </row>
    <row r="597">
      <c r="H597" s="2"/>
      <c r="I597" s="2"/>
      <c r="J597" s="2"/>
    </row>
    <row r="598">
      <c r="H598" s="2"/>
      <c r="I598" s="2"/>
      <c r="J598" s="2"/>
    </row>
    <row r="599">
      <c r="H599" s="2"/>
      <c r="I599" s="2"/>
      <c r="J599" s="2"/>
    </row>
    <row r="600">
      <c r="H600" s="2"/>
      <c r="I600" s="2"/>
      <c r="J600" s="2"/>
    </row>
    <row r="601">
      <c r="H601" s="2"/>
      <c r="I601" s="2"/>
      <c r="J601" s="2"/>
    </row>
    <row r="602">
      <c r="H602" s="2"/>
      <c r="I602" s="2"/>
      <c r="J602" s="2"/>
    </row>
    <row r="603">
      <c r="H603" s="2"/>
      <c r="I603" s="2"/>
      <c r="J603" s="2"/>
    </row>
    <row r="604">
      <c r="H604" s="2"/>
      <c r="I604" s="2"/>
      <c r="J604" s="2"/>
    </row>
    <row r="605">
      <c r="H605" s="2"/>
      <c r="I605" s="2"/>
      <c r="J605" s="2"/>
    </row>
    <row r="606">
      <c r="H606" s="2"/>
      <c r="I606" s="2"/>
      <c r="J606" s="2"/>
    </row>
    <row r="607">
      <c r="H607" s="2"/>
      <c r="I607" s="2"/>
      <c r="J607" s="2"/>
    </row>
    <row r="608">
      <c r="H608" s="2"/>
      <c r="I608" s="2"/>
      <c r="J608" s="2"/>
    </row>
    <row r="609">
      <c r="H609" s="2"/>
      <c r="I609" s="2"/>
      <c r="J609" s="2"/>
    </row>
    <row r="610">
      <c r="H610" s="2"/>
      <c r="I610" s="2"/>
      <c r="J610" s="2"/>
    </row>
    <row r="611">
      <c r="H611" s="2"/>
      <c r="I611" s="2"/>
      <c r="J611" s="2"/>
    </row>
    <row r="612">
      <c r="H612" s="2"/>
      <c r="I612" s="2"/>
      <c r="J612" s="2"/>
    </row>
    <row r="613">
      <c r="H613" s="2"/>
      <c r="I613" s="2"/>
      <c r="J613" s="2"/>
    </row>
    <row r="614">
      <c r="H614" s="2"/>
      <c r="I614" s="2"/>
      <c r="J614" s="2"/>
    </row>
    <row r="615">
      <c r="H615" s="2"/>
      <c r="I615" s="2"/>
      <c r="J615" s="2"/>
    </row>
    <row r="616">
      <c r="H616" s="2"/>
      <c r="I616" s="2"/>
      <c r="J616" s="2"/>
    </row>
    <row r="617">
      <c r="H617" s="2"/>
      <c r="I617" s="2"/>
      <c r="J617" s="2"/>
    </row>
    <row r="618">
      <c r="H618" s="2"/>
      <c r="I618" s="2"/>
      <c r="J618" s="2"/>
    </row>
    <row r="619">
      <c r="H619" s="2"/>
      <c r="I619" s="2"/>
      <c r="J619" s="2"/>
    </row>
    <row r="620">
      <c r="H620" s="2"/>
      <c r="I620" s="2"/>
      <c r="J620" s="2"/>
    </row>
    <row r="621">
      <c r="H621" s="2"/>
      <c r="I621" s="2"/>
      <c r="J621" s="2"/>
    </row>
    <row r="622">
      <c r="H622" s="2"/>
      <c r="I622" s="2"/>
      <c r="J622" s="2"/>
    </row>
    <row r="623">
      <c r="H623" s="2"/>
      <c r="I623" s="2"/>
      <c r="J623" s="2"/>
    </row>
    <row r="624">
      <c r="H624" s="2"/>
      <c r="I624" s="2"/>
      <c r="J624" s="2"/>
    </row>
    <row r="625">
      <c r="H625" s="2"/>
      <c r="I625" s="2"/>
      <c r="J625" s="2"/>
    </row>
    <row r="626">
      <c r="H626" s="2"/>
      <c r="I626" s="2"/>
      <c r="J626" s="2"/>
    </row>
    <row r="627">
      <c r="H627" s="2"/>
      <c r="I627" s="2"/>
      <c r="J627" s="2"/>
    </row>
    <row r="628">
      <c r="H628" s="2"/>
      <c r="I628" s="2"/>
      <c r="J628" s="2"/>
    </row>
    <row r="629">
      <c r="H629" s="2"/>
      <c r="I629" s="2"/>
      <c r="J629" s="2"/>
    </row>
    <row r="630">
      <c r="H630" s="2"/>
      <c r="I630" s="2"/>
      <c r="J630" s="2"/>
    </row>
    <row r="631">
      <c r="H631" s="2"/>
      <c r="I631" s="2"/>
      <c r="J631" s="2"/>
    </row>
    <row r="632">
      <c r="H632" s="2"/>
      <c r="I632" s="2"/>
      <c r="J632" s="2"/>
    </row>
    <row r="633">
      <c r="H633" s="2"/>
      <c r="I633" s="2"/>
      <c r="J633" s="2"/>
    </row>
    <row r="634">
      <c r="H634" s="2"/>
      <c r="I634" s="2"/>
      <c r="J634" s="2"/>
    </row>
    <row r="635">
      <c r="H635" s="2"/>
      <c r="I635" s="2"/>
      <c r="J635" s="2"/>
    </row>
    <row r="636">
      <c r="H636" s="2"/>
      <c r="I636" s="2"/>
      <c r="J636" s="2"/>
    </row>
    <row r="637">
      <c r="H637" s="2"/>
      <c r="I637" s="2"/>
      <c r="J637" s="2"/>
    </row>
    <row r="638">
      <c r="H638" s="2"/>
      <c r="I638" s="2"/>
      <c r="J638" s="2"/>
    </row>
    <row r="639">
      <c r="H639" s="2"/>
      <c r="I639" s="2"/>
      <c r="J639" s="2"/>
    </row>
    <row r="640">
      <c r="H640" s="2"/>
      <c r="I640" s="2"/>
      <c r="J640" s="2"/>
    </row>
    <row r="641">
      <c r="H641" s="2"/>
      <c r="I641" s="2"/>
      <c r="J641" s="2"/>
    </row>
    <row r="642">
      <c r="H642" s="2"/>
      <c r="I642" s="2"/>
      <c r="J642" s="2"/>
    </row>
    <row r="643">
      <c r="H643" s="2"/>
      <c r="I643" s="2"/>
      <c r="J643" s="2"/>
    </row>
    <row r="644">
      <c r="H644" s="2"/>
      <c r="I644" s="2"/>
      <c r="J644" s="2"/>
    </row>
    <row r="645">
      <c r="H645" s="2"/>
      <c r="I645" s="2"/>
      <c r="J645" s="2"/>
    </row>
    <row r="646">
      <c r="H646" s="2"/>
      <c r="I646" s="2"/>
      <c r="J646" s="2"/>
    </row>
    <row r="647">
      <c r="H647" s="2"/>
      <c r="I647" s="2"/>
      <c r="J647" s="2"/>
    </row>
    <row r="648">
      <c r="H648" s="2"/>
      <c r="I648" s="2"/>
      <c r="J648" s="2"/>
    </row>
    <row r="649">
      <c r="H649" s="2"/>
      <c r="I649" s="2"/>
      <c r="J649" s="2"/>
    </row>
    <row r="650">
      <c r="H650" s="2"/>
      <c r="I650" s="2"/>
      <c r="J650" s="2"/>
    </row>
    <row r="651">
      <c r="H651" s="2"/>
      <c r="I651" s="2"/>
      <c r="J651" s="2"/>
    </row>
    <row r="652">
      <c r="H652" s="2"/>
      <c r="I652" s="2"/>
      <c r="J652" s="2"/>
    </row>
    <row r="653">
      <c r="H653" s="2"/>
      <c r="I653" s="2"/>
      <c r="J653" s="2"/>
    </row>
    <row r="654">
      <c r="H654" s="2"/>
      <c r="I654" s="2"/>
      <c r="J654" s="2"/>
    </row>
    <row r="655">
      <c r="H655" s="2"/>
      <c r="I655" s="2"/>
      <c r="J655" s="2"/>
    </row>
    <row r="656">
      <c r="H656" s="2"/>
      <c r="I656" s="2"/>
      <c r="J656" s="2"/>
    </row>
    <row r="657">
      <c r="H657" s="2"/>
      <c r="I657" s="2"/>
      <c r="J657" s="2"/>
    </row>
    <row r="658">
      <c r="H658" s="2"/>
      <c r="I658" s="2"/>
      <c r="J658" s="2"/>
    </row>
    <row r="659">
      <c r="H659" s="2"/>
      <c r="I659" s="2"/>
      <c r="J659" s="2"/>
    </row>
    <row r="660">
      <c r="H660" s="2"/>
      <c r="I660" s="2"/>
      <c r="J660" s="2"/>
    </row>
    <row r="661">
      <c r="H661" s="2"/>
      <c r="I661" s="2"/>
      <c r="J661" s="2"/>
    </row>
    <row r="662">
      <c r="H662" s="2"/>
      <c r="I662" s="2"/>
      <c r="J662" s="2"/>
    </row>
    <row r="663">
      <c r="H663" s="2"/>
      <c r="I663" s="2"/>
      <c r="J663" s="2"/>
    </row>
    <row r="664">
      <c r="H664" s="2"/>
      <c r="I664" s="2"/>
      <c r="J664" s="2"/>
    </row>
    <row r="665">
      <c r="H665" s="2"/>
      <c r="I665" s="2"/>
      <c r="J665" s="2"/>
    </row>
    <row r="666">
      <c r="H666" s="2"/>
      <c r="I666" s="2"/>
      <c r="J666" s="2"/>
    </row>
    <row r="667">
      <c r="H667" s="2"/>
      <c r="I667" s="2"/>
      <c r="J667" s="2"/>
    </row>
    <row r="668">
      <c r="H668" s="2"/>
      <c r="I668" s="2"/>
      <c r="J668" s="2"/>
    </row>
    <row r="669">
      <c r="H669" s="2"/>
      <c r="I669" s="2"/>
      <c r="J669" s="2"/>
    </row>
    <row r="670">
      <c r="H670" s="2"/>
      <c r="I670" s="2"/>
      <c r="J670" s="2"/>
    </row>
    <row r="671">
      <c r="H671" s="2"/>
      <c r="I671" s="2"/>
      <c r="J671" s="2"/>
    </row>
    <row r="672">
      <c r="H672" s="2"/>
      <c r="I672" s="2"/>
      <c r="J672" s="2"/>
    </row>
    <row r="673">
      <c r="H673" s="2"/>
      <c r="I673" s="2"/>
      <c r="J673" s="2"/>
    </row>
    <row r="674">
      <c r="H674" s="2"/>
      <c r="I674" s="2"/>
      <c r="J674" s="2"/>
    </row>
    <row r="675">
      <c r="H675" s="2"/>
      <c r="I675" s="2"/>
      <c r="J675" s="2"/>
    </row>
    <row r="676">
      <c r="H676" s="2"/>
      <c r="I676" s="2"/>
      <c r="J676" s="2"/>
    </row>
    <row r="677">
      <c r="H677" s="2"/>
      <c r="I677" s="2"/>
      <c r="J677" s="2"/>
    </row>
    <row r="678">
      <c r="H678" s="2"/>
      <c r="I678" s="2"/>
      <c r="J678" s="2"/>
    </row>
    <row r="679">
      <c r="H679" s="2"/>
      <c r="I679" s="2"/>
      <c r="J679" s="2"/>
    </row>
    <row r="680">
      <c r="H680" s="2"/>
      <c r="I680" s="2"/>
      <c r="J680" s="2"/>
    </row>
    <row r="681">
      <c r="H681" s="2"/>
      <c r="I681" s="2"/>
      <c r="J681" s="2"/>
    </row>
    <row r="682">
      <c r="H682" s="2"/>
      <c r="I682" s="2"/>
      <c r="J682" s="2"/>
    </row>
    <row r="683">
      <c r="H683" s="2"/>
      <c r="I683" s="2"/>
      <c r="J683" s="2"/>
    </row>
    <row r="684">
      <c r="H684" s="2"/>
      <c r="I684" s="2"/>
      <c r="J684" s="2"/>
    </row>
    <row r="685">
      <c r="H685" s="2"/>
      <c r="I685" s="2"/>
      <c r="J685" s="2"/>
    </row>
    <row r="686">
      <c r="H686" s="2"/>
      <c r="I686" s="2"/>
      <c r="J686" s="2"/>
    </row>
    <row r="687">
      <c r="H687" s="2"/>
      <c r="I687" s="2"/>
      <c r="J687" s="2"/>
    </row>
    <row r="688">
      <c r="H688" s="2"/>
      <c r="I688" s="2"/>
      <c r="J688" s="2"/>
    </row>
    <row r="689">
      <c r="H689" s="2"/>
      <c r="I689" s="2"/>
      <c r="J689" s="2"/>
    </row>
    <row r="690">
      <c r="H690" s="2"/>
      <c r="I690" s="2"/>
      <c r="J690" s="2"/>
    </row>
    <row r="691">
      <c r="H691" s="2"/>
      <c r="I691" s="2"/>
      <c r="J691" s="2"/>
    </row>
    <row r="692">
      <c r="H692" s="2"/>
      <c r="I692" s="2"/>
      <c r="J692" s="2"/>
    </row>
    <row r="693">
      <c r="H693" s="2"/>
      <c r="I693" s="2"/>
      <c r="J693" s="2"/>
    </row>
    <row r="694">
      <c r="H694" s="2"/>
      <c r="I694" s="2"/>
      <c r="J694" s="2"/>
    </row>
    <row r="695">
      <c r="H695" s="2"/>
      <c r="I695" s="2"/>
      <c r="J695" s="2"/>
    </row>
    <row r="696">
      <c r="H696" s="2"/>
      <c r="I696" s="2"/>
      <c r="J696" s="2"/>
    </row>
    <row r="697">
      <c r="H697" s="2"/>
      <c r="I697" s="2"/>
      <c r="J697" s="2"/>
    </row>
    <row r="698">
      <c r="H698" s="2"/>
      <c r="I698" s="2"/>
      <c r="J698" s="2"/>
    </row>
    <row r="699">
      <c r="H699" s="2"/>
      <c r="I699" s="2"/>
      <c r="J699" s="2"/>
    </row>
    <row r="700">
      <c r="H700" s="2"/>
      <c r="I700" s="2"/>
      <c r="J700" s="2"/>
    </row>
    <row r="701">
      <c r="H701" s="2"/>
      <c r="I701" s="2"/>
      <c r="J701" s="2"/>
    </row>
    <row r="702">
      <c r="H702" s="2"/>
      <c r="I702" s="2"/>
      <c r="J702" s="2"/>
    </row>
    <row r="703">
      <c r="H703" s="2"/>
      <c r="I703" s="2"/>
      <c r="J703" s="2"/>
    </row>
    <row r="704">
      <c r="H704" s="2"/>
      <c r="I704" s="2"/>
      <c r="J704" s="2"/>
    </row>
    <row r="705">
      <c r="H705" s="2"/>
      <c r="I705" s="2"/>
      <c r="J705" s="2"/>
    </row>
    <row r="706">
      <c r="H706" s="2"/>
      <c r="I706" s="2"/>
      <c r="J706" s="2"/>
    </row>
    <row r="707">
      <c r="H707" s="2"/>
      <c r="I707" s="2"/>
      <c r="J707" s="2"/>
    </row>
    <row r="708">
      <c r="H708" s="2"/>
      <c r="I708" s="2"/>
      <c r="J708" s="2"/>
    </row>
    <row r="709">
      <c r="H709" s="2"/>
      <c r="I709" s="2"/>
      <c r="J709" s="2"/>
    </row>
    <row r="710">
      <c r="H710" s="2"/>
      <c r="I710" s="2"/>
      <c r="J710" s="2"/>
    </row>
    <row r="711">
      <c r="H711" s="2"/>
      <c r="I711" s="2"/>
      <c r="J711" s="2"/>
    </row>
    <row r="712">
      <c r="H712" s="2"/>
      <c r="I712" s="2"/>
      <c r="J712" s="2"/>
    </row>
    <row r="713">
      <c r="H713" s="2"/>
      <c r="I713" s="2"/>
      <c r="J713" s="2"/>
    </row>
    <row r="714">
      <c r="H714" s="2"/>
      <c r="I714" s="2"/>
      <c r="J714" s="2"/>
    </row>
    <row r="715">
      <c r="H715" s="2"/>
      <c r="I715" s="2"/>
      <c r="J715" s="2"/>
    </row>
    <row r="716">
      <c r="H716" s="2"/>
      <c r="I716" s="2"/>
      <c r="J716" s="2"/>
    </row>
    <row r="717">
      <c r="H717" s="2"/>
      <c r="I717" s="2"/>
      <c r="J717" s="2"/>
    </row>
    <row r="718">
      <c r="H718" s="2"/>
      <c r="I718" s="2"/>
      <c r="J718" s="2"/>
    </row>
    <row r="719">
      <c r="H719" s="2"/>
      <c r="I719" s="2"/>
      <c r="J719" s="2"/>
    </row>
    <row r="720">
      <c r="H720" s="2"/>
      <c r="I720" s="2"/>
      <c r="J720" s="2"/>
    </row>
    <row r="721">
      <c r="H721" s="2"/>
      <c r="I721" s="2"/>
      <c r="J721" s="2"/>
    </row>
    <row r="722">
      <c r="H722" s="2"/>
      <c r="I722" s="2"/>
      <c r="J722" s="2"/>
    </row>
    <row r="723">
      <c r="H723" s="2"/>
      <c r="I723" s="2"/>
      <c r="J723" s="2"/>
    </row>
    <row r="724">
      <c r="H724" s="2"/>
      <c r="I724" s="2"/>
      <c r="J724" s="2"/>
    </row>
    <row r="725">
      <c r="H725" s="2"/>
      <c r="I725" s="2"/>
      <c r="J725" s="2"/>
    </row>
    <row r="726">
      <c r="H726" s="2"/>
      <c r="I726" s="2"/>
      <c r="J726" s="2"/>
    </row>
    <row r="727">
      <c r="H727" s="2"/>
      <c r="I727" s="2"/>
      <c r="J727" s="2"/>
    </row>
    <row r="728">
      <c r="H728" s="2"/>
      <c r="I728" s="2"/>
      <c r="J728" s="2"/>
    </row>
    <row r="729">
      <c r="H729" s="2"/>
      <c r="I729" s="2"/>
      <c r="J729" s="2"/>
    </row>
    <row r="730">
      <c r="H730" s="2"/>
      <c r="I730" s="2"/>
      <c r="J730" s="2"/>
    </row>
    <row r="731">
      <c r="H731" s="2"/>
      <c r="I731" s="2"/>
      <c r="J731" s="2"/>
    </row>
    <row r="732">
      <c r="H732" s="2"/>
      <c r="I732" s="2"/>
      <c r="J732" s="2"/>
    </row>
    <row r="733">
      <c r="H733" s="2"/>
      <c r="I733" s="2"/>
      <c r="J733" s="2"/>
    </row>
    <row r="734">
      <c r="H734" s="2"/>
      <c r="I734" s="2"/>
      <c r="J734" s="2"/>
    </row>
    <row r="735">
      <c r="H735" s="2"/>
      <c r="I735" s="2"/>
      <c r="J735" s="2"/>
    </row>
    <row r="736">
      <c r="H736" s="2"/>
      <c r="I736" s="2"/>
      <c r="J736" s="2"/>
    </row>
    <row r="737">
      <c r="H737" s="2"/>
      <c r="I737" s="2"/>
      <c r="J737" s="2"/>
    </row>
    <row r="738">
      <c r="H738" s="2"/>
      <c r="I738" s="2"/>
      <c r="J738" s="2"/>
    </row>
    <row r="739">
      <c r="H739" s="2"/>
      <c r="I739" s="2"/>
      <c r="J739" s="2"/>
    </row>
    <row r="740">
      <c r="H740" s="2"/>
      <c r="I740" s="2"/>
      <c r="J740" s="2"/>
    </row>
    <row r="741">
      <c r="H741" s="2"/>
      <c r="I741" s="2"/>
      <c r="J741" s="2"/>
    </row>
    <row r="742">
      <c r="H742" s="2"/>
      <c r="I742" s="2"/>
      <c r="J742" s="2"/>
    </row>
    <row r="743">
      <c r="H743" s="2"/>
      <c r="I743" s="2"/>
      <c r="J743" s="2"/>
    </row>
    <row r="744">
      <c r="H744" s="2"/>
      <c r="I744" s="2"/>
      <c r="J744" s="2"/>
    </row>
    <row r="745">
      <c r="H745" s="2"/>
      <c r="I745" s="2"/>
      <c r="J745" s="2"/>
    </row>
    <row r="746">
      <c r="H746" s="2"/>
      <c r="I746" s="2"/>
      <c r="J746" s="2"/>
    </row>
    <row r="747">
      <c r="H747" s="2"/>
      <c r="I747" s="2"/>
      <c r="J747" s="2"/>
    </row>
    <row r="748">
      <c r="H748" s="2"/>
      <c r="I748" s="2"/>
      <c r="J748" s="2"/>
    </row>
    <row r="749">
      <c r="H749" s="2"/>
      <c r="I749" s="2"/>
      <c r="J749" s="2"/>
    </row>
    <row r="750">
      <c r="H750" s="2"/>
      <c r="I750" s="2"/>
      <c r="J750" s="2"/>
    </row>
    <row r="751">
      <c r="H751" s="2"/>
      <c r="I751" s="2"/>
      <c r="J751" s="2"/>
    </row>
    <row r="752">
      <c r="H752" s="2"/>
      <c r="I752" s="2"/>
      <c r="J752" s="2"/>
    </row>
    <row r="753">
      <c r="H753" s="2"/>
      <c r="I753" s="2"/>
      <c r="J753" s="2"/>
    </row>
    <row r="754">
      <c r="H754" s="2"/>
      <c r="I754" s="2"/>
      <c r="J754" s="2"/>
    </row>
    <row r="755">
      <c r="H755" s="2"/>
      <c r="I755" s="2"/>
      <c r="J755" s="2"/>
    </row>
    <row r="756">
      <c r="H756" s="2"/>
      <c r="I756" s="2"/>
      <c r="J756" s="2"/>
    </row>
    <row r="757">
      <c r="H757" s="2"/>
      <c r="I757" s="2"/>
      <c r="J757" s="2"/>
    </row>
    <row r="758">
      <c r="H758" s="2"/>
      <c r="I758" s="2"/>
      <c r="J758" s="2"/>
    </row>
    <row r="759">
      <c r="H759" s="2"/>
      <c r="I759" s="2"/>
      <c r="J759" s="2"/>
    </row>
    <row r="760">
      <c r="H760" s="2"/>
      <c r="I760" s="2"/>
      <c r="J760" s="2"/>
    </row>
    <row r="761">
      <c r="H761" s="2"/>
      <c r="I761" s="2"/>
      <c r="J761" s="2"/>
    </row>
    <row r="762">
      <c r="H762" s="2"/>
      <c r="I762" s="2"/>
      <c r="J762" s="2"/>
    </row>
    <row r="763">
      <c r="H763" s="2"/>
      <c r="I763" s="2"/>
      <c r="J763" s="2"/>
    </row>
    <row r="764">
      <c r="H764" s="2"/>
      <c r="I764" s="2"/>
      <c r="J764" s="2"/>
    </row>
    <row r="765">
      <c r="H765" s="2"/>
      <c r="I765" s="2"/>
      <c r="J765" s="2"/>
    </row>
    <row r="766">
      <c r="H766" s="2"/>
      <c r="I766" s="2"/>
      <c r="J766" s="2"/>
    </row>
    <row r="767">
      <c r="H767" s="2"/>
      <c r="I767" s="2"/>
      <c r="J767" s="2"/>
    </row>
    <row r="768">
      <c r="H768" s="2"/>
      <c r="I768" s="2"/>
      <c r="J768" s="2"/>
    </row>
    <row r="769">
      <c r="H769" s="2"/>
      <c r="I769" s="2"/>
      <c r="J769" s="2"/>
    </row>
    <row r="770">
      <c r="H770" s="2"/>
      <c r="I770" s="2"/>
      <c r="J770" s="2"/>
    </row>
    <row r="771">
      <c r="H771" s="2"/>
      <c r="I771" s="2"/>
      <c r="J771" s="2"/>
    </row>
    <row r="772">
      <c r="H772" s="2"/>
      <c r="I772" s="2"/>
      <c r="J772" s="2"/>
    </row>
    <row r="773">
      <c r="H773" s="2"/>
      <c r="I773" s="2"/>
      <c r="J773" s="2"/>
    </row>
    <row r="774">
      <c r="H774" s="2"/>
      <c r="I774" s="2"/>
      <c r="J774" s="2"/>
    </row>
    <row r="775">
      <c r="H775" s="2"/>
      <c r="I775" s="2"/>
      <c r="J775" s="2"/>
    </row>
    <row r="776">
      <c r="H776" s="2"/>
      <c r="I776" s="2"/>
      <c r="J776" s="2"/>
    </row>
    <row r="777">
      <c r="H777" s="2"/>
      <c r="I777" s="2"/>
      <c r="J777" s="2"/>
    </row>
    <row r="778">
      <c r="H778" s="2"/>
      <c r="I778" s="2"/>
      <c r="J778" s="2"/>
    </row>
    <row r="779">
      <c r="H779" s="2"/>
      <c r="I779" s="2"/>
      <c r="J779" s="2"/>
    </row>
    <row r="780">
      <c r="H780" s="2"/>
      <c r="I780" s="2"/>
      <c r="J780" s="2"/>
    </row>
    <row r="781">
      <c r="H781" s="2"/>
      <c r="I781" s="2"/>
      <c r="J781" s="2"/>
    </row>
    <row r="782">
      <c r="H782" s="2"/>
      <c r="I782" s="2"/>
      <c r="J782" s="2"/>
    </row>
    <row r="783">
      <c r="H783" s="2"/>
      <c r="I783" s="2"/>
      <c r="J783" s="2"/>
    </row>
    <row r="784">
      <c r="H784" s="2"/>
      <c r="I784" s="2"/>
      <c r="J784" s="2"/>
    </row>
    <row r="785">
      <c r="H785" s="2"/>
      <c r="I785" s="2"/>
      <c r="J785" s="2"/>
    </row>
    <row r="786">
      <c r="H786" s="2"/>
      <c r="I786" s="2"/>
      <c r="J786" s="2"/>
    </row>
    <row r="787">
      <c r="H787" s="2"/>
      <c r="I787" s="2"/>
      <c r="J787" s="2"/>
    </row>
    <row r="788">
      <c r="H788" s="2"/>
      <c r="I788" s="2"/>
      <c r="J788" s="2"/>
    </row>
    <row r="789">
      <c r="H789" s="2"/>
      <c r="I789" s="2"/>
      <c r="J789" s="2"/>
    </row>
    <row r="790">
      <c r="H790" s="2"/>
      <c r="I790" s="2"/>
      <c r="J790" s="2"/>
    </row>
    <row r="791">
      <c r="H791" s="2"/>
      <c r="I791" s="2"/>
      <c r="J791" s="2"/>
    </row>
    <row r="792">
      <c r="H792" s="2"/>
      <c r="I792" s="2"/>
      <c r="J792" s="2"/>
    </row>
    <row r="793">
      <c r="H793" s="2"/>
      <c r="I793" s="2"/>
      <c r="J793" s="2"/>
    </row>
    <row r="794">
      <c r="H794" s="2"/>
      <c r="I794" s="2"/>
      <c r="J794" s="2"/>
    </row>
    <row r="795">
      <c r="H795" s="2"/>
      <c r="I795" s="2"/>
      <c r="J795" s="2"/>
    </row>
    <row r="796">
      <c r="H796" s="2"/>
      <c r="I796" s="2"/>
      <c r="J796" s="2"/>
    </row>
    <row r="797">
      <c r="H797" s="2"/>
      <c r="I797" s="2"/>
      <c r="J797" s="2"/>
    </row>
    <row r="798">
      <c r="H798" s="2"/>
      <c r="I798" s="2"/>
      <c r="J798" s="2"/>
    </row>
    <row r="799">
      <c r="H799" s="2"/>
      <c r="I799" s="2"/>
      <c r="J799" s="2"/>
    </row>
    <row r="800">
      <c r="H800" s="2"/>
      <c r="I800" s="2"/>
      <c r="J800" s="2"/>
    </row>
    <row r="801">
      <c r="H801" s="2"/>
      <c r="I801" s="2"/>
      <c r="J801" s="2"/>
    </row>
    <row r="802">
      <c r="H802" s="2"/>
      <c r="I802" s="2"/>
      <c r="J802" s="2"/>
    </row>
    <row r="803">
      <c r="H803" s="2"/>
      <c r="I803" s="2"/>
      <c r="J803" s="2"/>
    </row>
    <row r="804">
      <c r="H804" s="2"/>
      <c r="I804" s="2"/>
      <c r="J804" s="2"/>
    </row>
    <row r="805">
      <c r="H805" s="2"/>
      <c r="I805" s="2"/>
      <c r="J805" s="2"/>
    </row>
    <row r="806">
      <c r="H806" s="2"/>
      <c r="I806" s="2"/>
      <c r="J806" s="2"/>
    </row>
    <row r="807">
      <c r="H807" s="2"/>
      <c r="I807" s="2"/>
      <c r="J807" s="2"/>
    </row>
    <row r="808">
      <c r="H808" s="2"/>
      <c r="I808" s="2"/>
      <c r="J808" s="2"/>
    </row>
    <row r="809">
      <c r="H809" s="2"/>
      <c r="I809" s="2"/>
      <c r="J809" s="2"/>
    </row>
    <row r="810">
      <c r="H810" s="2"/>
      <c r="I810" s="2"/>
      <c r="J810" s="2"/>
    </row>
    <row r="811">
      <c r="H811" s="2"/>
      <c r="I811" s="2"/>
      <c r="J811" s="2"/>
    </row>
    <row r="812">
      <c r="H812" s="2"/>
      <c r="I812" s="2"/>
      <c r="J812" s="2"/>
    </row>
    <row r="813">
      <c r="H813" s="2"/>
      <c r="I813" s="2"/>
      <c r="J813" s="2"/>
    </row>
    <row r="814">
      <c r="H814" s="2"/>
      <c r="I814" s="2"/>
      <c r="J814" s="2"/>
    </row>
    <row r="815">
      <c r="H815" s="2"/>
      <c r="I815" s="2"/>
      <c r="J815" s="2"/>
    </row>
    <row r="816">
      <c r="H816" s="2"/>
      <c r="I816" s="2"/>
      <c r="J816" s="2"/>
    </row>
    <row r="817">
      <c r="H817" s="2"/>
      <c r="I817" s="2"/>
      <c r="J817" s="2"/>
    </row>
    <row r="818">
      <c r="H818" s="2"/>
      <c r="I818" s="2"/>
      <c r="J818" s="2"/>
    </row>
    <row r="819">
      <c r="H819" s="2"/>
      <c r="I819" s="2"/>
      <c r="J819" s="2"/>
    </row>
    <row r="820">
      <c r="H820" s="2"/>
      <c r="I820" s="2"/>
      <c r="J820" s="2"/>
    </row>
    <row r="821">
      <c r="H821" s="2"/>
      <c r="I821" s="2"/>
      <c r="J821" s="2"/>
    </row>
    <row r="822">
      <c r="H822" s="2"/>
      <c r="I822" s="2"/>
      <c r="J822" s="2"/>
    </row>
    <row r="823">
      <c r="H823" s="2"/>
      <c r="I823" s="2"/>
      <c r="J823" s="2"/>
    </row>
    <row r="824">
      <c r="H824" s="2"/>
      <c r="I824" s="2"/>
      <c r="J824" s="2"/>
    </row>
    <row r="825">
      <c r="H825" s="2"/>
      <c r="I825" s="2"/>
      <c r="J825" s="2"/>
    </row>
    <row r="826">
      <c r="H826" s="2"/>
      <c r="I826" s="2"/>
      <c r="J826" s="2"/>
    </row>
    <row r="827">
      <c r="H827" s="2"/>
      <c r="I827" s="2"/>
      <c r="J827" s="2"/>
    </row>
    <row r="828">
      <c r="H828" s="2"/>
      <c r="I828" s="2"/>
      <c r="J828" s="2"/>
    </row>
    <row r="829">
      <c r="H829" s="2"/>
      <c r="I829" s="2"/>
      <c r="J829" s="2"/>
    </row>
    <row r="830">
      <c r="H830" s="2"/>
      <c r="I830" s="2"/>
      <c r="J830" s="2"/>
    </row>
    <row r="831">
      <c r="H831" s="2"/>
      <c r="I831" s="2"/>
      <c r="J831" s="2"/>
    </row>
    <row r="832">
      <c r="H832" s="2"/>
      <c r="I832" s="2"/>
      <c r="J832" s="2"/>
    </row>
    <row r="833">
      <c r="H833" s="2"/>
      <c r="I833" s="2"/>
      <c r="J833" s="2"/>
    </row>
    <row r="834">
      <c r="H834" s="2"/>
      <c r="I834" s="2"/>
      <c r="J834" s="2"/>
    </row>
    <row r="835">
      <c r="H835" s="2"/>
      <c r="I835" s="2"/>
      <c r="J835" s="2"/>
    </row>
    <row r="836">
      <c r="H836" s="2"/>
      <c r="I836" s="2"/>
      <c r="J836" s="2"/>
    </row>
    <row r="837">
      <c r="H837" s="2"/>
      <c r="I837" s="2"/>
      <c r="J837" s="2"/>
    </row>
    <row r="838">
      <c r="H838" s="2"/>
      <c r="I838" s="2"/>
      <c r="J838" s="2"/>
    </row>
    <row r="839">
      <c r="H839" s="2"/>
      <c r="I839" s="2"/>
      <c r="J839" s="2"/>
    </row>
    <row r="840">
      <c r="H840" s="2"/>
      <c r="I840" s="2"/>
      <c r="J840" s="2"/>
    </row>
    <row r="841">
      <c r="H841" s="2"/>
      <c r="I841" s="2"/>
      <c r="J841" s="2"/>
    </row>
    <row r="842">
      <c r="H842" s="2"/>
      <c r="I842" s="2"/>
      <c r="J842" s="2"/>
    </row>
    <row r="843">
      <c r="H843" s="2"/>
      <c r="I843" s="2"/>
      <c r="J843" s="2"/>
    </row>
    <row r="844">
      <c r="H844" s="2"/>
      <c r="I844" s="2"/>
      <c r="J844" s="2"/>
    </row>
    <row r="845">
      <c r="H845" s="2"/>
      <c r="I845" s="2"/>
      <c r="J845" s="2"/>
    </row>
    <row r="846">
      <c r="H846" s="2"/>
      <c r="I846" s="2"/>
      <c r="J846" s="2"/>
    </row>
    <row r="847">
      <c r="H847" s="2"/>
      <c r="I847" s="2"/>
      <c r="J847" s="2"/>
    </row>
    <row r="848">
      <c r="H848" s="2"/>
      <c r="I848" s="2"/>
      <c r="J848" s="2"/>
    </row>
    <row r="849">
      <c r="H849" s="2"/>
      <c r="I849" s="2"/>
      <c r="J849" s="2"/>
    </row>
    <row r="850">
      <c r="H850" s="2"/>
      <c r="I850" s="2"/>
      <c r="J850" s="2"/>
    </row>
    <row r="851">
      <c r="H851" s="2"/>
      <c r="I851" s="2"/>
      <c r="J851" s="2"/>
    </row>
    <row r="852">
      <c r="H852" s="2"/>
      <c r="I852" s="2"/>
      <c r="J852" s="2"/>
    </row>
    <row r="853">
      <c r="H853" s="2"/>
      <c r="I853" s="2"/>
      <c r="J853" s="2"/>
    </row>
    <row r="854">
      <c r="H854" s="2"/>
      <c r="I854" s="2"/>
      <c r="J854" s="2"/>
    </row>
    <row r="855">
      <c r="H855" s="2"/>
      <c r="I855" s="2"/>
      <c r="J855" s="2"/>
    </row>
    <row r="856">
      <c r="H856" s="2"/>
      <c r="I856" s="2"/>
      <c r="J856" s="2"/>
    </row>
    <row r="857">
      <c r="H857" s="2"/>
      <c r="I857" s="2"/>
      <c r="J857" s="2"/>
    </row>
    <row r="858">
      <c r="H858" s="2"/>
      <c r="I858" s="2"/>
      <c r="J858" s="2"/>
    </row>
    <row r="859">
      <c r="H859" s="2"/>
      <c r="I859" s="2"/>
      <c r="J859" s="2"/>
    </row>
    <row r="860">
      <c r="H860" s="2"/>
      <c r="I860" s="2"/>
      <c r="J860" s="2"/>
    </row>
    <row r="861">
      <c r="H861" s="2"/>
      <c r="I861" s="2"/>
      <c r="J861" s="2"/>
    </row>
    <row r="862">
      <c r="H862" s="2"/>
      <c r="I862" s="2"/>
      <c r="J862" s="2"/>
    </row>
    <row r="863">
      <c r="H863" s="2"/>
      <c r="I863" s="2"/>
      <c r="J863" s="2"/>
    </row>
    <row r="864">
      <c r="H864" s="2"/>
      <c r="I864" s="2"/>
      <c r="J864" s="2"/>
    </row>
    <row r="865">
      <c r="H865" s="2"/>
      <c r="I865" s="2"/>
      <c r="J865" s="2"/>
    </row>
    <row r="866">
      <c r="H866" s="2"/>
      <c r="I866" s="2"/>
      <c r="J866" s="2"/>
    </row>
    <row r="867">
      <c r="H867" s="2"/>
      <c r="I867" s="2"/>
      <c r="J867" s="2"/>
    </row>
    <row r="868">
      <c r="H868" s="2"/>
      <c r="I868" s="2"/>
      <c r="J868" s="2"/>
    </row>
    <row r="869">
      <c r="H869" s="2"/>
      <c r="I869" s="2"/>
      <c r="J869" s="2"/>
    </row>
    <row r="870">
      <c r="H870" s="2"/>
      <c r="I870" s="2"/>
      <c r="J870" s="2"/>
    </row>
    <row r="871">
      <c r="H871" s="2"/>
      <c r="I871" s="2"/>
      <c r="J871" s="2"/>
    </row>
    <row r="872">
      <c r="H872" s="2"/>
      <c r="I872" s="2"/>
      <c r="J872" s="2"/>
    </row>
    <row r="873">
      <c r="H873" s="2"/>
      <c r="I873" s="2"/>
      <c r="J873" s="2"/>
    </row>
    <row r="874">
      <c r="H874" s="2"/>
      <c r="I874" s="2"/>
      <c r="J874" s="2"/>
    </row>
    <row r="875">
      <c r="H875" s="2"/>
      <c r="I875" s="2"/>
      <c r="J875" s="2"/>
    </row>
    <row r="876">
      <c r="H876" s="2"/>
      <c r="I876" s="2"/>
      <c r="J876" s="2"/>
    </row>
    <row r="877">
      <c r="H877" s="2"/>
      <c r="I877" s="2"/>
      <c r="J877" s="2"/>
    </row>
    <row r="878">
      <c r="H878" s="2"/>
      <c r="I878" s="2"/>
      <c r="J878" s="2"/>
    </row>
    <row r="879">
      <c r="H879" s="2"/>
      <c r="I879" s="2"/>
      <c r="J879" s="2"/>
    </row>
    <row r="880">
      <c r="H880" s="2"/>
      <c r="I880" s="2"/>
      <c r="J880" s="2"/>
    </row>
    <row r="881">
      <c r="H881" s="2"/>
      <c r="I881" s="2"/>
      <c r="J881" s="2"/>
    </row>
    <row r="882">
      <c r="H882" s="2"/>
      <c r="I882" s="2"/>
      <c r="J882" s="2"/>
    </row>
    <row r="883">
      <c r="H883" s="2"/>
      <c r="I883" s="2"/>
      <c r="J883" s="2"/>
    </row>
    <row r="884">
      <c r="H884" s="2"/>
      <c r="I884" s="2"/>
      <c r="J884" s="2"/>
    </row>
    <row r="885">
      <c r="H885" s="2"/>
      <c r="I885" s="2"/>
      <c r="J885" s="2"/>
    </row>
    <row r="886">
      <c r="H886" s="2"/>
      <c r="I886" s="2"/>
      <c r="J886" s="2"/>
    </row>
    <row r="887">
      <c r="H887" s="2"/>
      <c r="I887" s="2"/>
      <c r="J887" s="2"/>
    </row>
    <row r="888">
      <c r="H888" s="2"/>
      <c r="I888" s="2"/>
      <c r="J888" s="2"/>
    </row>
    <row r="889">
      <c r="H889" s="2"/>
      <c r="I889" s="2"/>
      <c r="J889" s="2"/>
    </row>
    <row r="890">
      <c r="H890" s="2"/>
      <c r="I890" s="2"/>
      <c r="J890" s="2"/>
    </row>
    <row r="891">
      <c r="H891" s="2"/>
      <c r="I891" s="2"/>
      <c r="J891" s="2"/>
    </row>
    <row r="892">
      <c r="H892" s="2"/>
      <c r="I892" s="2"/>
      <c r="J892" s="2"/>
    </row>
    <row r="893">
      <c r="H893" s="2"/>
      <c r="I893" s="2"/>
      <c r="J893" s="2"/>
    </row>
    <row r="894">
      <c r="H894" s="2"/>
      <c r="I894" s="2"/>
      <c r="J894" s="2"/>
    </row>
    <row r="895">
      <c r="H895" s="2"/>
      <c r="I895" s="2"/>
      <c r="J895" s="2"/>
    </row>
    <row r="896">
      <c r="H896" s="2"/>
      <c r="I896" s="2"/>
      <c r="J896" s="2"/>
    </row>
    <row r="897">
      <c r="H897" s="2"/>
      <c r="I897" s="2"/>
      <c r="J897" s="2"/>
    </row>
    <row r="898">
      <c r="H898" s="2"/>
      <c r="I898" s="2"/>
      <c r="J898" s="2"/>
    </row>
    <row r="899">
      <c r="H899" s="2"/>
      <c r="I899" s="2"/>
      <c r="J899" s="2"/>
    </row>
    <row r="900">
      <c r="H900" s="2"/>
      <c r="I900" s="2"/>
      <c r="J900" s="2"/>
    </row>
    <row r="901">
      <c r="H901" s="2"/>
      <c r="I901" s="2"/>
      <c r="J901" s="2"/>
    </row>
    <row r="902">
      <c r="H902" s="2"/>
      <c r="I902" s="2"/>
      <c r="J902" s="2"/>
    </row>
    <row r="903">
      <c r="H903" s="2"/>
      <c r="I903" s="2"/>
      <c r="J903" s="2"/>
    </row>
    <row r="904">
      <c r="H904" s="2"/>
      <c r="I904" s="2"/>
      <c r="J904" s="2"/>
    </row>
    <row r="905">
      <c r="H905" s="2"/>
      <c r="I905" s="2"/>
      <c r="J905" s="2"/>
    </row>
    <row r="906">
      <c r="H906" s="2"/>
      <c r="I906" s="2"/>
      <c r="J906" s="2"/>
    </row>
    <row r="907">
      <c r="H907" s="2"/>
      <c r="I907" s="2"/>
      <c r="J907" s="2"/>
    </row>
    <row r="908">
      <c r="H908" s="2"/>
      <c r="I908" s="2"/>
      <c r="J908" s="2"/>
    </row>
    <row r="909">
      <c r="H909" s="2"/>
      <c r="I909" s="2"/>
      <c r="J909" s="2"/>
    </row>
    <row r="910">
      <c r="H910" s="2"/>
      <c r="I910" s="2"/>
      <c r="J910" s="2"/>
    </row>
    <row r="911">
      <c r="H911" s="2"/>
      <c r="I911" s="2"/>
      <c r="J911" s="2"/>
    </row>
    <row r="912">
      <c r="H912" s="2"/>
      <c r="I912" s="2"/>
      <c r="J912" s="2"/>
    </row>
    <row r="913">
      <c r="H913" s="2"/>
      <c r="I913" s="2"/>
      <c r="J913" s="2"/>
    </row>
    <row r="914">
      <c r="H914" s="2"/>
      <c r="I914" s="2"/>
      <c r="J914" s="2"/>
    </row>
    <row r="915">
      <c r="H915" s="2"/>
      <c r="I915" s="2"/>
      <c r="J915" s="2"/>
    </row>
    <row r="916">
      <c r="H916" s="2"/>
      <c r="I916" s="2"/>
      <c r="J916" s="2"/>
    </row>
    <row r="917">
      <c r="H917" s="2"/>
      <c r="I917" s="2"/>
      <c r="J917" s="2"/>
    </row>
    <row r="918">
      <c r="H918" s="2"/>
      <c r="I918" s="2"/>
      <c r="J918" s="2"/>
    </row>
    <row r="919">
      <c r="H919" s="2"/>
      <c r="I919" s="2"/>
      <c r="J919" s="2"/>
    </row>
    <row r="920">
      <c r="H920" s="2"/>
      <c r="I920" s="2"/>
      <c r="J920" s="2"/>
    </row>
    <row r="921">
      <c r="H921" s="2"/>
      <c r="I921" s="2"/>
      <c r="J921" s="2"/>
    </row>
    <row r="922">
      <c r="H922" s="2"/>
      <c r="I922" s="2"/>
      <c r="J922" s="2"/>
    </row>
    <row r="923">
      <c r="H923" s="2"/>
      <c r="I923" s="2"/>
      <c r="J923" s="2"/>
    </row>
    <row r="924">
      <c r="H924" s="2"/>
      <c r="I924" s="2"/>
      <c r="J924" s="2"/>
    </row>
    <row r="925">
      <c r="H925" s="2"/>
      <c r="I925" s="2"/>
      <c r="J925" s="2"/>
    </row>
    <row r="926">
      <c r="H926" s="2"/>
      <c r="I926" s="2"/>
      <c r="J926" s="2"/>
    </row>
    <row r="927">
      <c r="H927" s="2"/>
      <c r="I927" s="2"/>
      <c r="J927" s="2"/>
    </row>
    <row r="928">
      <c r="H928" s="2"/>
      <c r="I928" s="2"/>
      <c r="J928" s="2"/>
    </row>
    <row r="929">
      <c r="H929" s="2"/>
      <c r="I929" s="2"/>
      <c r="J929" s="2"/>
    </row>
    <row r="930">
      <c r="H930" s="2"/>
      <c r="I930" s="2"/>
      <c r="J930" s="2"/>
    </row>
    <row r="931">
      <c r="H931" s="2"/>
      <c r="I931" s="2"/>
      <c r="J931" s="2"/>
    </row>
    <row r="932">
      <c r="H932" s="2"/>
      <c r="I932" s="2"/>
      <c r="J932" s="2"/>
    </row>
    <row r="933">
      <c r="H933" s="2"/>
      <c r="I933" s="2"/>
      <c r="J933" s="2"/>
    </row>
    <row r="934">
      <c r="H934" s="2"/>
      <c r="I934" s="2"/>
      <c r="J934" s="2"/>
    </row>
    <row r="935">
      <c r="H935" s="2"/>
      <c r="I935" s="2"/>
      <c r="J935" s="2"/>
    </row>
    <row r="936">
      <c r="H936" s="2"/>
      <c r="I936" s="2"/>
      <c r="J936" s="2"/>
    </row>
    <row r="937">
      <c r="H937" s="2"/>
      <c r="I937" s="2"/>
      <c r="J937" s="2"/>
    </row>
    <row r="938">
      <c r="H938" s="2"/>
      <c r="I938" s="2"/>
      <c r="J938" s="2"/>
    </row>
    <row r="939">
      <c r="H939" s="2"/>
      <c r="I939" s="2"/>
      <c r="J939" s="2"/>
    </row>
    <row r="940">
      <c r="H940" s="2"/>
      <c r="I940" s="2"/>
      <c r="J940" s="2"/>
    </row>
    <row r="941">
      <c r="H941" s="2"/>
      <c r="I941" s="2"/>
      <c r="J941" s="2"/>
    </row>
    <row r="942">
      <c r="H942" s="2"/>
      <c r="I942" s="2"/>
      <c r="J942" s="2"/>
    </row>
    <row r="943">
      <c r="H943" s="2"/>
      <c r="I943" s="2"/>
      <c r="J943" s="2"/>
    </row>
    <row r="944">
      <c r="H944" s="2"/>
      <c r="I944" s="2"/>
      <c r="J944" s="2"/>
    </row>
    <row r="945">
      <c r="H945" s="2"/>
      <c r="I945" s="2"/>
      <c r="J945" s="2"/>
    </row>
    <row r="946">
      <c r="H946" s="2"/>
      <c r="I946" s="2"/>
      <c r="J946" s="2"/>
    </row>
    <row r="947">
      <c r="H947" s="2"/>
      <c r="I947" s="2"/>
      <c r="J947" s="2"/>
    </row>
    <row r="948">
      <c r="H948" s="2"/>
      <c r="I948" s="2"/>
      <c r="J948" s="2"/>
    </row>
    <row r="949">
      <c r="H949" s="2"/>
      <c r="I949" s="2"/>
      <c r="J949" s="2"/>
    </row>
    <row r="950">
      <c r="H950" s="2"/>
      <c r="I950" s="2"/>
      <c r="J950" s="2"/>
    </row>
    <row r="951">
      <c r="H951" s="2"/>
      <c r="I951" s="2"/>
      <c r="J951" s="2"/>
    </row>
    <row r="952">
      <c r="H952" s="2"/>
      <c r="I952" s="2"/>
      <c r="J952" s="2"/>
    </row>
    <row r="953">
      <c r="H953" s="2"/>
      <c r="I953" s="2"/>
      <c r="J953" s="2"/>
    </row>
    <row r="954">
      <c r="H954" s="2"/>
      <c r="I954" s="2"/>
      <c r="J954" s="2"/>
    </row>
    <row r="955">
      <c r="H955" s="2"/>
      <c r="I955" s="2"/>
      <c r="J955" s="2"/>
    </row>
    <row r="956">
      <c r="H956" s="2"/>
      <c r="I956" s="2"/>
      <c r="J956" s="2"/>
    </row>
    <row r="957">
      <c r="H957" s="2"/>
      <c r="I957" s="2"/>
      <c r="J957" s="2"/>
    </row>
    <row r="958">
      <c r="H958" s="2"/>
      <c r="I958" s="2"/>
      <c r="J958" s="2"/>
    </row>
    <row r="959">
      <c r="H959" s="2"/>
      <c r="I959" s="2"/>
      <c r="J959" s="2"/>
    </row>
    <row r="960">
      <c r="H960" s="2"/>
      <c r="I960" s="2"/>
      <c r="J960" s="2"/>
    </row>
    <row r="961">
      <c r="H961" s="2"/>
      <c r="I961" s="2"/>
      <c r="J961" s="2"/>
    </row>
    <row r="962">
      <c r="H962" s="2"/>
      <c r="I962" s="2"/>
      <c r="J962" s="2"/>
    </row>
    <row r="963">
      <c r="H963" s="2"/>
      <c r="I963" s="2"/>
      <c r="J963" s="2"/>
    </row>
    <row r="964">
      <c r="H964" s="2"/>
      <c r="I964" s="2"/>
      <c r="J964" s="2"/>
    </row>
    <row r="965">
      <c r="H965" s="2"/>
      <c r="I965" s="2"/>
      <c r="J965" s="2"/>
    </row>
    <row r="966">
      <c r="H966" s="2"/>
      <c r="I966" s="2"/>
      <c r="J966" s="2"/>
    </row>
    <row r="967">
      <c r="H967" s="2"/>
      <c r="I967" s="2"/>
      <c r="J967" s="2"/>
    </row>
    <row r="968">
      <c r="H968" s="2"/>
      <c r="I968" s="2"/>
      <c r="J968" s="2"/>
    </row>
    <row r="969">
      <c r="H969" s="2"/>
      <c r="I969" s="2"/>
      <c r="J969" s="2"/>
    </row>
    <row r="970">
      <c r="H970" s="2"/>
      <c r="I970" s="2"/>
      <c r="J970" s="2"/>
    </row>
    <row r="971">
      <c r="H971" s="2"/>
      <c r="I971" s="2"/>
      <c r="J971" s="2"/>
    </row>
    <row r="972">
      <c r="H972" s="2"/>
      <c r="I972" s="2"/>
      <c r="J972" s="2"/>
    </row>
    <row r="973">
      <c r="H973" s="2"/>
      <c r="I973" s="2"/>
      <c r="J973" s="2"/>
    </row>
    <row r="974">
      <c r="H974" s="2"/>
      <c r="I974" s="2"/>
      <c r="J974" s="2"/>
    </row>
    <row r="975">
      <c r="H975" s="2"/>
      <c r="I975" s="2"/>
      <c r="J975" s="2"/>
    </row>
    <row r="976">
      <c r="H976" s="2"/>
      <c r="I976" s="2"/>
      <c r="J976" s="2"/>
    </row>
    <row r="977">
      <c r="H977" s="2"/>
      <c r="I977" s="2"/>
      <c r="J977" s="2"/>
    </row>
    <row r="978">
      <c r="H978" s="2"/>
      <c r="I978" s="2"/>
      <c r="J978" s="2"/>
    </row>
    <row r="979">
      <c r="H979" s="2"/>
      <c r="I979" s="2"/>
      <c r="J979" s="2"/>
    </row>
    <row r="980">
      <c r="H980" s="2"/>
      <c r="I980" s="2"/>
      <c r="J980" s="2"/>
    </row>
    <row r="981">
      <c r="H981" s="2"/>
      <c r="I981" s="2"/>
      <c r="J981" s="2"/>
    </row>
    <row r="982">
      <c r="H982" s="2"/>
      <c r="I982" s="2"/>
      <c r="J982" s="2"/>
    </row>
    <row r="983">
      <c r="H983" s="2"/>
      <c r="I983" s="2"/>
      <c r="J983" s="2"/>
    </row>
    <row r="984">
      <c r="H984" s="2"/>
      <c r="I984" s="2"/>
      <c r="J984" s="2"/>
    </row>
    <row r="985">
      <c r="H985" s="2"/>
      <c r="I985" s="2"/>
      <c r="J985" s="2"/>
    </row>
    <row r="986">
      <c r="H986" s="2"/>
      <c r="I986" s="2"/>
      <c r="J986" s="2"/>
    </row>
    <row r="987">
      <c r="H987" s="2"/>
      <c r="I987" s="2"/>
      <c r="J987" s="2"/>
    </row>
    <row r="988">
      <c r="H988" s="2"/>
      <c r="I988" s="2"/>
      <c r="J988" s="2"/>
    </row>
    <row r="989">
      <c r="H989" s="2"/>
      <c r="I989" s="2"/>
      <c r="J989" s="2"/>
    </row>
    <row r="990">
      <c r="H990" s="2"/>
      <c r="I990" s="2"/>
      <c r="J990" s="2"/>
    </row>
    <row r="991">
      <c r="H991" s="2"/>
      <c r="I991" s="2"/>
      <c r="J991" s="2"/>
    </row>
    <row r="992">
      <c r="H992" s="2"/>
      <c r="I992" s="2"/>
      <c r="J992" s="2"/>
    </row>
    <row r="993">
      <c r="H993" s="2"/>
      <c r="I993" s="2"/>
      <c r="J993" s="2"/>
    </row>
    <row r="994">
      <c r="H994" s="2"/>
      <c r="I994" s="2"/>
      <c r="J994" s="2"/>
    </row>
    <row r="995">
      <c r="H995" s="2"/>
      <c r="I995" s="2"/>
      <c r="J995" s="2"/>
    </row>
    <row r="996">
      <c r="H996" s="2"/>
      <c r="I996" s="2"/>
      <c r="J996" s="2"/>
    </row>
    <row r="997">
      <c r="H997" s="2"/>
      <c r="I997" s="2"/>
      <c r="J997" s="2"/>
    </row>
    <row r="998">
      <c r="H998" s="2"/>
      <c r="I998" s="2"/>
      <c r="J998" s="2"/>
    </row>
    <row r="999">
      <c r="H999" s="2"/>
      <c r="I999" s="2"/>
      <c r="J999" s="2"/>
    </row>
    <row r="1000">
      <c r="H1000" s="2"/>
      <c r="I1000" s="2"/>
      <c r="J1000" s="2"/>
    </row>
  </sheetData>
  <mergeCells count="113">
    <mergeCell ref="K24:K26"/>
    <mergeCell ref="K27:K29"/>
    <mergeCell ref="I15:I17"/>
    <mergeCell ref="I18:I20"/>
    <mergeCell ref="K18:K20"/>
    <mergeCell ref="I21:I23"/>
    <mergeCell ref="K21:K23"/>
    <mergeCell ref="I24:I26"/>
    <mergeCell ref="I27:I29"/>
    <mergeCell ref="I45:I47"/>
    <mergeCell ref="I48:I50"/>
    <mergeCell ref="I36:I38"/>
    <mergeCell ref="K36:K38"/>
    <mergeCell ref="I39:I41"/>
    <mergeCell ref="K39:K41"/>
    <mergeCell ref="I42:I44"/>
    <mergeCell ref="K42:K44"/>
    <mergeCell ref="K45:K47"/>
    <mergeCell ref="K69:K71"/>
    <mergeCell ref="K72:K74"/>
    <mergeCell ref="K75:K77"/>
    <mergeCell ref="K78:K80"/>
    <mergeCell ref="K48:K50"/>
    <mergeCell ref="K51:K53"/>
    <mergeCell ref="K54:K56"/>
    <mergeCell ref="K57:K59"/>
    <mergeCell ref="K60:K62"/>
    <mergeCell ref="K63:K65"/>
    <mergeCell ref="K66:K68"/>
    <mergeCell ref="A15:A17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29"/>
    <mergeCell ref="B27:B29"/>
    <mergeCell ref="C27:C29"/>
    <mergeCell ref="A30:A32"/>
    <mergeCell ref="B42:B44"/>
    <mergeCell ref="C42:C44"/>
    <mergeCell ref="A45:A47"/>
    <mergeCell ref="B45:B47"/>
    <mergeCell ref="C45:C47"/>
    <mergeCell ref="A48:A50"/>
    <mergeCell ref="B48:B50"/>
    <mergeCell ref="C48:C50"/>
    <mergeCell ref="A36:A38"/>
    <mergeCell ref="B36:B38"/>
    <mergeCell ref="C36:C38"/>
    <mergeCell ref="A39:A41"/>
    <mergeCell ref="B39:B41"/>
    <mergeCell ref="C39:C41"/>
    <mergeCell ref="A42:A44"/>
    <mergeCell ref="N60:N62"/>
    <mergeCell ref="N63:N65"/>
    <mergeCell ref="N66:N68"/>
    <mergeCell ref="N39:N41"/>
    <mergeCell ref="N42:N44"/>
    <mergeCell ref="N45:N47"/>
    <mergeCell ref="N48:N50"/>
    <mergeCell ref="N51:N53"/>
    <mergeCell ref="N54:N56"/>
    <mergeCell ref="N57:N59"/>
    <mergeCell ref="A1:C1"/>
    <mergeCell ref="A3:A5"/>
    <mergeCell ref="B3:B5"/>
    <mergeCell ref="C3:C5"/>
    <mergeCell ref="I3:I5"/>
    <mergeCell ref="K3:K5"/>
    <mergeCell ref="N3:N5"/>
    <mergeCell ref="A6:A8"/>
    <mergeCell ref="B6:B8"/>
    <mergeCell ref="C6:C8"/>
    <mergeCell ref="I6:I8"/>
    <mergeCell ref="N6:N8"/>
    <mergeCell ref="A9:A11"/>
    <mergeCell ref="I9:I11"/>
    <mergeCell ref="N9:N11"/>
    <mergeCell ref="B9:B11"/>
    <mergeCell ref="C9:C11"/>
    <mergeCell ref="A12:A14"/>
    <mergeCell ref="B12:B14"/>
    <mergeCell ref="C12:C14"/>
    <mergeCell ref="B15:B17"/>
    <mergeCell ref="C15:C17"/>
    <mergeCell ref="K6:K8"/>
    <mergeCell ref="K9:K11"/>
    <mergeCell ref="I12:I14"/>
    <mergeCell ref="K12:K14"/>
    <mergeCell ref="N12:N14"/>
    <mergeCell ref="K15:K17"/>
    <mergeCell ref="N15:N17"/>
    <mergeCell ref="B30:B32"/>
    <mergeCell ref="C30:C32"/>
    <mergeCell ref="I30:I32"/>
    <mergeCell ref="K30:K32"/>
    <mergeCell ref="A33:A35"/>
    <mergeCell ref="B33:B35"/>
    <mergeCell ref="C33:C35"/>
    <mergeCell ref="I33:I35"/>
    <mergeCell ref="K33:K35"/>
    <mergeCell ref="N18:N20"/>
    <mergeCell ref="N21:N23"/>
    <mergeCell ref="N24:N26"/>
    <mergeCell ref="N27:N29"/>
    <mergeCell ref="N30:N32"/>
    <mergeCell ref="N33:N35"/>
    <mergeCell ref="N36:N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10" t="s">
        <v>5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12.38</v>
      </c>
      <c r="F3" s="18" t="s">
        <v>18</v>
      </c>
      <c r="G3" s="17" t="str">
        <f t="shared" ref="G3:G119" si="1">IF(AND(F3&lt;&gt;""), F3 - 0.16, "")</f>
        <v>#VALUE!</v>
      </c>
      <c r="H3" s="17" t="str">
        <f t="shared" ref="H3:H119" si="2">IF(AND(G3&lt;&gt;"", E3&lt;&gt;""), (PI() * G3)*5 / E3, "")</f>
        <v>#VALUE!</v>
      </c>
      <c r="I3" s="19" t="str">
        <f>IF(OR(H3&lt;&gt;"", H4&lt;&gt;"", H5&lt;&gt;""), AVERAGE(H3:H5), "")</f>
        <v>#VALUE!</v>
      </c>
      <c r="J3" s="20" t="str">
        <f>IF(AND(H3&lt;&gt;"", H4&lt;&gt;"", H5&lt;&gt;""), STDEV(H3:H5), "")</f>
        <v>#VALUE!</v>
      </c>
      <c r="K3" s="17">
        <f t="shared" ref="K3:K119" si="3">IF(AND(E3&lt;&gt;""), (5 * 360) / E3, "")</f>
        <v>145.3957997</v>
      </c>
      <c r="L3" s="19">
        <f>IF(OR(K3&lt;&gt;"", K4&lt;&gt;"", K5&lt;&gt;""), AVERAGE(K3:K5), "")</f>
        <v>143.2927774</v>
      </c>
      <c r="M3" s="20">
        <f>IF(AND(K3&lt;&gt;"", K4&lt;&gt;"", K5&lt;&gt;""), STDEV(K3:K5), "")</f>
        <v>2.006904752</v>
      </c>
    </row>
    <row r="4" ht="15.75" customHeight="1">
      <c r="A4" s="21"/>
      <c r="B4" s="21"/>
      <c r="C4" s="21"/>
      <c r="D4" s="17">
        <v>2.0</v>
      </c>
      <c r="E4" s="18">
        <v>12.73</v>
      </c>
      <c r="F4" s="18" t="s">
        <v>18</v>
      </c>
      <c r="G4" s="17" t="str">
        <f t="shared" si="1"/>
        <v>#VALUE!</v>
      </c>
      <c r="H4" s="17" t="str">
        <f t="shared" si="2"/>
        <v>#VALUE!</v>
      </c>
      <c r="I4" s="21"/>
      <c r="J4" s="21"/>
      <c r="K4" s="17">
        <f t="shared" si="3"/>
        <v>141.3982718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12.58</v>
      </c>
      <c r="F5" s="18" t="s">
        <v>18</v>
      </c>
      <c r="G5" s="17" t="str">
        <f t="shared" si="1"/>
        <v>#VALUE!</v>
      </c>
      <c r="H5" s="17" t="str">
        <f t="shared" si="2"/>
        <v>#VALUE!</v>
      </c>
      <c r="I5" s="22"/>
      <c r="J5" s="22"/>
      <c r="K5" s="17">
        <f t="shared" si="3"/>
        <v>143.0842607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13.13</v>
      </c>
      <c r="F6" s="23" t="s">
        <v>19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137.0906321</v>
      </c>
      <c r="L6" s="19">
        <f>IF(OR(K6&lt;&gt;"", K7&lt;&gt;"", K8&lt;&gt;""), AVERAGE(K6:K8), "")</f>
        <v>136.7787993</v>
      </c>
      <c r="M6" s="20">
        <f>IF(AND(K6&lt;&gt;"", K7&lt;&gt;"", K8&lt;&gt;""), STDEV(K6:K8), "")</f>
        <v>0.3743508169</v>
      </c>
    </row>
    <row r="7" ht="15.75" customHeight="1">
      <c r="A7" s="21"/>
      <c r="B7" s="21"/>
      <c r="C7" s="21"/>
      <c r="D7" s="17">
        <v>2.0</v>
      </c>
      <c r="E7" s="18">
        <v>13.2</v>
      </c>
      <c r="F7" s="23" t="s">
        <v>19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136.3636364</v>
      </c>
      <c r="L7" s="21"/>
      <c r="M7" s="21"/>
    </row>
    <row r="8" ht="15.75" customHeight="1">
      <c r="A8" s="22"/>
      <c r="B8" s="22"/>
      <c r="C8" s="22"/>
      <c r="D8" s="17">
        <v>3.0</v>
      </c>
      <c r="E8" s="18">
        <v>13.15</v>
      </c>
      <c r="F8" s="23" t="s">
        <v>19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136.8821293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 t="s">
        <v>20</v>
      </c>
      <c r="F9" s="18" t="s">
        <v>21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 t="str">
        <f t="shared" si="3"/>
        <v>#VALUE!</v>
      </c>
      <c r="L9" s="19" t="str">
        <f>IF(OR(K9&lt;&gt;"", K10&lt;&gt;"", K11&lt;&gt;""), AVERAGE(K9:K11), "")</f>
        <v>#VALUE!</v>
      </c>
      <c r="M9" s="20" t="str">
        <f>IF(AND(K9&lt;&gt;"", K10&lt;&gt;"", K11&lt;&gt;""), STDEV(K9:K11), "")</f>
        <v>#VALUE!</v>
      </c>
    </row>
    <row r="10" ht="15.75" customHeight="1">
      <c r="A10" s="21"/>
      <c r="B10" s="21"/>
      <c r="C10" s="21"/>
      <c r="D10" s="17">
        <v>2.0</v>
      </c>
      <c r="E10" s="18" t="s">
        <v>20</v>
      </c>
      <c r="F10" s="18" t="s">
        <v>21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 t="str">
        <f t="shared" si="3"/>
        <v>#VALUE!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 t="s">
        <v>20</v>
      </c>
      <c r="F11" s="18" t="s">
        <v>21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 t="str">
        <f t="shared" si="3"/>
        <v>#VALUE!</v>
      </c>
      <c r="L11" s="22"/>
      <c r="M11" s="22"/>
    </row>
    <row r="12" ht="15.75" customHeight="1">
      <c r="A12" s="15">
        <v>100.0</v>
      </c>
      <c r="B12" s="16">
        <v>90.0</v>
      </c>
      <c r="C12" s="16">
        <v>0.5</v>
      </c>
      <c r="D12" s="24">
        <v>1.0</v>
      </c>
      <c r="E12" s="18" t="s">
        <v>20</v>
      </c>
      <c r="F12" s="18" t="s">
        <v>21</v>
      </c>
      <c r="G12" s="17" t="str">
        <f t="shared" si="1"/>
        <v>#VALUE!</v>
      </c>
      <c r="H12" s="17" t="str">
        <f t="shared" si="2"/>
        <v>#VALUE!</v>
      </c>
      <c r="I12" s="19" t="str">
        <f>IF(OR(H12&lt;&gt;"", H13&lt;&gt;"", H14&lt;&gt;""), AVERAGE(H12:H14), "")</f>
        <v>#VALUE!</v>
      </c>
      <c r="J12" s="20" t="str">
        <f>IF(AND(H12&lt;&gt;"", H13&lt;&gt;"", H14&lt;&gt;""), STDEV(H12:H14), "")</f>
        <v>#VALUE!</v>
      </c>
      <c r="K12" s="17" t="str">
        <f t="shared" si="3"/>
        <v>#VALUE!</v>
      </c>
      <c r="L12" s="19" t="str">
        <f>IF(OR(K12&lt;&gt;"", K13&lt;&gt;"", K14&lt;&gt;""), AVERAGE(K12:K14), "")</f>
        <v>#VALUE!</v>
      </c>
      <c r="M12" s="20" t="str">
        <f>IF(AND(K12&lt;&gt;"", K13&lt;&gt;"", K14&lt;&gt;""), STDEV(K12:K14), "")</f>
        <v>#VALUE!</v>
      </c>
    </row>
    <row r="13" ht="15.75" customHeight="1">
      <c r="A13" s="21"/>
      <c r="B13" s="21"/>
      <c r="C13" s="21"/>
      <c r="D13" s="24">
        <v>2.0</v>
      </c>
      <c r="E13" s="18" t="s">
        <v>20</v>
      </c>
      <c r="F13" s="18" t="s">
        <v>21</v>
      </c>
      <c r="G13" s="17" t="str">
        <f t="shared" si="1"/>
        <v>#VALUE!</v>
      </c>
      <c r="H13" s="17" t="str">
        <f t="shared" si="2"/>
        <v>#VALUE!</v>
      </c>
      <c r="I13" s="21"/>
      <c r="J13" s="21"/>
      <c r="K13" s="17" t="str">
        <f t="shared" si="3"/>
        <v>#VALUE!</v>
      </c>
      <c r="L13" s="21"/>
      <c r="M13" s="21"/>
    </row>
    <row r="14" ht="15.75" customHeight="1">
      <c r="A14" s="22"/>
      <c r="B14" s="22"/>
      <c r="C14" s="22"/>
      <c r="D14" s="24">
        <v>3.0</v>
      </c>
      <c r="E14" s="18" t="s">
        <v>20</v>
      </c>
      <c r="F14" s="18" t="s">
        <v>21</v>
      </c>
      <c r="G14" s="17" t="str">
        <f t="shared" si="1"/>
        <v>#VALUE!</v>
      </c>
      <c r="H14" s="17" t="str">
        <f t="shared" si="2"/>
        <v>#VALUE!</v>
      </c>
      <c r="I14" s="22"/>
      <c r="J14" s="22"/>
      <c r="K14" s="17" t="str">
        <f t="shared" si="3"/>
        <v>#VALUE!</v>
      </c>
      <c r="L14" s="22"/>
      <c r="M14" s="22"/>
    </row>
    <row r="15" ht="15.75" customHeight="1">
      <c r="A15" s="15">
        <v>100.0</v>
      </c>
      <c r="B15" s="16">
        <v>90.0</v>
      </c>
      <c r="C15" s="16">
        <v>-0.5</v>
      </c>
      <c r="D15" s="17">
        <v>1.0</v>
      </c>
      <c r="E15" s="25">
        <v>78.37</v>
      </c>
      <c r="F15" s="26">
        <v>1.54</v>
      </c>
      <c r="G15" s="17">
        <f t="shared" si="1"/>
        <v>1.38</v>
      </c>
      <c r="H15" s="17">
        <f t="shared" si="2"/>
        <v>0.2765980517</v>
      </c>
      <c r="I15" s="19">
        <f>IF(OR(H15&lt;&gt;"", H16&lt;&gt;"", H17&lt;&gt;""), AVERAGE(H15:H17), "")</f>
        <v>0.2598883785</v>
      </c>
      <c r="J15" s="20">
        <f>IF(OR(H15&lt;&gt;"", H16&lt;&gt;"", H17&lt;&gt;""), STDEV(H15:H17), "")</f>
        <v>0.02193423983</v>
      </c>
      <c r="K15" s="17">
        <f t="shared" si="3"/>
        <v>22.96797244</v>
      </c>
      <c r="L15" s="19">
        <f>IF(OR(K15&lt;&gt;"", K16&lt;&gt;"", K17&lt;&gt;""), AVERAGE(K15:K17), "")</f>
        <v>21.58747703</v>
      </c>
      <c r="M15" s="20">
        <f>IF(AND(K15&lt;&gt;"", K16&lt;&gt;"", K17&lt;&gt;""), STDEV(K15:K17), "")</f>
        <v>1.204372329</v>
      </c>
    </row>
    <row r="16" ht="15.75" customHeight="1">
      <c r="A16" s="21"/>
      <c r="B16" s="21"/>
      <c r="C16" s="21"/>
      <c r="D16" s="17">
        <v>2.0</v>
      </c>
      <c r="E16" s="27">
        <v>85.54</v>
      </c>
      <c r="F16" s="28">
        <v>1.44</v>
      </c>
      <c r="G16" s="17">
        <f t="shared" si="1"/>
        <v>1.28</v>
      </c>
      <c r="H16" s="17">
        <f t="shared" si="2"/>
        <v>0.2350501868</v>
      </c>
      <c r="I16" s="21"/>
      <c r="J16" s="21"/>
      <c r="K16" s="17">
        <f t="shared" si="3"/>
        <v>21.042787</v>
      </c>
      <c r="L16" s="21"/>
      <c r="M16" s="21"/>
    </row>
    <row r="17" ht="15.75" customHeight="1">
      <c r="A17" s="22"/>
      <c r="B17" s="22"/>
      <c r="C17" s="22"/>
      <c r="D17" s="17">
        <v>3.0</v>
      </c>
      <c r="E17" s="27">
        <v>86.74</v>
      </c>
      <c r="F17" s="28">
        <v>1.64</v>
      </c>
      <c r="G17" s="17">
        <f t="shared" si="1"/>
        <v>1.48</v>
      </c>
      <c r="H17" s="17">
        <f t="shared" si="2"/>
        <v>0.2680168969</v>
      </c>
      <c r="I17" s="22"/>
      <c r="J17" s="22"/>
      <c r="K17" s="17">
        <f t="shared" si="3"/>
        <v>20.75167166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18" t="s">
        <v>20</v>
      </c>
      <c r="F18" s="18" t="s">
        <v>21</v>
      </c>
      <c r="G18" s="17" t="str">
        <f t="shared" si="1"/>
        <v>#VALUE!</v>
      </c>
      <c r="H18" s="17" t="str">
        <f t="shared" si="2"/>
        <v>#VALUE!</v>
      </c>
      <c r="I18" s="19" t="str">
        <f>IF(OR(H18&lt;&gt;"", H19&lt;&gt;"", H20&lt;&gt;""), AVERAGE(H18:H20), "")</f>
        <v>#VALUE!</v>
      </c>
      <c r="J18" s="20" t="str">
        <f>IF(OR(H18&lt;&gt;"", H19&lt;&gt;"", H20&lt;&gt;""), STDEV(H18:H20), "")</f>
        <v>#VALUE!</v>
      </c>
      <c r="K18" s="17" t="str">
        <f t="shared" si="3"/>
        <v>#VALUE!</v>
      </c>
      <c r="L18" s="19" t="str">
        <f>IF(OR(K18&lt;&gt;"", K19&lt;&gt;"", K20&lt;&gt;""), AVERAGE(K18:K20), "")</f>
        <v>#VALUE!</v>
      </c>
      <c r="M18" s="20" t="str">
        <f>IF(AND(K18&lt;&gt;"", K19&lt;&gt;"", K20&lt;&gt;""), STDEV(K18:K20), "")</f>
        <v>#VALUE!</v>
      </c>
    </row>
    <row r="19" ht="15.75" customHeight="1">
      <c r="A19" s="21"/>
      <c r="B19" s="21"/>
      <c r="C19" s="21"/>
      <c r="D19" s="17">
        <v>2.0</v>
      </c>
      <c r="E19" s="18" t="s">
        <v>20</v>
      </c>
      <c r="F19" s="18" t="s">
        <v>21</v>
      </c>
      <c r="G19" s="17" t="str">
        <f t="shared" si="1"/>
        <v>#VALUE!</v>
      </c>
      <c r="H19" s="17" t="str">
        <f t="shared" si="2"/>
        <v>#VALUE!</v>
      </c>
      <c r="I19" s="21"/>
      <c r="J19" s="21"/>
      <c r="K19" s="17" t="str">
        <f t="shared" si="3"/>
        <v>#VALUE!</v>
      </c>
      <c r="L19" s="21"/>
      <c r="M19" s="21"/>
    </row>
    <row r="20" ht="15.75" customHeight="1">
      <c r="A20" s="22"/>
      <c r="B20" s="22"/>
      <c r="C20" s="22"/>
      <c r="D20" s="17">
        <v>3.0</v>
      </c>
      <c r="E20" s="18" t="s">
        <v>20</v>
      </c>
      <c r="F20" s="18" t="s">
        <v>21</v>
      </c>
      <c r="G20" s="17" t="str">
        <f t="shared" si="1"/>
        <v>#VALUE!</v>
      </c>
      <c r="H20" s="17" t="str">
        <f t="shared" si="2"/>
        <v>#VALUE!</v>
      </c>
      <c r="I20" s="22"/>
      <c r="J20" s="22"/>
      <c r="K20" s="17" t="str">
        <f t="shared" si="3"/>
        <v>#VALUE!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11.81</v>
      </c>
      <c r="F21" s="18" t="s">
        <v>18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3"/>
        <v>152.4132091</v>
      </c>
      <c r="L21" s="19">
        <f>IF(OR(K21&lt;&gt;"", K22&lt;&gt;"", K23&lt;&gt;""), AVERAGE(K21:K23), "")</f>
        <v>144.9234975</v>
      </c>
      <c r="M21" s="20">
        <f>IF(AND(K21&lt;&gt;"", K22&lt;&gt;"", K23&lt;&gt;""), STDEV(K21:K23), "")</f>
        <v>6.509865909</v>
      </c>
    </row>
    <row r="22" ht="15.75" customHeight="1">
      <c r="A22" s="21"/>
      <c r="B22" s="21"/>
      <c r="C22" s="21"/>
      <c r="D22" s="24">
        <v>2.0</v>
      </c>
      <c r="E22" s="27">
        <v>12.7</v>
      </c>
      <c r="F22" s="18" t="s">
        <v>18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3"/>
        <v>141.7322835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12.8</v>
      </c>
      <c r="F23" s="18" t="s">
        <v>18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3"/>
        <v>140.625</v>
      </c>
      <c r="L23" s="22"/>
      <c r="M23" s="22"/>
    </row>
    <row r="24" ht="15.75" customHeight="1">
      <c r="A24" s="15">
        <v>100.0</v>
      </c>
      <c r="B24" s="16">
        <v>90.0</v>
      </c>
      <c r="C24" s="29">
        <v>-2.0</v>
      </c>
      <c r="D24" s="30">
        <v>1.0</v>
      </c>
      <c r="E24" s="31">
        <v>12.26</v>
      </c>
      <c r="F24" s="18" t="s">
        <v>18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>
        <f t="shared" si="3"/>
        <v>146.8189233</v>
      </c>
      <c r="L24" s="19">
        <f>IF(OR(K24&lt;&gt;"", K25&lt;&gt;"", K26&lt;&gt;""), AVERAGE(K24:K26), "")</f>
        <v>146.6198844</v>
      </c>
      <c r="M24" s="20">
        <f>IF(AND(K24&lt;&gt;"", K25&lt;&gt;"", K26&lt;&gt;""), STDEV(K24:K26), "")</f>
        <v>0.2484313369</v>
      </c>
    </row>
    <row r="25" ht="15.75" customHeight="1">
      <c r="A25" s="21"/>
      <c r="B25" s="21"/>
      <c r="C25" s="11"/>
      <c r="D25" s="32">
        <v>2.0</v>
      </c>
      <c r="E25" s="33">
        <v>12.3</v>
      </c>
      <c r="F25" s="18" t="s">
        <v>18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>
        <f t="shared" si="3"/>
        <v>146.3414634</v>
      </c>
      <c r="L25" s="21"/>
      <c r="M25" s="21"/>
    </row>
    <row r="26" ht="15.75" customHeight="1">
      <c r="A26" s="22"/>
      <c r="B26" s="22"/>
      <c r="C26" s="34"/>
      <c r="D26" s="32">
        <v>3.0</v>
      </c>
      <c r="E26" s="33">
        <v>12.27</v>
      </c>
      <c r="F26" s="18" t="s">
        <v>18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>
        <f t="shared" si="3"/>
        <v>146.6992665</v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25">
        <v>11.82</v>
      </c>
      <c r="F27" s="18" t="s">
        <v>18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>
        <f t="shared" si="3"/>
        <v>152.284264</v>
      </c>
      <c r="L27" s="19">
        <f>IF(OR(K27&lt;&gt;"", K28&lt;&gt;"", K29&lt;&gt;""), AVERAGE(K27:K29), "")</f>
        <v>147.8416856</v>
      </c>
      <c r="M27" s="20">
        <f>IF(AND(K27&lt;&gt;"", K28&lt;&gt;"", K29&lt;&gt;""), STDEV(K27:K29), "")</f>
        <v>4.671588216</v>
      </c>
    </row>
    <row r="28" ht="15.75" customHeight="1">
      <c r="A28" s="21"/>
      <c r="B28" s="21"/>
      <c r="C28" s="21"/>
      <c r="D28" s="32">
        <v>2.0</v>
      </c>
      <c r="E28" s="27">
        <v>12.14</v>
      </c>
      <c r="F28" s="18" t="s">
        <v>18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>
        <f t="shared" si="3"/>
        <v>148.2701812</v>
      </c>
      <c r="L28" s="21"/>
      <c r="M28" s="21"/>
    </row>
    <row r="29" ht="15.75" customHeight="1">
      <c r="A29" s="22"/>
      <c r="B29" s="22"/>
      <c r="C29" s="22"/>
      <c r="D29" s="32">
        <v>3.0</v>
      </c>
      <c r="E29" s="27">
        <v>12.59</v>
      </c>
      <c r="F29" s="18" t="s">
        <v>18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>
        <f t="shared" si="3"/>
        <v>142.9706116</v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33">
        <v>12.42</v>
      </c>
      <c r="F30" s="18" t="s">
        <v>18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>
        <f t="shared" si="3"/>
        <v>144.9275362</v>
      </c>
      <c r="L30" s="19">
        <f>IF(OR(K30&lt;&gt;"", K31&lt;&gt;"", K32&lt;&gt;""), AVERAGE(K30:K32), "")</f>
        <v>144.54069</v>
      </c>
      <c r="M30" s="20">
        <f>IF(AND(K30&lt;&gt;"", K31&lt;&gt;"", K32&lt;&gt;""), STDEV(K30:K32), "")</f>
        <v>0.4825264689</v>
      </c>
    </row>
    <row r="31" ht="15.75" customHeight="1">
      <c r="A31" s="21"/>
      <c r="B31" s="21"/>
      <c r="C31" s="21"/>
      <c r="D31" s="35">
        <v>2.0</v>
      </c>
      <c r="E31" s="33">
        <v>12.5</v>
      </c>
      <c r="F31" s="18" t="s">
        <v>18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>
        <f t="shared" si="3"/>
        <v>144</v>
      </c>
      <c r="L31" s="21"/>
      <c r="M31" s="21"/>
    </row>
    <row r="32" ht="15.75" customHeight="1">
      <c r="A32" s="22"/>
      <c r="B32" s="22"/>
      <c r="C32" s="22"/>
      <c r="D32" s="35">
        <v>3.0</v>
      </c>
      <c r="E32" s="33">
        <v>12.44</v>
      </c>
      <c r="F32" s="18" t="s">
        <v>18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>
        <f t="shared" si="3"/>
        <v>144.6945338</v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31">
        <v>12.63</v>
      </c>
      <c r="F33" s="18" t="s">
        <v>18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>
        <f t="shared" si="3"/>
        <v>142.5178147</v>
      </c>
      <c r="L33" s="19">
        <f>IF(OR(K33&lt;&gt;"", K34&lt;&gt;"", K35&lt;&gt;""), AVERAGE(K33:K35), "")</f>
        <v>140.7685537</v>
      </c>
      <c r="M33" s="20">
        <f>IF(AND(K33&lt;&gt;"", K34&lt;&gt;"", K35&lt;&gt;""), STDEV(K33:K35), "")</f>
        <v>2.649718958</v>
      </c>
    </row>
    <row r="34" ht="15.75" customHeight="1">
      <c r="A34" s="21"/>
      <c r="B34" s="21"/>
      <c r="C34" s="21"/>
      <c r="D34" s="32">
        <v>2.0</v>
      </c>
      <c r="E34" s="33">
        <v>12.67</v>
      </c>
      <c r="F34" s="18" t="s">
        <v>18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>
        <f t="shared" si="3"/>
        <v>142.0678769</v>
      </c>
      <c r="L34" s="21"/>
      <c r="M34" s="21"/>
    </row>
    <row r="35" ht="15.75" customHeight="1">
      <c r="A35" s="22"/>
      <c r="B35" s="22"/>
      <c r="C35" s="22"/>
      <c r="D35" s="32">
        <v>3.0</v>
      </c>
      <c r="E35" s="33">
        <v>13.07</v>
      </c>
      <c r="F35" s="18" t="s">
        <v>18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>
        <f t="shared" si="3"/>
        <v>137.7199694</v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25">
        <v>22.42</v>
      </c>
      <c r="F36" s="26">
        <v>0.44</v>
      </c>
      <c r="G36" s="17">
        <f t="shared" si="1"/>
        <v>0.28</v>
      </c>
      <c r="H36" s="17">
        <f t="shared" si="2"/>
        <v>0.1961743851</v>
      </c>
      <c r="I36" s="36">
        <f>IF(OR(H36&lt;&gt;"", H37&lt;&gt;"", H38&lt;&gt;""), AVERAGE(H36:H38), "")</f>
        <v>0.2040094764</v>
      </c>
      <c r="J36" s="37">
        <f>IF(OR(H36&lt;&gt;"", H37&lt;&gt;"", H38&lt;&gt;""), STDEV(H36:H38), "")</f>
        <v>0.007570930345</v>
      </c>
      <c r="K36" s="38">
        <f t="shared" si="3"/>
        <v>80.28545941</v>
      </c>
      <c r="L36" s="37">
        <f>IF(OR(K36&lt;&gt;"", K37&lt;&gt;"", K38&lt;&gt;""), AVERAGE(K36:K38), "")</f>
        <v>82.49811009</v>
      </c>
      <c r="M36" s="39">
        <f>IF(AND(K36&lt;&gt;"", K37&lt;&gt;"", K38&lt;&gt;""), STDEV(K36:K38), "")</f>
        <v>1.919749544</v>
      </c>
    </row>
    <row r="37" ht="15.75" customHeight="1">
      <c r="A37" s="21"/>
      <c r="B37" s="21"/>
      <c r="C37" s="21"/>
      <c r="D37" s="24">
        <v>2.0</v>
      </c>
      <c r="E37" s="27">
        <v>21.56</v>
      </c>
      <c r="F37" s="28">
        <v>0.45</v>
      </c>
      <c r="G37" s="17">
        <f t="shared" si="1"/>
        <v>0.29</v>
      </c>
      <c r="H37" s="17">
        <f t="shared" si="2"/>
        <v>0.2112852202</v>
      </c>
      <c r="I37" s="21"/>
      <c r="J37" s="21"/>
      <c r="K37" s="38">
        <f t="shared" si="3"/>
        <v>83.48794063</v>
      </c>
      <c r="L37" s="21"/>
      <c r="M37" s="21"/>
    </row>
    <row r="38" ht="15.75" customHeight="1">
      <c r="A38" s="22"/>
      <c r="B38" s="22"/>
      <c r="C38" s="22"/>
      <c r="D38" s="24">
        <v>3.0</v>
      </c>
      <c r="E38" s="27">
        <v>21.5</v>
      </c>
      <c r="F38" s="28">
        <v>0.44</v>
      </c>
      <c r="G38" s="17">
        <f t="shared" si="1"/>
        <v>0.28</v>
      </c>
      <c r="H38" s="17">
        <f t="shared" si="2"/>
        <v>0.204568824</v>
      </c>
      <c r="I38" s="22"/>
      <c r="J38" s="22"/>
      <c r="K38" s="38">
        <f t="shared" si="3"/>
        <v>83.72093023</v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24">
        <v>1.0</v>
      </c>
      <c r="E39" s="18">
        <v>22.6</v>
      </c>
      <c r="F39" s="18">
        <v>0.44</v>
      </c>
      <c r="G39" s="17">
        <f t="shared" si="1"/>
        <v>0.28</v>
      </c>
      <c r="H39" s="17">
        <f t="shared" si="2"/>
        <v>0.1946119343</v>
      </c>
      <c r="I39" s="37">
        <f>IF(OR(H39&lt;&gt;"", H40&lt;&gt;"", H41&lt;&gt;""), AVERAGE(H39:H41), "")</f>
        <v>0.1966355509</v>
      </c>
      <c r="J39" s="37">
        <f>IF(OR(H39&lt;&gt;"", H40&lt;&gt;"", H41&lt;&gt;""), STDEV(H39:H41), "")</f>
        <v>0.001776790271</v>
      </c>
      <c r="K39" s="38">
        <f t="shared" si="3"/>
        <v>79.6460177</v>
      </c>
      <c r="L39" s="37">
        <f>IF(OR(K39&lt;&gt;"", K40&lt;&gt;"", K41&lt;&gt;""), AVERAGE(K39:K41), "")</f>
        <v>81.47133561</v>
      </c>
      <c r="M39" s="39">
        <f>IF(AND(K39&lt;&gt;"", K40&lt;&gt;"", K41&lt;&gt;""), STDEV(K39:K41), "")</f>
        <v>2.095691469</v>
      </c>
    </row>
    <row r="40" ht="15.75" customHeight="1">
      <c r="A40" s="21"/>
      <c r="B40" s="21"/>
      <c r="C40" s="21"/>
      <c r="D40" s="24">
        <v>2.0</v>
      </c>
      <c r="E40" s="18">
        <v>22.22</v>
      </c>
      <c r="F40" s="18">
        <v>0.44</v>
      </c>
      <c r="G40" s="17">
        <f t="shared" si="1"/>
        <v>0.28</v>
      </c>
      <c r="H40" s="17">
        <f t="shared" si="2"/>
        <v>0.1979401312</v>
      </c>
      <c r="I40" s="21"/>
      <c r="J40" s="21"/>
      <c r="K40" s="38">
        <f t="shared" si="3"/>
        <v>81.00810081</v>
      </c>
      <c r="L40" s="21"/>
      <c r="M40" s="21"/>
    </row>
    <row r="41" ht="15.75" customHeight="1">
      <c r="A41" s="22"/>
      <c r="B41" s="22"/>
      <c r="C41" s="22"/>
      <c r="D41" s="24">
        <v>3.0</v>
      </c>
      <c r="E41" s="18">
        <v>21.49</v>
      </c>
      <c r="F41" s="18">
        <v>0.43</v>
      </c>
      <c r="G41" s="17">
        <f t="shared" si="1"/>
        <v>0.27</v>
      </c>
      <c r="H41" s="17">
        <f t="shared" si="2"/>
        <v>0.1973545874</v>
      </c>
      <c r="I41" s="22"/>
      <c r="J41" s="22"/>
      <c r="K41" s="38">
        <f t="shared" si="3"/>
        <v>83.75988832</v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24">
        <v>1.0</v>
      </c>
      <c r="E42" s="18">
        <v>12.12</v>
      </c>
      <c r="F42" s="18" t="s">
        <v>18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>
        <f t="shared" si="3"/>
        <v>148.5148515</v>
      </c>
      <c r="L42" s="40">
        <f>IF(OR(K42&lt;&gt;"", K43&lt;&gt;"", K44&lt;&gt;""), AVERAGE(K42:K44), "")</f>
        <v>142.4563742</v>
      </c>
      <c r="M42" s="39">
        <f>IF(AND(K42&lt;&gt;"", K43&lt;&gt;"", K44&lt;&gt;""), STDEV(K42:K44), "")</f>
        <v>5.251239446</v>
      </c>
    </row>
    <row r="43" ht="15.75" customHeight="1">
      <c r="A43" s="21"/>
      <c r="B43" s="21"/>
      <c r="C43" s="21"/>
      <c r="D43" s="24">
        <v>2.0</v>
      </c>
      <c r="E43" s="18">
        <v>12.89</v>
      </c>
      <c r="F43" s="18" t="s">
        <v>18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>
        <f t="shared" si="3"/>
        <v>139.6431342</v>
      </c>
      <c r="L43" s="21"/>
      <c r="M43" s="21"/>
    </row>
    <row r="44" ht="15.75" customHeight="1">
      <c r="A44" s="22"/>
      <c r="B44" s="22"/>
      <c r="C44" s="22"/>
      <c r="D44" s="24">
        <v>3.0</v>
      </c>
      <c r="E44" s="18">
        <v>12.93</v>
      </c>
      <c r="F44" s="18" t="s">
        <v>18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>
        <f t="shared" si="3"/>
        <v>139.2111369</v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24">
        <v>1.0</v>
      </c>
      <c r="E45" s="18">
        <v>12.45</v>
      </c>
      <c r="F45" s="18" t="s">
        <v>18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>
        <f t="shared" si="3"/>
        <v>144.5783133</v>
      </c>
      <c r="L45" s="40">
        <f>IF(OR(K45&lt;&gt;"", K46&lt;&gt;"", K47&lt;&gt;""), AVERAGE(K45:K47), "")</f>
        <v>143.1295394</v>
      </c>
      <c r="M45" s="39">
        <f>IF(AND(K45&lt;&gt;"", K46&lt;&gt;"", K47&lt;&gt;""), STDEV(K45:K47), "")</f>
        <v>1.259723036</v>
      </c>
    </row>
    <row r="46" ht="15.75" customHeight="1">
      <c r="A46" s="21"/>
      <c r="B46" s="21"/>
      <c r="C46" s="21"/>
      <c r="D46" s="24">
        <v>2.0</v>
      </c>
      <c r="E46" s="18">
        <v>12.63</v>
      </c>
      <c r="F46" s="18" t="s">
        <v>18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>
        <f t="shared" si="3"/>
        <v>142.5178147</v>
      </c>
      <c r="L46" s="21"/>
      <c r="M46" s="21"/>
    </row>
    <row r="47" ht="15.75" customHeight="1">
      <c r="A47" s="22"/>
      <c r="B47" s="22"/>
      <c r="C47" s="22"/>
      <c r="D47" s="24">
        <v>3.0</v>
      </c>
      <c r="E47" s="18">
        <v>12.65</v>
      </c>
      <c r="F47" s="18" t="s">
        <v>18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>
        <f t="shared" si="3"/>
        <v>142.2924901</v>
      </c>
      <c r="L47" s="22"/>
      <c r="M47" s="22"/>
    </row>
    <row r="48" ht="15.75" customHeight="1">
      <c r="A48" s="15">
        <v>50.0</v>
      </c>
      <c r="B48" s="16">
        <v>90.0</v>
      </c>
      <c r="C48" s="29">
        <v>-2.0</v>
      </c>
      <c r="D48" s="24">
        <v>1.0</v>
      </c>
      <c r="E48" s="25">
        <v>12.2</v>
      </c>
      <c r="F48" s="18" t="s">
        <v>18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>
        <f t="shared" si="3"/>
        <v>147.5409836</v>
      </c>
      <c r="L48" s="40">
        <f>IF(OR(K48&lt;&gt;"", K49&lt;&gt;"", K50&lt;&gt;""), AVERAGE(K48:K50), "")</f>
        <v>148.972859</v>
      </c>
      <c r="M48" s="39">
        <f>IF(AND(K48&lt;&gt;"", K49&lt;&gt;"", K50&lt;&gt;""), STDEV(K48:K50), "")</f>
        <v>1.278494364</v>
      </c>
    </row>
    <row r="49" ht="15.75" customHeight="1">
      <c r="A49" s="21"/>
      <c r="B49" s="21"/>
      <c r="C49" s="11"/>
      <c r="D49" s="24">
        <v>2.0</v>
      </c>
      <c r="E49" s="27">
        <v>12.0</v>
      </c>
      <c r="F49" s="18" t="s">
        <v>18</v>
      </c>
      <c r="G49" s="17" t="str">
        <f t="shared" si="1"/>
        <v>#VALUE!</v>
      </c>
      <c r="H49" s="17" t="str">
        <f t="shared" si="2"/>
        <v>#VALUE!</v>
      </c>
      <c r="I49" s="21"/>
      <c r="J49" s="21"/>
      <c r="K49" s="17">
        <f t="shared" si="3"/>
        <v>150</v>
      </c>
      <c r="L49" s="21"/>
      <c r="M49" s="21"/>
    </row>
    <row r="50" ht="15.75" customHeight="1">
      <c r="A50" s="22"/>
      <c r="B50" s="22"/>
      <c r="C50" s="34"/>
      <c r="D50" s="24">
        <v>3.0</v>
      </c>
      <c r="E50" s="27">
        <v>12.05</v>
      </c>
      <c r="F50" s="18" t="s">
        <v>18</v>
      </c>
      <c r="G50" s="17" t="str">
        <f t="shared" si="1"/>
        <v>#VALUE!</v>
      </c>
      <c r="H50" s="17" t="str">
        <f t="shared" si="2"/>
        <v>#VALUE!</v>
      </c>
      <c r="I50" s="22"/>
      <c r="J50" s="22"/>
      <c r="K50" s="17">
        <f t="shared" si="3"/>
        <v>149.3775934</v>
      </c>
      <c r="L50" s="22"/>
      <c r="M50" s="22"/>
    </row>
    <row r="51" ht="15.75" customHeight="1">
      <c r="A51" s="39"/>
      <c r="B51" s="16"/>
      <c r="C51" s="41"/>
      <c r="D51" s="17"/>
      <c r="E51" s="42"/>
      <c r="F51" s="42"/>
      <c r="G51" s="17" t="str">
        <f t="shared" si="1"/>
        <v/>
      </c>
      <c r="H51" s="17" t="str">
        <f t="shared" si="2"/>
        <v/>
      </c>
      <c r="I51" s="40" t="str">
        <f>IF(OR(H51&lt;&gt;"", H52&lt;&gt;"", H53&lt;&gt;""), AVERAGE(H51:H53), "")</f>
        <v/>
      </c>
      <c r="J51" s="39" t="str">
        <f>IF(OR(H51&lt;&gt;"", H52&lt;&gt;"", H53&lt;&gt;""), STDEV(H51:H53), "")</f>
        <v/>
      </c>
      <c r="K51" s="17" t="str">
        <f t="shared" si="3"/>
        <v/>
      </c>
      <c r="L51" s="40" t="str">
        <f>IF(OR(K51&lt;&gt;"", K52&lt;&gt;"", K53&lt;&gt;""), AVERAGE(K51:K53), "")</f>
        <v/>
      </c>
      <c r="M51" s="39" t="str">
        <f>IF(AND(K51&lt;&gt;"", K52&lt;&gt;"", K53&lt;&gt;""), STDEV(K51:K53), "")</f>
        <v/>
      </c>
    </row>
    <row r="52" ht="15.75" customHeight="1">
      <c r="A52" s="21"/>
      <c r="B52" s="21"/>
      <c r="C52" s="21"/>
      <c r="D52" s="17"/>
      <c r="E52" s="42"/>
      <c r="F52" s="42"/>
      <c r="G52" s="17" t="str">
        <f t="shared" si="1"/>
        <v/>
      </c>
      <c r="H52" s="17" t="str">
        <f t="shared" si="2"/>
        <v/>
      </c>
      <c r="I52" s="21"/>
      <c r="J52" s="21"/>
      <c r="K52" s="17" t="str">
        <f t="shared" si="3"/>
        <v/>
      </c>
      <c r="L52" s="21"/>
      <c r="M52" s="21"/>
    </row>
    <row r="53" ht="15.75" customHeight="1">
      <c r="A53" s="22"/>
      <c r="B53" s="22"/>
      <c r="C53" s="22"/>
      <c r="D53" s="17"/>
      <c r="E53" s="42"/>
      <c r="F53" s="42"/>
      <c r="G53" s="17" t="str">
        <f t="shared" si="1"/>
        <v/>
      </c>
      <c r="H53" s="17" t="str">
        <f t="shared" si="2"/>
        <v/>
      </c>
      <c r="I53" s="22"/>
      <c r="J53" s="22"/>
      <c r="K53" s="17" t="str">
        <f t="shared" si="3"/>
        <v/>
      </c>
      <c r="L53" s="22"/>
      <c r="M53" s="22"/>
    </row>
    <row r="54" ht="15.75" customHeight="1">
      <c r="A54" s="43">
        <v>100.0</v>
      </c>
      <c r="B54" s="16">
        <v>0.0</v>
      </c>
      <c r="C54" s="16">
        <v>-0.7</v>
      </c>
      <c r="D54" s="24">
        <v>1.0</v>
      </c>
      <c r="E54" s="18">
        <v>24.55</v>
      </c>
      <c r="F54" s="18">
        <v>0.46</v>
      </c>
      <c r="G54" s="17">
        <f t="shared" si="1"/>
        <v>0.3</v>
      </c>
      <c r="H54" s="17">
        <f t="shared" si="2"/>
        <v>0.1919506713</v>
      </c>
      <c r="I54" s="40">
        <f>IF(OR(H54&lt;&gt;"", H55&lt;&gt;"", H56&lt;&gt;""), AVERAGE(H54:H56), "")</f>
        <v>0.1892372041</v>
      </c>
      <c r="J54" s="39">
        <f>IF(OR(H54&lt;&gt;"", H55&lt;&gt;"", H56&lt;&gt;""), STDEV(H54:H56), "")</f>
        <v>0.003837422147</v>
      </c>
      <c r="K54" s="17">
        <f t="shared" si="3"/>
        <v>73.3197556</v>
      </c>
      <c r="L54" s="40">
        <f>IF(OR(K54&lt;&gt;"", K55&lt;&gt;"", K56&lt;&gt;""), AVERAGE(K54:K56), "")</f>
        <v>74.82781673</v>
      </c>
      <c r="M54" s="39" t="str">
        <f>IF(AND(K54&lt;&gt;"", K55&lt;&gt;"", K56&lt;&gt;""), STDEV(K54:K56), "")</f>
        <v/>
      </c>
    </row>
    <row r="55" ht="15.75" customHeight="1">
      <c r="A55" s="21"/>
      <c r="B55" s="21"/>
      <c r="C55" s="21"/>
      <c r="D55" s="24">
        <v>2.0</v>
      </c>
      <c r="E55" s="18">
        <v>23.58</v>
      </c>
      <c r="F55" s="18">
        <v>0.44</v>
      </c>
      <c r="G55" s="17">
        <f t="shared" si="1"/>
        <v>0.28</v>
      </c>
      <c r="H55" s="17">
        <f t="shared" si="2"/>
        <v>0.1865237369</v>
      </c>
      <c r="I55" s="21"/>
      <c r="J55" s="21"/>
      <c r="K55" s="17">
        <f t="shared" si="3"/>
        <v>76.33587786</v>
      </c>
      <c r="L55" s="21"/>
      <c r="M55" s="21"/>
    </row>
    <row r="56" ht="15.75" customHeight="1">
      <c r="A56" s="22"/>
      <c r="B56" s="22"/>
      <c r="C56" s="22"/>
      <c r="D56" s="24">
        <v>3.0</v>
      </c>
      <c r="E56" s="42"/>
      <c r="F56" s="42"/>
      <c r="G56" s="17" t="str">
        <f t="shared" si="1"/>
        <v/>
      </c>
      <c r="H56" s="17" t="str">
        <f t="shared" si="2"/>
        <v/>
      </c>
      <c r="I56" s="22"/>
      <c r="J56" s="22"/>
      <c r="K56" s="17" t="str">
        <f t="shared" si="3"/>
        <v/>
      </c>
      <c r="L56" s="22"/>
      <c r="M56" s="22"/>
    </row>
    <row r="57" ht="15.75" customHeight="1">
      <c r="A57" s="43">
        <v>100.0</v>
      </c>
      <c r="B57" s="16">
        <v>0.0</v>
      </c>
      <c r="C57" s="16">
        <v>-0.6</v>
      </c>
      <c r="D57" s="24">
        <v>1.0</v>
      </c>
      <c r="E57" s="42"/>
      <c r="F57" s="42"/>
      <c r="G57" s="17" t="str">
        <f t="shared" si="1"/>
        <v/>
      </c>
      <c r="H57" s="17" t="str">
        <f t="shared" si="2"/>
        <v/>
      </c>
      <c r="I57" s="40" t="str">
        <f>IF(OR(H57&lt;&gt;"", H58&lt;&gt;"", H59&lt;&gt;""), AVERAGE(H57:H59), "")</f>
        <v/>
      </c>
      <c r="J57" s="39" t="str">
        <f>IF(OR(H57&lt;&gt;"", H58&lt;&gt;"", H59&lt;&gt;""), STDEV(H57:H59), "")</f>
        <v/>
      </c>
      <c r="K57" s="17" t="str">
        <f t="shared" si="3"/>
        <v/>
      </c>
      <c r="L57" s="40" t="str">
        <f>IF(OR(K57&lt;&gt;"", K58&lt;&gt;"", K59&lt;&gt;""), AVERAGE(K57:K59), "")</f>
        <v/>
      </c>
      <c r="M57" s="39" t="str">
        <f>IF(AND(K57&lt;&gt;"", K58&lt;&gt;"", K59&lt;&gt;""), STDEV(K57:K59), "")</f>
        <v/>
      </c>
    </row>
    <row r="58" ht="15.75" customHeight="1">
      <c r="A58" s="21"/>
      <c r="B58" s="21"/>
      <c r="C58" s="21"/>
      <c r="D58" s="24">
        <v>2.0</v>
      </c>
      <c r="E58" s="42"/>
      <c r="F58" s="42"/>
      <c r="G58" s="17" t="str">
        <f t="shared" si="1"/>
        <v/>
      </c>
      <c r="H58" s="17" t="str">
        <f t="shared" si="2"/>
        <v/>
      </c>
      <c r="I58" s="21"/>
      <c r="J58" s="21"/>
      <c r="K58" s="17" t="str">
        <f t="shared" si="3"/>
        <v/>
      </c>
      <c r="L58" s="21"/>
      <c r="M58" s="21"/>
    </row>
    <row r="59" ht="15.75" customHeight="1">
      <c r="A59" s="22"/>
      <c r="B59" s="22"/>
      <c r="C59" s="22"/>
      <c r="D59" s="24">
        <v>3.0</v>
      </c>
      <c r="E59" s="42"/>
      <c r="F59" s="42"/>
      <c r="G59" s="17" t="str">
        <f t="shared" si="1"/>
        <v/>
      </c>
      <c r="H59" s="17" t="str">
        <f t="shared" si="2"/>
        <v/>
      </c>
      <c r="I59" s="22"/>
      <c r="J59" s="22"/>
      <c r="K59" s="17" t="str">
        <f t="shared" si="3"/>
        <v/>
      </c>
      <c r="L59" s="22"/>
      <c r="M59" s="22"/>
    </row>
    <row r="60" ht="15.75" customHeight="1">
      <c r="A60" s="44">
        <v>70.0</v>
      </c>
      <c r="B60" s="45">
        <v>90.0</v>
      </c>
      <c r="C60" s="45">
        <v>-0.3</v>
      </c>
      <c r="D60" s="46">
        <v>1.0</v>
      </c>
      <c r="E60" s="46">
        <v>43.78</v>
      </c>
      <c r="F60" s="46">
        <v>0.85</v>
      </c>
      <c r="G60" s="47">
        <f t="shared" si="1"/>
        <v>0.69</v>
      </c>
      <c r="H60" s="47">
        <f t="shared" si="2"/>
        <v>0.2475672603</v>
      </c>
      <c r="I60" s="48">
        <f>IF(OR(H60&lt;&gt;"", H61&lt;&gt;"", H62&lt;&gt;""), AVERAGE(H60:H62), "")</f>
        <v>0.2475672603</v>
      </c>
      <c r="J60" s="48" t="str">
        <f>IF(OR(H60&lt;&gt;"", H61&lt;&gt;"", H62&lt;&gt;""), STDEV(H60:H62), "")</f>
        <v>#DIV/0!</v>
      </c>
      <c r="K60" s="47">
        <f t="shared" si="3"/>
        <v>41.11466423</v>
      </c>
      <c r="L60" s="48">
        <f>IF(OR(K60&lt;&gt;"", K61&lt;&gt;"", K62&lt;&gt;""), AVERAGE(K60:K62), "")</f>
        <v>41.11466423</v>
      </c>
      <c r="M60" s="39" t="str">
        <f>IF(AND(K60&lt;&gt;"", K61&lt;&gt;"", K62&lt;&gt;""), STDEV(K60:K62), "")</f>
        <v/>
      </c>
    </row>
    <row r="61" ht="15.75" customHeight="1">
      <c r="A61" s="21"/>
      <c r="B61" s="21"/>
      <c r="C61" s="21"/>
      <c r="D61" s="46">
        <v>2.0</v>
      </c>
      <c r="E61" s="47"/>
      <c r="F61" s="47"/>
      <c r="G61" s="47" t="str">
        <f t="shared" si="1"/>
        <v/>
      </c>
      <c r="H61" s="47" t="str">
        <f t="shared" si="2"/>
        <v/>
      </c>
      <c r="I61" s="21"/>
      <c r="J61" s="21"/>
      <c r="K61" s="47" t="str">
        <f t="shared" si="3"/>
        <v/>
      </c>
      <c r="L61" s="21"/>
      <c r="M61" s="21"/>
    </row>
    <row r="62" ht="15.75" customHeight="1">
      <c r="A62" s="22"/>
      <c r="B62" s="22"/>
      <c r="C62" s="22"/>
      <c r="D62" s="46">
        <v>3.0</v>
      </c>
      <c r="E62" s="47"/>
      <c r="F62" s="47"/>
      <c r="G62" s="47" t="str">
        <f t="shared" si="1"/>
        <v/>
      </c>
      <c r="H62" s="47" t="str">
        <f t="shared" si="2"/>
        <v/>
      </c>
      <c r="I62" s="22"/>
      <c r="J62" s="22"/>
      <c r="K62" s="47" t="str">
        <f t="shared" si="3"/>
        <v/>
      </c>
      <c r="L62" s="22"/>
      <c r="M62" s="22"/>
    </row>
    <row r="63" ht="15.75" customHeight="1">
      <c r="A63" s="15">
        <v>50.0</v>
      </c>
      <c r="B63" s="16">
        <v>90.0</v>
      </c>
      <c r="C63" s="16" t="s">
        <v>22</v>
      </c>
      <c r="D63" s="24">
        <v>1.0</v>
      </c>
      <c r="E63" s="18">
        <v>158.96</v>
      </c>
      <c r="F63" s="18">
        <v>2.74</v>
      </c>
      <c r="G63" s="17">
        <f t="shared" si="1"/>
        <v>2.58</v>
      </c>
      <c r="H63" s="17">
        <f t="shared" si="2"/>
        <v>0.2549480702</v>
      </c>
      <c r="I63" s="40">
        <f>IF(OR(H63&lt;&gt;"", H64&lt;&gt;"", H65&lt;&gt;""), AVERAGE(H63:H65), "")</f>
        <v>0.2572700925</v>
      </c>
      <c r="J63" s="39">
        <f>IF(OR(H63&lt;&gt;"", H64&lt;&gt;"", H65&lt;&gt;""), STDEV(H63:H65), "")</f>
        <v>0.002012924102</v>
      </c>
      <c r="K63" s="17">
        <f t="shared" si="3"/>
        <v>11.32360342</v>
      </c>
      <c r="L63" s="40">
        <f>IF(OR(K63&lt;&gt;"", K64&lt;&gt;"", K65&lt;&gt;""), AVERAGE(K63:K65), "")</f>
        <v>11.51871035</v>
      </c>
      <c r="M63" s="39">
        <f>IF(AND(K63&lt;&gt;"", K64&lt;&gt;"", K65&lt;&gt;""), STDEV(K63:K65), "")</f>
        <v>0.2514671427</v>
      </c>
    </row>
    <row r="64" ht="15.75" customHeight="1">
      <c r="A64" s="21"/>
      <c r="B64" s="21"/>
      <c r="C64" s="21"/>
      <c r="D64" s="24">
        <v>2.0</v>
      </c>
      <c r="E64" s="18">
        <v>157.48</v>
      </c>
      <c r="F64" s="18">
        <v>2.75</v>
      </c>
      <c r="G64" s="17">
        <f t="shared" si="1"/>
        <v>2.59</v>
      </c>
      <c r="H64" s="17">
        <f t="shared" si="2"/>
        <v>0.2583415346</v>
      </c>
      <c r="I64" s="21"/>
      <c r="J64" s="21"/>
      <c r="K64" s="17">
        <f t="shared" si="3"/>
        <v>11.43002286</v>
      </c>
      <c r="L64" s="21"/>
      <c r="M64" s="21"/>
    </row>
    <row r="65" ht="15.75" customHeight="1">
      <c r="A65" s="22"/>
      <c r="B65" s="22"/>
      <c r="C65" s="22"/>
      <c r="D65" s="24">
        <v>3.0</v>
      </c>
      <c r="E65" s="18">
        <v>152.51</v>
      </c>
      <c r="F65" s="18">
        <v>2.67</v>
      </c>
      <c r="G65" s="17">
        <f t="shared" si="1"/>
        <v>2.51</v>
      </c>
      <c r="H65" s="17">
        <f t="shared" si="2"/>
        <v>0.2585206728</v>
      </c>
      <c r="I65" s="22"/>
      <c r="J65" s="22"/>
      <c r="K65" s="17">
        <f t="shared" si="3"/>
        <v>11.80250475</v>
      </c>
      <c r="L65" s="22"/>
      <c r="M65" s="22"/>
    </row>
    <row r="66" ht="15.75" customHeight="1">
      <c r="A66" s="15">
        <v>20.0</v>
      </c>
      <c r="B66" s="16">
        <v>90.0</v>
      </c>
      <c r="C66" s="16" t="s">
        <v>23</v>
      </c>
      <c r="D66" s="24">
        <v>1.0</v>
      </c>
      <c r="E66" s="18">
        <v>29.34</v>
      </c>
      <c r="F66" s="18">
        <v>0.46</v>
      </c>
      <c r="G66" s="17">
        <f t="shared" si="1"/>
        <v>0.3</v>
      </c>
      <c r="H66" s="17">
        <f t="shared" si="2"/>
        <v>0.1606131213</v>
      </c>
      <c r="I66" s="40">
        <f>IF(OR(H66&lt;&gt;"", H67&lt;&gt;"", H68&lt;&gt;""), AVERAGE(H66:H68), "")</f>
        <v>0.1545059935</v>
      </c>
      <c r="J66" s="39">
        <f>IF(OR(H66&lt;&gt;"", H67&lt;&gt;"", H68&lt;&gt;""), STDEV(H66:H68), "")</f>
        <v>0.005301454341</v>
      </c>
      <c r="K66" s="17">
        <f t="shared" si="3"/>
        <v>61.34969325</v>
      </c>
      <c r="L66" s="40">
        <f>IF(OR(K66&lt;&gt;"", K67&lt;&gt;"", K68&lt;&gt;""), AVERAGE(K66:K68), "")</f>
        <v>59.68029217</v>
      </c>
      <c r="M66" s="39">
        <f>IF(AND(K66&lt;&gt;"", K67&lt;&gt;"", K68&lt;&gt;""), STDEV(K66:K68), "")</f>
        <v>1.680101587</v>
      </c>
    </row>
    <row r="67" ht="15.75" customHeight="1">
      <c r="A67" s="21"/>
      <c r="B67" s="21"/>
      <c r="C67" s="21"/>
      <c r="D67" s="24">
        <v>2.0</v>
      </c>
      <c r="E67" s="18">
        <v>31.04</v>
      </c>
      <c r="F67" s="18">
        <v>0.46</v>
      </c>
      <c r="G67" s="17">
        <f t="shared" si="1"/>
        <v>0.3</v>
      </c>
      <c r="H67" s="17">
        <f t="shared" si="2"/>
        <v>0.1518166553</v>
      </c>
      <c r="I67" s="21"/>
      <c r="J67" s="21"/>
      <c r="K67" s="17">
        <f t="shared" si="3"/>
        <v>57.98969072</v>
      </c>
      <c r="L67" s="21"/>
      <c r="M67" s="21"/>
    </row>
    <row r="68" ht="15.75" customHeight="1">
      <c r="A68" s="22"/>
      <c r="B68" s="22"/>
      <c r="C68" s="22"/>
      <c r="D68" s="24">
        <v>3.0</v>
      </c>
      <c r="E68" s="18">
        <v>30.15</v>
      </c>
      <c r="F68" s="18">
        <v>0.45</v>
      </c>
      <c r="G68" s="17">
        <f t="shared" si="1"/>
        <v>0.29</v>
      </c>
      <c r="H68" s="17">
        <f t="shared" si="2"/>
        <v>0.1510882039</v>
      </c>
      <c r="I68" s="22"/>
      <c r="J68" s="22"/>
      <c r="K68" s="17">
        <f t="shared" si="3"/>
        <v>59.70149254</v>
      </c>
      <c r="L68" s="22"/>
      <c r="M68" s="22"/>
    </row>
    <row r="69" ht="15.75" customHeight="1">
      <c r="A69" s="43">
        <v>10.0</v>
      </c>
      <c r="B69" s="16">
        <v>90.0</v>
      </c>
      <c r="C69" s="16" t="s">
        <v>23</v>
      </c>
      <c r="D69" s="24">
        <v>1.0</v>
      </c>
      <c r="E69" s="18">
        <v>18.31</v>
      </c>
      <c r="F69" s="18">
        <v>0.27</v>
      </c>
      <c r="G69" s="17">
        <f t="shared" si="1"/>
        <v>0.11</v>
      </c>
      <c r="H69" s="17">
        <f t="shared" si="2"/>
        <v>0.09436788419</v>
      </c>
      <c r="I69" s="40">
        <f>IF(OR(H69&lt;&gt;"", H70&lt;&gt;"", H71&lt;&gt;""), AVERAGE(H69:H71), "")</f>
        <v>0.08963789687</v>
      </c>
      <c r="J69" s="39">
        <f>IF(OR(H69&lt;&gt;"", H70&lt;&gt;"", H71&lt;&gt;""), STDEV(H69:H71), "")</f>
        <v>0.006689212211</v>
      </c>
      <c r="K69" s="17">
        <f t="shared" si="3"/>
        <v>98.3069361</v>
      </c>
      <c r="L69" s="40">
        <f>IF(OR(K69&lt;&gt;"", K70&lt;&gt;"", K71&lt;&gt;""), AVERAGE(K69:K71), "")</f>
        <v>98.5718227</v>
      </c>
      <c r="M69" s="39">
        <f>IF(AND(K69&lt;&gt;"", K70&lt;&gt;"", K71&lt;&gt;""), STDEV(K69:K71), "")</f>
        <v>1.425547129</v>
      </c>
    </row>
    <row r="70" ht="15.75" customHeight="1">
      <c r="A70" s="21"/>
      <c r="B70" s="21"/>
      <c r="C70" s="21"/>
      <c r="D70" s="24">
        <v>2.0</v>
      </c>
      <c r="E70" s="18">
        <v>18.5</v>
      </c>
      <c r="F70" s="18">
        <v>0.26</v>
      </c>
      <c r="G70" s="17">
        <f t="shared" si="1"/>
        <v>0.1</v>
      </c>
      <c r="H70" s="17">
        <f t="shared" si="2"/>
        <v>0.08490790956</v>
      </c>
      <c r="I70" s="21"/>
      <c r="J70" s="21"/>
      <c r="K70" s="17">
        <f t="shared" si="3"/>
        <v>97.2972973</v>
      </c>
      <c r="L70" s="21"/>
      <c r="M70" s="21"/>
    </row>
    <row r="71" ht="15.75" customHeight="1">
      <c r="A71" s="22"/>
      <c r="B71" s="22"/>
      <c r="C71" s="22"/>
      <c r="D71" s="24">
        <v>3.0</v>
      </c>
      <c r="E71" s="18">
        <v>17.98</v>
      </c>
      <c r="F71" s="42"/>
      <c r="G71" s="17" t="str">
        <f t="shared" si="1"/>
        <v/>
      </c>
      <c r="H71" s="17" t="str">
        <f t="shared" si="2"/>
        <v/>
      </c>
      <c r="I71" s="22"/>
      <c r="J71" s="22"/>
      <c r="K71" s="17">
        <f t="shared" si="3"/>
        <v>100.1112347</v>
      </c>
      <c r="L71" s="22"/>
      <c r="M71" s="22"/>
    </row>
    <row r="72" ht="15.75" customHeight="1">
      <c r="A72" s="43">
        <v>0.0</v>
      </c>
      <c r="B72" s="16">
        <v>90.0</v>
      </c>
      <c r="C72" s="16">
        <v>0.3</v>
      </c>
      <c r="D72" s="24">
        <v>1.0</v>
      </c>
      <c r="E72" s="18">
        <v>18.7</v>
      </c>
      <c r="F72" s="42"/>
      <c r="G72" s="17" t="str">
        <f t="shared" si="1"/>
        <v/>
      </c>
      <c r="H72" s="17" t="str">
        <f t="shared" si="2"/>
        <v/>
      </c>
      <c r="I72" s="40" t="str">
        <f>IF(OR(H72&lt;&gt;"", H73&lt;&gt;"", H74&lt;&gt;""), AVERAGE(H72:H74), "")</f>
        <v/>
      </c>
      <c r="J72" s="39" t="str">
        <f>IF(OR(H72&lt;&gt;"", H73&lt;&gt;"", H74&lt;&gt;""), STDEV(H72:H74), "")</f>
        <v/>
      </c>
      <c r="K72" s="17">
        <f t="shared" si="3"/>
        <v>96.25668449</v>
      </c>
      <c r="L72" s="40">
        <f>IF(OR(K72&lt;&gt;"", K73&lt;&gt;"", K74&lt;&gt;""), AVERAGE(K72:K74), "")</f>
        <v>95.24876109</v>
      </c>
      <c r="M72" s="39" t="str">
        <f>IF(AND(K72&lt;&gt;"", K73&lt;&gt;"", K74&lt;&gt;""), STDEV(K72:K74), "")</f>
        <v/>
      </c>
    </row>
    <row r="73" ht="15.75" customHeight="1">
      <c r="A73" s="21"/>
      <c r="B73" s="21"/>
      <c r="C73" s="21"/>
      <c r="D73" s="24">
        <v>2.0</v>
      </c>
      <c r="E73" s="18">
        <v>19.1</v>
      </c>
      <c r="F73" s="42"/>
      <c r="G73" s="17" t="str">
        <f t="shared" si="1"/>
        <v/>
      </c>
      <c r="H73" s="17" t="str">
        <f t="shared" si="2"/>
        <v/>
      </c>
      <c r="I73" s="21"/>
      <c r="J73" s="21"/>
      <c r="K73" s="17">
        <f t="shared" si="3"/>
        <v>94.2408377</v>
      </c>
      <c r="L73" s="21"/>
      <c r="M73" s="21"/>
    </row>
    <row r="74" ht="15.75" customHeight="1">
      <c r="A74" s="22"/>
      <c r="B74" s="22"/>
      <c r="C74" s="22"/>
      <c r="D74" s="24">
        <v>3.0</v>
      </c>
      <c r="E74" s="42"/>
      <c r="F74" s="42"/>
      <c r="G74" s="17" t="str">
        <f t="shared" si="1"/>
        <v/>
      </c>
      <c r="H74" s="17" t="str">
        <f t="shared" si="2"/>
        <v/>
      </c>
      <c r="I74" s="22"/>
      <c r="J74" s="22"/>
      <c r="K74" s="17" t="str">
        <f t="shared" si="3"/>
        <v/>
      </c>
      <c r="L74" s="22"/>
      <c r="M74" s="22"/>
    </row>
    <row r="75" ht="15.75" customHeight="1">
      <c r="A75" s="49">
        <v>0.0</v>
      </c>
      <c r="B75" s="50">
        <v>90.0</v>
      </c>
      <c r="C75" s="50">
        <v>0.27</v>
      </c>
      <c r="D75" s="24">
        <v>1.0</v>
      </c>
      <c r="E75" s="18">
        <v>21.07</v>
      </c>
      <c r="F75" s="42"/>
      <c r="G75" s="17" t="str">
        <f t="shared" si="1"/>
        <v/>
      </c>
      <c r="H75" s="17" t="str">
        <f t="shared" si="2"/>
        <v/>
      </c>
      <c r="I75" s="40" t="str">
        <f>IF(OR(H75&lt;&gt;"", H76&lt;&gt;"", H77&lt;&gt;""), AVERAGE(H75:H77), "")</f>
        <v/>
      </c>
      <c r="J75" s="39" t="str">
        <f>IF(OR(H75&lt;&gt;"", H76&lt;&gt;"", H77&lt;&gt;""), STDEV(H75:H77), "")</f>
        <v/>
      </c>
      <c r="K75" s="17">
        <f t="shared" si="3"/>
        <v>85.42952065</v>
      </c>
      <c r="L75" s="40">
        <f>IF(OR(K75&lt;&gt;"", K76&lt;&gt;"", K77&lt;&gt;""), AVERAGE(K75:K77), "")</f>
        <v>85.42952065</v>
      </c>
      <c r="M75" s="39" t="str">
        <f>IF(AND(K75&lt;&gt;"", K76&lt;&gt;"", K77&lt;&gt;""), STDEV(K75:K77), "")</f>
        <v/>
      </c>
      <c r="N75" s="1" t="s">
        <v>24</v>
      </c>
    </row>
    <row r="76" ht="15.75" customHeight="1">
      <c r="A76" s="21"/>
      <c r="B76" s="21"/>
      <c r="C76" s="21"/>
      <c r="D76" s="24">
        <v>2.0</v>
      </c>
      <c r="E76" s="42"/>
      <c r="F76" s="42"/>
      <c r="G76" s="17" t="str">
        <f t="shared" si="1"/>
        <v/>
      </c>
      <c r="H76" s="17" t="str">
        <f t="shared" si="2"/>
        <v/>
      </c>
      <c r="I76" s="21"/>
      <c r="J76" s="21"/>
      <c r="K76" s="17" t="str">
        <f t="shared" si="3"/>
        <v/>
      </c>
      <c r="L76" s="21"/>
      <c r="M76" s="21"/>
    </row>
    <row r="77" ht="15.75" customHeight="1">
      <c r="A77" s="22"/>
      <c r="B77" s="22"/>
      <c r="C77" s="22"/>
      <c r="D77" s="24">
        <v>3.0</v>
      </c>
      <c r="E77" s="42"/>
      <c r="F77" s="42"/>
      <c r="G77" s="17" t="str">
        <f t="shared" si="1"/>
        <v/>
      </c>
      <c r="H77" s="17" t="str">
        <f t="shared" si="2"/>
        <v/>
      </c>
      <c r="I77" s="22"/>
      <c r="J77" s="22"/>
      <c r="K77" s="17" t="str">
        <f t="shared" si="3"/>
        <v/>
      </c>
      <c r="L77" s="22"/>
      <c r="M77" s="22"/>
    </row>
    <row r="78" ht="15.75" customHeight="1">
      <c r="A78" s="43">
        <v>0.0</v>
      </c>
      <c r="B78" s="16">
        <v>90.0</v>
      </c>
      <c r="C78" s="16">
        <v>2.0</v>
      </c>
      <c r="D78" s="24">
        <v>1.0</v>
      </c>
      <c r="E78" s="18">
        <v>13.0</v>
      </c>
      <c r="F78" s="42"/>
      <c r="G78" s="17" t="str">
        <f t="shared" si="1"/>
        <v/>
      </c>
      <c r="H78" s="17" t="str">
        <f t="shared" si="2"/>
        <v/>
      </c>
      <c r="I78" s="40" t="str">
        <f>IF(OR(H78&lt;&gt;"", H79&lt;&gt;"", H80&lt;&gt;""), AVERAGE(H78:H80), "")</f>
        <v/>
      </c>
      <c r="J78" s="39" t="str">
        <f>IF(OR(H78&lt;&gt;"", H79&lt;&gt;"", H80&lt;&gt;""), STDEV(H78:H80), "")</f>
        <v/>
      </c>
      <c r="K78" s="17">
        <f t="shared" si="3"/>
        <v>138.4615385</v>
      </c>
      <c r="L78" s="40">
        <f>IF(OR(K78&lt;&gt;"", K79&lt;&gt;"", K80&lt;&gt;""), AVERAGE(K78:K80), "")</f>
        <v>138.4833916</v>
      </c>
      <c r="M78" s="39">
        <f>IF(AND(K78&lt;&gt;"", K79&lt;&gt;"", K80&lt;&gt;""), STDEV(K78:K80), "")</f>
        <v>2.130765867</v>
      </c>
      <c r="N78" s="1"/>
    </row>
    <row r="79" ht="15.75" customHeight="1">
      <c r="A79" s="21"/>
      <c r="B79" s="21"/>
      <c r="C79" s="21"/>
      <c r="D79" s="24">
        <v>2.0</v>
      </c>
      <c r="E79" s="18">
        <v>12.8</v>
      </c>
      <c r="F79" s="42"/>
      <c r="G79" s="17" t="str">
        <f t="shared" si="1"/>
        <v/>
      </c>
      <c r="H79" s="17" t="str">
        <f t="shared" si="2"/>
        <v/>
      </c>
      <c r="I79" s="21"/>
      <c r="J79" s="21"/>
      <c r="K79" s="17">
        <f t="shared" si="3"/>
        <v>140.625</v>
      </c>
      <c r="L79" s="21"/>
      <c r="M79" s="21"/>
    </row>
    <row r="80" ht="15.75" customHeight="1">
      <c r="A80" s="22"/>
      <c r="B80" s="22"/>
      <c r="C80" s="22"/>
      <c r="D80" s="24">
        <v>3.0</v>
      </c>
      <c r="E80" s="18">
        <v>13.2</v>
      </c>
      <c r="F80" s="42"/>
      <c r="G80" s="17" t="str">
        <f t="shared" si="1"/>
        <v/>
      </c>
      <c r="H80" s="17" t="str">
        <f t="shared" si="2"/>
        <v/>
      </c>
      <c r="I80" s="22"/>
      <c r="J80" s="22"/>
      <c r="K80" s="17">
        <f t="shared" si="3"/>
        <v>136.3636364</v>
      </c>
      <c r="L80" s="22"/>
      <c r="M80" s="22"/>
    </row>
    <row r="81" ht="15.75" customHeight="1">
      <c r="A81" s="43"/>
      <c r="B81" s="16"/>
      <c r="C81" s="16"/>
      <c r="D81" s="24">
        <v>1.0</v>
      </c>
      <c r="E81" s="18"/>
      <c r="F81" s="42"/>
      <c r="G81" s="17" t="str">
        <f t="shared" si="1"/>
        <v/>
      </c>
      <c r="H81" s="17" t="str">
        <f t="shared" si="2"/>
        <v/>
      </c>
      <c r="I81" s="40" t="str">
        <f>IF(OR(H81&lt;&gt;"", H82&lt;&gt;"", H83&lt;&gt;""), AVERAGE(H81:H83), "")</f>
        <v/>
      </c>
      <c r="J81" s="39" t="str">
        <f>IF(OR(H81&lt;&gt;"", H82&lt;&gt;"", H83&lt;&gt;""), STDEV(H81:H83), "")</f>
        <v/>
      </c>
      <c r="K81" s="17" t="str">
        <f t="shared" si="3"/>
        <v/>
      </c>
      <c r="L81" s="40" t="str">
        <f>IF(OR(K81&lt;&gt;"", K82&lt;&gt;"", K83&lt;&gt;""), AVERAGE(K81:K83), "")</f>
        <v/>
      </c>
      <c r="M81" s="39" t="str">
        <f>IF(AND(K81&lt;&gt;"", K82&lt;&gt;"", K83&lt;&gt;""), STDEV(K81:K83), "")</f>
        <v/>
      </c>
      <c r="N81" s="1"/>
    </row>
    <row r="82" ht="15.75" customHeight="1">
      <c r="A82" s="21"/>
      <c r="B82" s="21"/>
      <c r="C82" s="21"/>
      <c r="D82" s="24">
        <v>2.0</v>
      </c>
      <c r="E82" s="42"/>
      <c r="F82" s="42"/>
      <c r="G82" s="17" t="str">
        <f t="shared" si="1"/>
        <v/>
      </c>
      <c r="H82" s="17" t="str">
        <f t="shared" si="2"/>
        <v/>
      </c>
      <c r="I82" s="21"/>
      <c r="J82" s="21"/>
      <c r="K82" s="17" t="str">
        <f t="shared" si="3"/>
        <v/>
      </c>
      <c r="L82" s="21"/>
      <c r="M82" s="21"/>
    </row>
    <row r="83" ht="15.75" customHeight="1">
      <c r="A83" s="22"/>
      <c r="B83" s="22"/>
      <c r="C83" s="22"/>
      <c r="D83" s="24">
        <v>3.0</v>
      </c>
      <c r="E83" s="42"/>
      <c r="F83" s="42"/>
      <c r="G83" s="17" t="str">
        <f t="shared" si="1"/>
        <v/>
      </c>
      <c r="H83" s="17" t="str">
        <f t="shared" si="2"/>
        <v/>
      </c>
      <c r="I83" s="22"/>
      <c r="J83" s="22"/>
      <c r="K83" s="17" t="str">
        <f t="shared" si="3"/>
        <v/>
      </c>
      <c r="L83" s="22"/>
      <c r="M83" s="22"/>
    </row>
    <row r="84" ht="15.75" customHeight="1">
      <c r="A84" s="43"/>
      <c r="B84" s="16"/>
      <c r="C84" s="16"/>
      <c r="D84" s="24">
        <v>1.0</v>
      </c>
      <c r="E84" s="18"/>
      <c r="F84" s="42"/>
      <c r="G84" s="17" t="str">
        <f t="shared" si="1"/>
        <v/>
      </c>
      <c r="H84" s="17" t="str">
        <f t="shared" si="2"/>
        <v/>
      </c>
      <c r="I84" s="40" t="str">
        <f>IF(OR(H84&lt;&gt;"", H85&lt;&gt;"", H86&lt;&gt;""), AVERAGE(H84:H86), "")</f>
        <v/>
      </c>
      <c r="J84" s="39" t="str">
        <f>IF(OR(H84&lt;&gt;"", H85&lt;&gt;"", H86&lt;&gt;""), STDEV(H84:H86), "")</f>
        <v/>
      </c>
      <c r="K84" s="17" t="str">
        <f t="shared" si="3"/>
        <v/>
      </c>
      <c r="L84" s="40" t="str">
        <f>IF(OR(K84&lt;&gt;"", K85&lt;&gt;"", K86&lt;&gt;""), AVERAGE(K84:K86), "")</f>
        <v/>
      </c>
      <c r="M84" s="39" t="str">
        <f>IF(AND(K84&lt;&gt;"", K85&lt;&gt;"", K86&lt;&gt;""), STDEV(K84:K86), "")</f>
        <v/>
      </c>
      <c r="N84" s="1"/>
    </row>
    <row r="85" ht="15.75" customHeight="1">
      <c r="A85" s="21"/>
      <c r="B85" s="21"/>
      <c r="C85" s="21"/>
      <c r="D85" s="24">
        <v>2.0</v>
      </c>
      <c r="E85" s="42"/>
      <c r="F85" s="42"/>
      <c r="G85" s="17" t="str">
        <f t="shared" si="1"/>
        <v/>
      </c>
      <c r="H85" s="17" t="str">
        <f t="shared" si="2"/>
        <v/>
      </c>
      <c r="I85" s="21"/>
      <c r="J85" s="21"/>
      <c r="K85" s="17" t="str">
        <f t="shared" si="3"/>
        <v/>
      </c>
      <c r="L85" s="21"/>
      <c r="M85" s="21"/>
    </row>
    <row r="86" ht="15.75" customHeight="1">
      <c r="A86" s="22"/>
      <c r="B86" s="22"/>
      <c r="C86" s="22"/>
      <c r="D86" s="24">
        <v>3.0</v>
      </c>
      <c r="E86" s="42"/>
      <c r="F86" s="42"/>
      <c r="G86" s="17" t="str">
        <f t="shared" si="1"/>
        <v/>
      </c>
      <c r="H86" s="17" t="str">
        <f t="shared" si="2"/>
        <v/>
      </c>
      <c r="I86" s="22"/>
      <c r="J86" s="22"/>
      <c r="K86" s="17" t="str">
        <f t="shared" si="3"/>
        <v/>
      </c>
      <c r="L86" s="22"/>
      <c r="M86" s="22"/>
    </row>
    <row r="87" ht="15.75" customHeight="1">
      <c r="A87" s="39"/>
      <c r="B87" s="51"/>
      <c r="C87" s="41"/>
      <c r="D87" s="17"/>
      <c r="E87" s="42"/>
      <c r="F87" s="42"/>
      <c r="G87" s="17" t="str">
        <f t="shared" si="1"/>
        <v/>
      </c>
      <c r="H87" s="17" t="str">
        <f t="shared" si="2"/>
        <v/>
      </c>
      <c r="I87" s="40" t="str">
        <f>IF(OR(H87&lt;&gt;"", H88&lt;&gt;"", H89&lt;&gt;""), AVERAGE(H87:H89), "")</f>
        <v/>
      </c>
      <c r="J87" s="39" t="str">
        <f>IF(OR(H87&lt;&gt;"", H88&lt;&gt;"", H89&lt;&gt;""), STDEV(H87:H89), "")</f>
        <v/>
      </c>
      <c r="K87" s="17" t="str">
        <f t="shared" si="3"/>
        <v/>
      </c>
      <c r="L87" s="40" t="str">
        <f>IF(OR(K87&lt;&gt;"", K88&lt;&gt;"", K89&lt;&gt;""), AVERAGE(K87:K89), "")</f>
        <v/>
      </c>
      <c r="M87" s="39" t="str">
        <f>IF(AND(K87&lt;&gt;"", K88&lt;&gt;"", K89&lt;&gt;""), STDEV(K87:K89), "")</f>
        <v/>
      </c>
    </row>
    <row r="88" ht="15.75" customHeight="1">
      <c r="A88" s="21"/>
      <c r="B88" s="51"/>
      <c r="C88" s="21"/>
      <c r="D88" s="17"/>
      <c r="E88" s="42"/>
      <c r="F88" s="42"/>
      <c r="G88" s="17" t="str">
        <f t="shared" si="1"/>
        <v/>
      </c>
      <c r="H88" s="17" t="str">
        <f t="shared" si="2"/>
        <v/>
      </c>
      <c r="I88" s="21"/>
      <c r="J88" s="21"/>
      <c r="K88" s="17" t="str">
        <f t="shared" si="3"/>
        <v/>
      </c>
      <c r="L88" s="21"/>
      <c r="M88" s="21"/>
    </row>
    <row r="89" ht="15.75" customHeight="1">
      <c r="A89" s="22"/>
      <c r="B89" s="51"/>
      <c r="C89" s="22"/>
      <c r="D89" s="17"/>
      <c r="E89" s="42"/>
      <c r="F89" s="42"/>
      <c r="G89" s="17" t="str">
        <f t="shared" si="1"/>
        <v/>
      </c>
      <c r="H89" s="17" t="str">
        <f t="shared" si="2"/>
        <v/>
      </c>
      <c r="I89" s="22"/>
      <c r="J89" s="22"/>
      <c r="K89" s="17" t="str">
        <f t="shared" si="3"/>
        <v/>
      </c>
      <c r="L89" s="22"/>
      <c r="M89" s="22"/>
    </row>
    <row r="90" ht="15.75" customHeight="1">
      <c r="A90" s="39"/>
      <c r="B90" s="51"/>
      <c r="C90" s="41"/>
      <c r="D90" s="17"/>
      <c r="E90" s="42"/>
      <c r="F90" s="42"/>
      <c r="G90" s="17" t="str">
        <f t="shared" si="1"/>
        <v/>
      </c>
      <c r="H90" s="17" t="str">
        <f t="shared" si="2"/>
        <v/>
      </c>
      <c r="I90" s="40" t="str">
        <f>IF(OR(H90&lt;&gt;"", H91&lt;&gt;"", H92&lt;&gt;""), AVERAGE(H90:H92), "")</f>
        <v/>
      </c>
      <c r="J90" s="39" t="str">
        <f>IF(OR(H90&lt;&gt;"", H91&lt;&gt;"", H92&lt;&gt;""), STDEV(H90:H92), "")</f>
        <v/>
      </c>
      <c r="K90" s="17" t="str">
        <f t="shared" si="3"/>
        <v/>
      </c>
      <c r="L90" s="40" t="str">
        <f>IF(OR(K90&lt;&gt;"", K91&lt;&gt;"", K92&lt;&gt;""), AVERAGE(K90:K92), "")</f>
        <v/>
      </c>
      <c r="M90" s="39" t="str">
        <f>IF(AND(K90&lt;&gt;"", K91&lt;&gt;"", K92&lt;&gt;""), STDEV(K90:K92), "")</f>
        <v/>
      </c>
    </row>
    <row r="91" ht="15.75" customHeight="1">
      <c r="A91" s="21"/>
      <c r="B91" s="51"/>
      <c r="C91" s="21"/>
      <c r="D91" s="17"/>
      <c r="E91" s="42"/>
      <c r="F91" s="42"/>
      <c r="G91" s="17" t="str">
        <f t="shared" si="1"/>
        <v/>
      </c>
      <c r="H91" s="17" t="str">
        <f t="shared" si="2"/>
        <v/>
      </c>
      <c r="I91" s="21"/>
      <c r="J91" s="21"/>
      <c r="K91" s="17" t="str">
        <f t="shared" si="3"/>
        <v/>
      </c>
      <c r="L91" s="21"/>
      <c r="M91" s="21"/>
    </row>
    <row r="92" ht="15.75" customHeight="1">
      <c r="A92" s="22"/>
      <c r="B92" s="51"/>
      <c r="C92" s="22"/>
      <c r="D92" s="17"/>
      <c r="E92" s="42"/>
      <c r="F92" s="42"/>
      <c r="G92" s="17" t="str">
        <f t="shared" si="1"/>
        <v/>
      </c>
      <c r="H92" s="17" t="str">
        <f t="shared" si="2"/>
        <v/>
      </c>
      <c r="I92" s="22"/>
      <c r="J92" s="22"/>
      <c r="K92" s="17" t="str">
        <f t="shared" si="3"/>
        <v/>
      </c>
      <c r="L92" s="22"/>
      <c r="M92" s="22"/>
    </row>
    <row r="93" ht="15.75" customHeight="1">
      <c r="A93" s="52"/>
      <c r="B93" s="53"/>
      <c r="C93" s="53"/>
      <c r="D93" s="52"/>
      <c r="E93" s="52"/>
      <c r="F93" s="52"/>
      <c r="G93" s="52" t="str">
        <f t="shared" si="1"/>
        <v/>
      </c>
      <c r="H93" s="52" t="str">
        <f t="shared" si="2"/>
        <v/>
      </c>
      <c r="I93" s="52" t="str">
        <f>IF(OR(H93&lt;&gt;"", H94&lt;&gt;"", H95&lt;&gt;""), AVERAGE(H93:H95), "")</f>
        <v/>
      </c>
      <c r="J93" s="52" t="str">
        <f>IF(OR(H93&lt;&gt;"", H94&lt;&gt;"", H95&lt;&gt;""), STDEV(H93:H95), "")</f>
        <v/>
      </c>
      <c r="K93" s="52" t="str">
        <f t="shared" si="3"/>
        <v/>
      </c>
      <c r="L93" s="52" t="str">
        <f>IF(OR(K93&lt;&gt;"", K94&lt;&gt;"", K95&lt;&gt;""), AVERAGE(K93:K95), "")</f>
        <v/>
      </c>
      <c r="M93" s="52" t="str">
        <f>IF(AND(K93&lt;&gt;"", K94&lt;&gt;"", K95&lt;&gt;""), STDEV(K93:K95), "")</f>
        <v/>
      </c>
    </row>
    <row r="94" ht="15.75" customHeight="1">
      <c r="A94" s="52"/>
      <c r="B94" s="53"/>
      <c r="C94" s="53"/>
      <c r="D94" s="52"/>
      <c r="E94" s="52"/>
      <c r="F94" s="52"/>
      <c r="G94" s="52" t="str">
        <f t="shared" si="1"/>
        <v/>
      </c>
      <c r="H94" s="52" t="str">
        <f t="shared" si="2"/>
        <v/>
      </c>
      <c r="I94" s="52"/>
      <c r="J94" s="52"/>
      <c r="K94" s="52" t="str">
        <f t="shared" si="3"/>
        <v/>
      </c>
      <c r="L94" s="52"/>
      <c r="M94" s="52"/>
    </row>
    <row r="95" ht="15.75" customHeight="1">
      <c r="A95" s="52"/>
      <c r="B95" s="53"/>
      <c r="C95" s="53"/>
      <c r="D95" s="52"/>
      <c r="E95" s="52"/>
      <c r="F95" s="52"/>
      <c r="G95" s="52" t="str">
        <f t="shared" si="1"/>
        <v/>
      </c>
      <c r="H95" s="52" t="str">
        <f t="shared" si="2"/>
        <v/>
      </c>
      <c r="I95" s="52"/>
      <c r="J95" s="52"/>
      <c r="K95" s="52" t="str">
        <f t="shared" si="3"/>
        <v/>
      </c>
      <c r="L95" s="52"/>
      <c r="M95" s="52"/>
    </row>
    <row r="96" ht="15.75" customHeight="1">
      <c r="A96" s="52"/>
      <c r="B96" s="53"/>
      <c r="C96" s="53"/>
      <c r="D96" s="52"/>
      <c r="E96" s="52"/>
      <c r="F96" s="52"/>
      <c r="G96" s="52" t="str">
        <f t="shared" si="1"/>
        <v/>
      </c>
      <c r="H96" s="52" t="str">
        <f t="shared" si="2"/>
        <v/>
      </c>
      <c r="I96" s="52" t="str">
        <f>IF(OR(H96&lt;&gt;"", H97&lt;&gt;"", H98&lt;&gt;""), AVERAGE(H96:H98), "")</f>
        <v/>
      </c>
      <c r="J96" s="52" t="str">
        <f>IF(OR(H96&lt;&gt;"", H97&lt;&gt;"", H98&lt;&gt;""), STDEV(H96:H98), "")</f>
        <v/>
      </c>
      <c r="K96" s="52" t="str">
        <f t="shared" si="3"/>
        <v/>
      </c>
      <c r="L96" s="52" t="str">
        <f>IF(OR(K96&lt;&gt;"", K97&lt;&gt;"", K98&lt;&gt;""), AVERAGE(K96:K98), "")</f>
        <v/>
      </c>
      <c r="M96" s="52" t="str">
        <f>IF(AND(K96&lt;&gt;"", K97&lt;&gt;"", K98&lt;&gt;""), STDEV(K96:K98), "")</f>
        <v/>
      </c>
    </row>
    <row r="97" ht="15.75" customHeight="1">
      <c r="A97" s="52"/>
      <c r="B97" s="53"/>
      <c r="C97" s="53"/>
      <c r="D97" s="52"/>
      <c r="E97" s="52"/>
      <c r="F97" s="52"/>
      <c r="G97" s="52" t="str">
        <f t="shared" si="1"/>
        <v/>
      </c>
      <c r="H97" s="52" t="str">
        <f t="shared" si="2"/>
        <v/>
      </c>
      <c r="I97" s="52"/>
      <c r="J97" s="52"/>
      <c r="K97" s="52" t="str">
        <f t="shared" si="3"/>
        <v/>
      </c>
      <c r="L97" s="52"/>
      <c r="M97" s="52"/>
    </row>
    <row r="98" ht="15.75" customHeight="1">
      <c r="A98" s="52"/>
      <c r="B98" s="53"/>
      <c r="C98" s="53"/>
      <c r="D98" s="52"/>
      <c r="E98" s="52"/>
      <c r="F98" s="52"/>
      <c r="G98" s="52" t="str">
        <f t="shared" si="1"/>
        <v/>
      </c>
      <c r="H98" s="52" t="str">
        <f t="shared" si="2"/>
        <v/>
      </c>
      <c r="I98" s="52"/>
      <c r="J98" s="52"/>
      <c r="K98" s="52" t="str">
        <f t="shared" si="3"/>
        <v/>
      </c>
      <c r="L98" s="52"/>
      <c r="M98" s="52"/>
    </row>
    <row r="99" ht="15.75" customHeight="1">
      <c r="A99" s="52"/>
      <c r="B99" s="53"/>
      <c r="C99" s="53"/>
      <c r="D99" s="52"/>
      <c r="E99" s="52"/>
      <c r="F99" s="52"/>
      <c r="G99" s="52" t="str">
        <f t="shared" si="1"/>
        <v/>
      </c>
      <c r="H99" s="52" t="str">
        <f t="shared" si="2"/>
        <v/>
      </c>
      <c r="I99" s="52" t="str">
        <f>IF(OR(H99&lt;&gt;"", H100&lt;&gt;"", H101&lt;&gt;""), AVERAGE(H99:H101), "")</f>
        <v/>
      </c>
      <c r="J99" s="52" t="str">
        <f>IF(OR(H99&lt;&gt;"", H100&lt;&gt;"", H101&lt;&gt;""), STDEV(H99:H101), "")</f>
        <v/>
      </c>
      <c r="K99" s="52" t="str">
        <f t="shared" si="3"/>
        <v/>
      </c>
      <c r="L99" s="52" t="str">
        <f>IF(OR(K99&lt;&gt;"", K100&lt;&gt;"", K101&lt;&gt;""), AVERAGE(K99:K101), "")</f>
        <v/>
      </c>
      <c r="M99" s="52" t="str">
        <f>IF(AND(K99&lt;&gt;"", K100&lt;&gt;"", K101&lt;&gt;""), STDEV(K99:K101), "")</f>
        <v/>
      </c>
    </row>
    <row r="100" ht="15.75" customHeight="1">
      <c r="A100" s="52"/>
      <c r="B100" s="53"/>
      <c r="C100" s="53"/>
      <c r="D100" s="52"/>
      <c r="E100" s="52"/>
      <c r="F100" s="52"/>
      <c r="G100" s="52" t="str">
        <f t="shared" si="1"/>
        <v/>
      </c>
      <c r="H100" s="52" t="str">
        <f t="shared" si="2"/>
        <v/>
      </c>
      <c r="I100" s="52"/>
      <c r="J100" s="52"/>
      <c r="K100" s="52" t="str">
        <f t="shared" si="3"/>
        <v/>
      </c>
      <c r="L100" s="52"/>
      <c r="M100" s="52"/>
    </row>
    <row r="101" ht="15.75" customHeight="1">
      <c r="A101" s="52"/>
      <c r="B101" s="53"/>
      <c r="C101" s="53"/>
      <c r="D101" s="52"/>
      <c r="E101" s="52"/>
      <c r="F101" s="52"/>
      <c r="G101" s="52" t="str">
        <f t="shared" si="1"/>
        <v/>
      </c>
      <c r="H101" s="52" t="str">
        <f t="shared" si="2"/>
        <v/>
      </c>
      <c r="I101" s="52"/>
      <c r="J101" s="52"/>
      <c r="K101" s="52" t="str">
        <f t="shared" si="3"/>
        <v/>
      </c>
      <c r="L101" s="52"/>
      <c r="M101" s="52"/>
    </row>
    <row r="102" ht="15.75" customHeight="1">
      <c r="A102" s="52"/>
      <c r="B102" s="53"/>
      <c r="C102" s="53"/>
      <c r="D102" s="52"/>
      <c r="E102" s="52"/>
      <c r="F102" s="52"/>
      <c r="G102" s="52" t="str">
        <f t="shared" si="1"/>
        <v/>
      </c>
      <c r="H102" s="52" t="str">
        <f t="shared" si="2"/>
        <v/>
      </c>
      <c r="I102" s="52" t="str">
        <f>IF(OR(H102&lt;&gt;"", H103&lt;&gt;"", H104&lt;&gt;""), AVERAGE(H102:H104), "")</f>
        <v/>
      </c>
      <c r="J102" s="52" t="str">
        <f>IF(OR(H102&lt;&gt;"", H103&lt;&gt;"", H104&lt;&gt;""), STDEV(H102:H104), "")</f>
        <v/>
      </c>
      <c r="K102" s="52" t="str">
        <f t="shared" si="3"/>
        <v/>
      </c>
      <c r="L102" s="52" t="str">
        <f>IF(OR(K102&lt;&gt;"", K103&lt;&gt;"", K104&lt;&gt;""), AVERAGE(K102:K104), "")</f>
        <v/>
      </c>
      <c r="M102" s="52" t="str">
        <f>IF(AND(K102&lt;&gt;"", K103&lt;&gt;"", K104&lt;&gt;""), STDEV(K102:K104), "")</f>
        <v/>
      </c>
    </row>
    <row r="103" ht="15.75" customHeight="1">
      <c r="A103" s="52"/>
      <c r="B103" s="53"/>
      <c r="C103" s="53"/>
      <c r="D103" s="52"/>
      <c r="E103" s="52"/>
      <c r="F103" s="52"/>
      <c r="G103" s="52" t="str">
        <f t="shared" si="1"/>
        <v/>
      </c>
      <c r="H103" s="52" t="str">
        <f t="shared" si="2"/>
        <v/>
      </c>
      <c r="I103" s="52"/>
      <c r="J103" s="52"/>
      <c r="K103" s="52" t="str">
        <f t="shared" si="3"/>
        <v/>
      </c>
      <c r="L103" s="52"/>
      <c r="M103" s="52"/>
    </row>
    <row r="104" ht="15.75" customHeight="1">
      <c r="A104" s="52"/>
      <c r="B104" s="53"/>
      <c r="C104" s="53"/>
      <c r="D104" s="52"/>
      <c r="E104" s="52"/>
      <c r="F104" s="52"/>
      <c r="G104" s="52" t="str">
        <f t="shared" si="1"/>
        <v/>
      </c>
      <c r="H104" s="52" t="str">
        <f t="shared" si="2"/>
        <v/>
      </c>
      <c r="I104" s="52"/>
      <c r="J104" s="52"/>
      <c r="K104" s="52" t="str">
        <f t="shared" si="3"/>
        <v/>
      </c>
      <c r="L104" s="52"/>
      <c r="M104" s="52"/>
    </row>
    <row r="105" ht="15.75" customHeight="1">
      <c r="A105" s="52"/>
      <c r="B105" s="53"/>
      <c r="C105" s="53"/>
      <c r="D105" s="52"/>
      <c r="E105" s="52"/>
      <c r="F105" s="52"/>
      <c r="G105" s="52" t="str">
        <f t="shared" si="1"/>
        <v/>
      </c>
      <c r="H105" s="52" t="str">
        <f t="shared" si="2"/>
        <v/>
      </c>
      <c r="I105" s="52" t="str">
        <f>IF(OR(H105&lt;&gt;"", H106&lt;&gt;"", H107&lt;&gt;""), AVERAGE(H105:H107), "")</f>
        <v/>
      </c>
      <c r="J105" s="52" t="str">
        <f>IF(OR(H105&lt;&gt;"", H106&lt;&gt;"", H107&lt;&gt;""), STDEV(H105:H107), "")</f>
        <v/>
      </c>
      <c r="K105" s="52" t="str">
        <f t="shared" si="3"/>
        <v/>
      </c>
      <c r="L105" s="52" t="str">
        <f>IF(OR(K105&lt;&gt;"", K106&lt;&gt;"", K107&lt;&gt;""), AVERAGE(K105:K107), "")</f>
        <v/>
      </c>
      <c r="M105" s="52" t="str">
        <f>IF(AND(K105&lt;&gt;"", K106&lt;&gt;"", K107&lt;&gt;""), STDEV(K105:K107), "")</f>
        <v/>
      </c>
    </row>
    <row r="106" ht="15.75" customHeight="1">
      <c r="A106" s="52"/>
      <c r="B106" s="53"/>
      <c r="C106" s="53"/>
      <c r="D106" s="52"/>
      <c r="E106" s="52"/>
      <c r="F106" s="52"/>
      <c r="G106" s="52" t="str">
        <f t="shared" si="1"/>
        <v/>
      </c>
      <c r="H106" s="52" t="str">
        <f t="shared" si="2"/>
        <v/>
      </c>
      <c r="I106" s="52"/>
      <c r="J106" s="52"/>
      <c r="K106" s="52" t="str">
        <f t="shared" si="3"/>
        <v/>
      </c>
      <c r="L106" s="52"/>
      <c r="M106" s="52"/>
    </row>
    <row r="107" ht="15.75" customHeight="1">
      <c r="A107" s="52"/>
      <c r="B107" s="53"/>
      <c r="C107" s="53"/>
      <c r="D107" s="52"/>
      <c r="E107" s="52"/>
      <c r="F107" s="52"/>
      <c r="G107" s="52" t="str">
        <f t="shared" si="1"/>
        <v/>
      </c>
      <c r="H107" s="52" t="str">
        <f t="shared" si="2"/>
        <v/>
      </c>
      <c r="I107" s="52"/>
      <c r="J107" s="52"/>
      <c r="K107" s="52" t="str">
        <f t="shared" si="3"/>
        <v/>
      </c>
      <c r="L107" s="52"/>
      <c r="M107" s="52"/>
    </row>
    <row r="108" ht="15.75" customHeight="1">
      <c r="A108" s="52"/>
      <c r="B108" s="53"/>
      <c r="C108" s="53"/>
      <c r="D108" s="52"/>
      <c r="E108" s="52"/>
      <c r="F108" s="52"/>
      <c r="G108" s="52" t="str">
        <f t="shared" si="1"/>
        <v/>
      </c>
      <c r="H108" s="52" t="str">
        <f t="shared" si="2"/>
        <v/>
      </c>
      <c r="I108" s="52" t="str">
        <f>IF(OR(H108&lt;&gt;"", H109&lt;&gt;"", H110&lt;&gt;""), AVERAGE(H108:H110), "")</f>
        <v/>
      </c>
      <c r="J108" s="52" t="str">
        <f>IF(OR(H108&lt;&gt;"", H109&lt;&gt;"", H110&lt;&gt;""), STDEV(H108:H110), "")</f>
        <v/>
      </c>
      <c r="K108" s="52" t="str">
        <f t="shared" si="3"/>
        <v/>
      </c>
      <c r="L108" s="52" t="str">
        <f>IF(OR(K108&lt;&gt;"", K109&lt;&gt;"", K110&lt;&gt;""), AVERAGE(K108:K110), "")</f>
        <v/>
      </c>
      <c r="M108" s="52" t="str">
        <f>IF(AND(K108&lt;&gt;"", K109&lt;&gt;"", K110&lt;&gt;""), STDEV(K108:K110), "")</f>
        <v/>
      </c>
    </row>
    <row r="109" ht="15.75" customHeight="1">
      <c r="A109" s="52"/>
      <c r="B109" s="53"/>
      <c r="C109" s="53"/>
      <c r="D109" s="52"/>
      <c r="E109" s="52"/>
      <c r="F109" s="52"/>
      <c r="G109" s="52" t="str">
        <f t="shared" si="1"/>
        <v/>
      </c>
      <c r="H109" s="52" t="str">
        <f t="shared" si="2"/>
        <v/>
      </c>
      <c r="I109" s="52"/>
      <c r="J109" s="52"/>
      <c r="K109" s="52" t="str">
        <f t="shared" si="3"/>
        <v/>
      </c>
      <c r="L109" s="52"/>
      <c r="M109" s="52"/>
    </row>
    <row r="110" ht="15.75" customHeight="1">
      <c r="A110" s="52"/>
      <c r="B110" s="53"/>
      <c r="C110" s="53"/>
      <c r="D110" s="52"/>
      <c r="E110" s="52"/>
      <c r="F110" s="52"/>
      <c r="G110" s="52" t="str">
        <f t="shared" si="1"/>
        <v/>
      </c>
      <c r="H110" s="52" t="str">
        <f t="shared" si="2"/>
        <v/>
      </c>
      <c r="I110" s="52"/>
      <c r="J110" s="52"/>
      <c r="K110" s="52" t="str">
        <f t="shared" si="3"/>
        <v/>
      </c>
      <c r="L110" s="52"/>
      <c r="M110" s="52"/>
    </row>
    <row r="111" ht="15.75" customHeight="1">
      <c r="A111" s="52"/>
      <c r="B111" s="53"/>
      <c r="C111" s="53"/>
      <c r="D111" s="52"/>
      <c r="E111" s="52"/>
      <c r="F111" s="52"/>
      <c r="G111" s="52" t="str">
        <f t="shared" si="1"/>
        <v/>
      </c>
      <c r="H111" s="52" t="str">
        <f t="shared" si="2"/>
        <v/>
      </c>
      <c r="I111" s="52" t="str">
        <f>IF(OR(H111&lt;&gt;"", H112&lt;&gt;"", H113&lt;&gt;""), AVERAGE(H111:H113), "")</f>
        <v/>
      </c>
      <c r="J111" s="52" t="str">
        <f>IF(OR(H111&lt;&gt;"", H112&lt;&gt;"", H113&lt;&gt;""), STDEV(H111:H113), "")</f>
        <v/>
      </c>
      <c r="K111" s="52" t="str">
        <f t="shared" si="3"/>
        <v/>
      </c>
      <c r="L111" s="52" t="str">
        <f>IF(OR(K111&lt;&gt;"", K112&lt;&gt;"", K113&lt;&gt;""), AVERAGE(K111:K113), "")</f>
        <v/>
      </c>
      <c r="M111" s="52" t="str">
        <f>IF(AND(K111&lt;&gt;"", K112&lt;&gt;"", K113&lt;&gt;""), STDEV(K111:K113), "")</f>
        <v/>
      </c>
    </row>
    <row r="112" ht="15.75" customHeight="1">
      <c r="A112" s="52"/>
      <c r="B112" s="53"/>
      <c r="C112" s="53"/>
      <c r="D112" s="52"/>
      <c r="E112" s="52"/>
      <c r="F112" s="52"/>
      <c r="G112" s="52" t="str">
        <f t="shared" si="1"/>
        <v/>
      </c>
      <c r="H112" s="52" t="str">
        <f t="shared" si="2"/>
        <v/>
      </c>
      <c r="I112" s="52"/>
      <c r="J112" s="52"/>
      <c r="K112" s="52" t="str">
        <f t="shared" si="3"/>
        <v/>
      </c>
      <c r="L112" s="52"/>
      <c r="M112" s="52"/>
    </row>
    <row r="113" ht="15.75" customHeight="1">
      <c r="A113" s="52"/>
      <c r="B113" s="53"/>
      <c r="C113" s="53"/>
      <c r="D113" s="52"/>
      <c r="E113" s="52"/>
      <c r="F113" s="52"/>
      <c r="G113" s="52" t="str">
        <f t="shared" si="1"/>
        <v/>
      </c>
      <c r="H113" s="52" t="str">
        <f t="shared" si="2"/>
        <v/>
      </c>
      <c r="I113" s="52"/>
      <c r="J113" s="52"/>
      <c r="K113" s="52" t="str">
        <f t="shared" si="3"/>
        <v/>
      </c>
      <c r="L113" s="52"/>
      <c r="M113" s="52"/>
    </row>
    <row r="114" ht="15.75" customHeight="1">
      <c r="A114" s="52"/>
      <c r="B114" s="53"/>
      <c r="C114" s="53"/>
      <c r="D114" s="52"/>
      <c r="E114" s="52"/>
      <c r="F114" s="52"/>
      <c r="G114" s="52" t="str">
        <f t="shared" si="1"/>
        <v/>
      </c>
      <c r="H114" s="52" t="str">
        <f t="shared" si="2"/>
        <v/>
      </c>
      <c r="I114" s="52" t="str">
        <f>IF(OR(H114&lt;&gt;"", H115&lt;&gt;"", H116&lt;&gt;""), AVERAGE(H114:H116), "")</f>
        <v/>
      </c>
      <c r="J114" s="52" t="str">
        <f>IF(OR(H114&lt;&gt;"", H115&lt;&gt;"", H116&lt;&gt;""), STDEV(H114:H116), "")</f>
        <v/>
      </c>
      <c r="K114" s="52" t="str">
        <f t="shared" si="3"/>
        <v/>
      </c>
      <c r="L114" s="52" t="str">
        <f>IF(OR(K114&lt;&gt;"", K115&lt;&gt;"", K116&lt;&gt;""), AVERAGE(K114:K116), "")</f>
        <v/>
      </c>
      <c r="M114" s="52" t="str">
        <f>IF(AND(K114&lt;&gt;"", K115&lt;&gt;"", K116&lt;&gt;""), STDEV(K114:K116), "")</f>
        <v/>
      </c>
    </row>
    <row r="115" ht="15.75" customHeight="1">
      <c r="A115" s="52"/>
      <c r="B115" s="53"/>
      <c r="C115" s="53"/>
      <c r="D115" s="52"/>
      <c r="E115" s="52"/>
      <c r="F115" s="52"/>
      <c r="G115" s="52" t="str">
        <f t="shared" si="1"/>
        <v/>
      </c>
      <c r="H115" s="52" t="str">
        <f t="shared" si="2"/>
        <v/>
      </c>
      <c r="I115" s="52"/>
      <c r="J115" s="52"/>
      <c r="K115" s="52" t="str">
        <f t="shared" si="3"/>
        <v/>
      </c>
      <c r="L115" s="52"/>
      <c r="M115" s="52"/>
    </row>
    <row r="116" ht="15.75" customHeight="1">
      <c r="A116" s="52"/>
      <c r="B116" s="53"/>
      <c r="C116" s="53"/>
      <c r="D116" s="52"/>
      <c r="E116" s="52"/>
      <c r="F116" s="52"/>
      <c r="G116" s="52" t="str">
        <f t="shared" si="1"/>
        <v/>
      </c>
      <c r="H116" s="52" t="str">
        <f t="shared" si="2"/>
        <v/>
      </c>
      <c r="I116" s="52"/>
      <c r="J116" s="52"/>
      <c r="K116" s="52" t="str">
        <f t="shared" si="3"/>
        <v/>
      </c>
      <c r="L116" s="52"/>
      <c r="M116" s="52"/>
    </row>
    <row r="117" ht="15.75" customHeight="1">
      <c r="A117" s="52"/>
      <c r="B117" s="53"/>
      <c r="C117" s="53"/>
      <c r="D117" s="52"/>
      <c r="E117" s="52"/>
      <c r="F117" s="52"/>
      <c r="G117" s="52" t="str">
        <f t="shared" si="1"/>
        <v/>
      </c>
      <c r="H117" s="52" t="str">
        <f t="shared" si="2"/>
        <v/>
      </c>
      <c r="I117" s="52" t="str">
        <f>IF(OR(H117&lt;&gt;"", H118&lt;&gt;"", H119&lt;&gt;""), AVERAGE(H117:H119), "")</f>
        <v/>
      </c>
      <c r="J117" s="52" t="str">
        <f>IF(OR(H117&lt;&gt;"", H118&lt;&gt;"", H119&lt;&gt;""), STDEV(H117:H119), "")</f>
        <v/>
      </c>
      <c r="K117" s="52" t="str">
        <f t="shared" si="3"/>
        <v/>
      </c>
      <c r="L117" s="52" t="str">
        <f>IF(OR(K117&lt;&gt;"", K118&lt;&gt;"", K119&lt;&gt;""), AVERAGE(K117:K119), "")</f>
        <v/>
      </c>
      <c r="M117" s="52" t="str">
        <f>IF(AND(K117&lt;&gt;"", K118&lt;&gt;"", K119&lt;&gt;""), STDEV(K117:K119), "")</f>
        <v/>
      </c>
    </row>
    <row r="118" ht="15.75" customHeight="1">
      <c r="A118" s="52"/>
      <c r="B118" s="53"/>
      <c r="C118" s="53"/>
      <c r="D118" s="52"/>
      <c r="E118" s="52"/>
      <c r="F118" s="52"/>
      <c r="G118" s="52" t="str">
        <f t="shared" si="1"/>
        <v/>
      </c>
      <c r="H118" s="52" t="str">
        <f t="shared" si="2"/>
        <v/>
      </c>
      <c r="I118" s="52"/>
      <c r="J118" s="52"/>
      <c r="K118" s="52" t="str">
        <f t="shared" si="3"/>
        <v/>
      </c>
      <c r="L118" s="52"/>
      <c r="M118" s="52"/>
    </row>
    <row r="119" ht="15.75" customHeight="1">
      <c r="A119" s="52"/>
      <c r="B119" s="53"/>
      <c r="C119" s="53"/>
      <c r="D119" s="52"/>
      <c r="E119" s="52"/>
      <c r="F119" s="52"/>
      <c r="G119" s="52" t="str">
        <f t="shared" si="1"/>
        <v/>
      </c>
      <c r="H119" s="52" t="str">
        <f t="shared" si="2"/>
        <v/>
      </c>
      <c r="I119" s="52"/>
      <c r="J119" s="52"/>
      <c r="K119" s="52" t="str">
        <f t="shared" si="3"/>
        <v/>
      </c>
      <c r="L119" s="52"/>
      <c r="M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9">
    <mergeCell ref="A60:A62"/>
    <mergeCell ref="B63:B65"/>
    <mergeCell ref="C63:C65"/>
    <mergeCell ref="I63:I65"/>
    <mergeCell ref="J63:J65"/>
    <mergeCell ref="L63:L65"/>
    <mergeCell ref="M63:M65"/>
    <mergeCell ref="A63:A65"/>
    <mergeCell ref="B66:B68"/>
    <mergeCell ref="C66:C68"/>
    <mergeCell ref="I66:I68"/>
    <mergeCell ref="J66:J68"/>
    <mergeCell ref="L66:L68"/>
    <mergeCell ref="M66:M68"/>
    <mergeCell ref="A66:A68"/>
    <mergeCell ref="B69:B71"/>
    <mergeCell ref="C69:C71"/>
    <mergeCell ref="I69:I71"/>
    <mergeCell ref="J69:J71"/>
    <mergeCell ref="L69:L71"/>
    <mergeCell ref="M69:M71"/>
    <mergeCell ref="A69:A71"/>
    <mergeCell ref="B72:B74"/>
    <mergeCell ref="C72:C74"/>
    <mergeCell ref="I72:I74"/>
    <mergeCell ref="J72:J74"/>
    <mergeCell ref="L72:L74"/>
    <mergeCell ref="M72:M74"/>
    <mergeCell ref="A72:A74"/>
    <mergeCell ref="B75:B77"/>
    <mergeCell ref="C75:C77"/>
    <mergeCell ref="I75:I77"/>
    <mergeCell ref="J75:J77"/>
    <mergeCell ref="L75:L77"/>
    <mergeCell ref="M75:M77"/>
    <mergeCell ref="A75:A77"/>
    <mergeCell ref="B78:B80"/>
    <mergeCell ref="C78:C80"/>
    <mergeCell ref="I78:I80"/>
    <mergeCell ref="J78:J80"/>
    <mergeCell ref="L78:L80"/>
    <mergeCell ref="M78:M80"/>
    <mergeCell ref="A78:A80"/>
    <mergeCell ref="B81:B83"/>
    <mergeCell ref="C81:C83"/>
    <mergeCell ref="I81:I83"/>
    <mergeCell ref="J81:J83"/>
    <mergeCell ref="L81:L83"/>
    <mergeCell ref="M81:M83"/>
    <mergeCell ref="A81:A83"/>
    <mergeCell ref="B84:B86"/>
    <mergeCell ref="C84:C86"/>
    <mergeCell ref="I84:I86"/>
    <mergeCell ref="J84:J86"/>
    <mergeCell ref="L84:L86"/>
    <mergeCell ref="M84:M86"/>
    <mergeCell ref="I90:I92"/>
    <mergeCell ref="J90:J92"/>
    <mergeCell ref="L90:L92"/>
    <mergeCell ref="M90:M92"/>
    <mergeCell ref="A84:A86"/>
    <mergeCell ref="A87:A89"/>
    <mergeCell ref="I87:I89"/>
    <mergeCell ref="J87:J89"/>
    <mergeCell ref="L87:L89"/>
    <mergeCell ref="M87:M89"/>
    <mergeCell ref="A90:A92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C87:C89"/>
    <mergeCell ref="C90:C92"/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A48:A50"/>
    <mergeCell ref="B51:B53"/>
    <mergeCell ref="C51:C53"/>
    <mergeCell ref="I51:I53"/>
    <mergeCell ref="J51:J53"/>
    <mergeCell ref="L51:L53"/>
    <mergeCell ref="M51:M53"/>
    <mergeCell ref="A51:A53"/>
    <mergeCell ref="B54:B56"/>
    <mergeCell ref="C54:C56"/>
    <mergeCell ref="I54:I56"/>
    <mergeCell ref="J54:J56"/>
    <mergeCell ref="L54:L56"/>
    <mergeCell ref="M54:M56"/>
    <mergeCell ref="A54:A56"/>
    <mergeCell ref="B57:B59"/>
    <mergeCell ref="C57:C59"/>
    <mergeCell ref="I57:I59"/>
    <mergeCell ref="J57:J59"/>
    <mergeCell ref="L57:L59"/>
    <mergeCell ref="M57:M59"/>
    <mergeCell ref="A57:A59"/>
    <mergeCell ref="B60:B62"/>
    <mergeCell ref="C60:C62"/>
    <mergeCell ref="I60:I62"/>
    <mergeCell ref="J60:J62"/>
    <mergeCell ref="L60:L62"/>
    <mergeCell ref="M60:M6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10" t="s">
        <v>5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11.49</v>
      </c>
      <c r="F3" s="18" t="s">
        <v>25</v>
      </c>
      <c r="G3" s="17" t="str">
        <f t="shared" ref="G3:G119" si="1">IF(AND(F3&lt;&gt;""), F3 - 0.16, "")</f>
        <v>#VALUE!</v>
      </c>
      <c r="H3" s="17" t="str">
        <f t="shared" ref="H3:H119" si="2">IF(AND(G3&lt;&gt;"", E3&lt;&gt;""), (PI() * G3)*5 / E3, "")</f>
        <v>#VALUE!</v>
      </c>
      <c r="I3" s="19" t="str">
        <f>IF(OR(H3&lt;&gt;"", H4&lt;&gt;"", H5&lt;&gt;""), AVERAGE(H3:H5), "")</f>
        <v>#VALUE!</v>
      </c>
      <c r="J3" s="20" t="str">
        <f>IF(AND(H3&lt;&gt;"", H4&lt;&gt;"", H5&lt;&gt;""), STDEV(H3:H5), "")</f>
        <v>#VALUE!</v>
      </c>
      <c r="K3" s="17">
        <f t="shared" ref="K3:K119" si="3">IF(AND(E3&lt;&gt;""), (5 * 360) / E3, "")</f>
        <v>156.6579634</v>
      </c>
      <c r="L3" s="19">
        <f>IF(OR(K3&lt;&gt;"", K4&lt;&gt;"", K5&lt;&gt;""), AVERAGE(K3:K5), "")</f>
        <v>154.9759947</v>
      </c>
      <c r="M3" s="20">
        <f>IF(AND(K3&lt;&gt;"", K4&lt;&gt;"", K5&lt;&gt;""), STDEV(K3:K5), "")</f>
        <v>2.457657378</v>
      </c>
    </row>
    <row r="4" ht="15.75" customHeight="1">
      <c r="A4" s="21"/>
      <c r="B4" s="21"/>
      <c r="C4" s="21"/>
      <c r="D4" s="17">
        <v>2.0</v>
      </c>
      <c r="E4" s="18">
        <v>11.53</v>
      </c>
      <c r="F4" s="23" t="s">
        <v>25</v>
      </c>
      <c r="G4" s="17" t="str">
        <f t="shared" si="1"/>
        <v>#VALUE!</v>
      </c>
      <c r="H4" s="17" t="str">
        <f t="shared" si="2"/>
        <v>#VALUE!</v>
      </c>
      <c r="I4" s="21"/>
      <c r="J4" s="21"/>
      <c r="K4" s="17">
        <f t="shared" si="3"/>
        <v>156.114484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11.83</v>
      </c>
      <c r="F5" s="18" t="s">
        <v>25</v>
      </c>
      <c r="G5" s="17" t="str">
        <f t="shared" si="1"/>
        <v>#VALUE!</v>
      </c>
      <c r="H5" s="17" t="str">
        <f t="shared" si="2"/>
        <v>#VALUE!</v>
      </c>
      <c r="I5" s="22"/>
      <c r="J5" s="22"/>
      <c r="K5" s="17">
        <f t="shared" si="3"/>
        <v>152.1555368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12.35</v>
      </c>
      <c r="F6" s="18" t="s">
        <v>25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145.7489879</v>
      </c>
      <c r="L6" s="19">
        <f>IF(OR(K6&lt;&gt;"", K7&lt;&gt;"", K8&lt;&gt;""), AVERAGE(K6:K8), "")</f>
        <v>143.0711849</v>
      </c>
      <c r="M6" s="20">
        <f>IF(AND(K6&lt;&gt;"", K7&lt;&gt;"", K8&lt;&gt;""), STDEV(K6:K8), "")</f>
        <v>2.319045361</v>
      </c>
    </row>
    <row r="7" ht="15.75" customHeight="1">
      <c r="A7" s="21"/>
      <c r="B7" s="21"/>
      <c r="C7" s="21"/>
      <c r="D7" s="17">
        <v>2.0</v>
      </c>
      <c r="E7" s="18">
        <v>12.7</v>
      </c>
      <c r="F7" s="18" t="s">
        <v>25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141.7322835</v>
      </c>
      <c r="L7" s="21"/>
      <c r="M7" s="21"/>
    </row>
    <row r="8" ht="15.75" customHeight="1">
      <c r="A8" s="22"/>
      <c r="B8" s="22"/>
      <c r="C8" s="22"/>
      <c r="D8" s="17">
        <v>3.0</v>
      </c>
      <c r="E8" s="18">
        <v>12.7</v>
      </c>
      <c r="F8" s="18" t="s">
        <v>25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141.7322835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 t="s">
        <v>26</v>
      </c>
      <c r="F9" s="18" t="s">
        <v>27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 t="str">
        <f t="shared" si="3"/>
        <v>#VALUE!</v>
      </c>
      <c r="L9" s="19" t="str">
        <f>IF(OR(K9&lt;&gt;"", K10&lt;&gt;"", K11&lt;&gt;""), AVERAGE(K9:K11), "")</f>
        <v>#VALUE!</v>
      </c>
      <c r="M9" s="20" t="str">
        <f>IF(AND(K9&lt;&gt;"", K10&lt;&gt;"", K11&lt;&gt;""), STDEV(K9:K11), "")</f>
        <v>#VALUE!</v>
      </c>
    </row>
    <row r="10" ht="15.75" customHeight="1">
      <c r="A10" s="21"/>
      <c r="B10" s="21"/>
      <c r="C10" s="21"/>
      <c r="D10" s="17">
        <v>2.0</v>
      </c>
      <c r="E10" s="18" t="s">
        <v>26</v>
      </c>
      <c r="F10" s="18" t="s">
        <v>27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 t="str">
        <f t="shared" si="3"/>
        <v>#VALUE!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 t="s">
        <v>26</v>
      </c>
      <c r="F11" s="23" t="s">
        <v>27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 t="str">
        <f t="shared" si="3"/>
        <v>#VALUE!</v>
      </c>
      <c r="L11" s="22"/>
      <c r="M11" s="22"/>
    </row>
    <row r="12" ht="15.75" customHeight="1">
      <c r="A12" s="15">
        <v>100.0</v>
      </c>
      <c r="B12" s="16">
        <v>90.0</v>
      </c>
      <c r="C12" s="16">
        <v>0.5</v>
      </c>
      <c r="D12" s="24">
        <v>1.0</v>
      </c>
      <c r="E12" s="18">
        <v>67.0</v>
      </c>
      <c r="F12" s="18">
        <v>1.61</v>
      </c>
      <c r="G12" s="17">
        <f t="shared" si="1"/>
        <v>1.45</v>
      </c>
      <c r="H12" s="17">
        <f t="shared" si="2"/>
        <v>0.3399484588</v>
      </c>
      <c r="I12" s="19">
        <f>IF(OR(H12&lt;&gt;"", H13&lt;&gt;"", H14&lt;&gt;""), AVERAGE(H12:H14), "")</f>
        <v>0.3135179971</v>
      </c>
      <c r="J12" s="20">
        <f>IF(AND(H12&lt;&gt;"", H13&lt;&gt;"", H14&lt;&gt;""), STDEV(H12:H14), "")</f>
        <v>0.02477997922</v>
      </c>
      <c r="K12" s="17">
        <f t="shared" si="3"/>
        <v>26.86567164</v>
      </c>
      <c r="L12" s="19">
        <f>IF(OR(K12&lt;&gt;"", K13&lt;&gt;"", K14&lt;&gt;""), AVERAGE(K12:K14), "")</f>
        <v>25.39666532</v>
      </c>
      <c r="M12" s="20">
        <f>IF(AND(K12&lt;&gt;"", K13&lt;&gt;"", K14&lt;&gt;""), STDEV(K12:K14), "")</f>
        <v>1.316289892</v>
      </c>
    </row>
    <row r="13" ht="15.75" customHeight="1">
      <c r="A13" s="21"/>
      <c r="B13" s="21"/>
      <c r="C13" s="21"/>
      <c r="D13" s="24">
        <v>2.0</v>
      </c>
      <c r="E13" s="18">
        <v>74.0</v>
      </c>
      <c r="F13" s="18">
        <v>1.53</v>
      </c>
      <c r="G13" s="17">
        <f t="shared" si="1"/>
        <v>1.37</v>
      </c>
      <c r="H13" s="17">
        <f t="shared" si="2"/>
        <v>0.2908095902</v>
      </c>
      <c r="I13" s="21"/>
      <c r="J13" s="21"/>
      <c r="K13" s="17">
        <f t="shared" si="3"/>
        <v>24.32432432</v>
      </c>
      <c r="L13" s="21"/>
      <c r="M13" s="21"/>
    </row>
    <row r="14" ht="15.75" customHeight="1">
      <c r="A14" s="22"/>
      <c r="B14" s="22"/>
      <c r="C14" s="22"/>
      <c r="D14" s="24">
        <v>3.0</v>
      </c>
      <c r="E14" s="18">
        <v>72.0</v>
      </c>
      <c r="F14" s="18">
        <v>1.58</v>
      </c>
      <c r="G14" s="17">
        <f t="shared" si="1"/>
        <v>1.42</v>
      </c>
      <c r="H14" s="17">
        <f t="shared" si="2"/>
        <v>0.3097959422</v>
      </c>
      <c r="I14" s="22"/>
      <c r="J14" s="22"/>
      <c r="K14" s="17">
        <f t="shared" si="3"/>
        <v>25</v>
      </c>
      <c r="L14" s="22"/>
      <c r="M14" s="22"/>
    </row>
    <row r="15" ht="15.75" customHeight="1">
      <c r="A15" s="15">
        <v>100.0</v>
      </c>
      <c r="B15" s="16">
        <v>90.0</v>
      </c>
      <c r="C15" s="16">
        <v>-0.5</v>
      </c>
      <c r="D15" s="17">
        <v>1.0</v>
      </c>
      <c r="E15" s="25">
        <v>69.0</v>
      </c>
      <c r="F15" s="26">
        <v>1.64</v>
      </c>
      <c r="G15" s="17">
        <f t="shared" si="1"/>
        <v>1.48</v>
      </c>
      <c r="H15" s="17">
        <f t="shared" si="2"/>
        <v>0.3369244295</v>
      </c>
      <c r="I15" s="19">
        <f>IF(OR(H15&lt;&gt;"", H16&lt;&gt;"", H17&lt;&gt;""), AVERAGE(H15:H17), "")</f>
        <v>0.3134768767</v>
      </c>
      <c r="J15" s="20">
        <f>IF(OR(H15&lt;&gt;"", H16&lt;&gt;"", H17&lt;&gt;""), STDEV(H15:H17), "")</f>
        <v>0.02031768656</v>
      </c>
      <c r="K15" s="17">
        <f t="shared" si="3"/>
        <v>26.08695652</v>
      </c>
      <c r="L15" s="19">
        <f>IF(OR(K15&lt;&gt;"", K16&lt;&gt;"", K17&lt;&gt;""), AVERAGE(K15:K17), "")</f>
        <v>25.98420939</v>
      </c>
      <c r="M15" s="20">
        <f>IF(AND(K15&lt;&gt;"", K16&lt;&gt;"", K17&lt;&gt;""), STDEV(K15:K17), "")</f>
        <v>0.9370701142</v>
      </c>
    </row>
    <row r="16" ht="15.75" customHeight="1">
      <c r="A16" s="21"/>
      <c r="B16" s="21"/>
      <c r="C16" s="21"/>
      <c r="D16" s="17">
        <v>2.0</v>
      </c>
      <c r="E16" s="27">
        <v>72.0</v>
      </c>
      <c r="F16" s="28">
        <v>1.54</v>
      </c>
      <c r="G16" s="17">
        <f t="shared" si="1"/>
        <v>1.38</v>
      </c>
      <c r="H16" s="17">
        <f t="shared" si="2"/>
        <v>0.301069296</v>
      </c>
      <c r="I16" s="21"/>
      <c r="J16" s="21"/>
      <c r="K16" s="17">
        <f t="shared" si="3"/>
        <v>25</v>
      </c>
      <c r="L16" s="21"/>
      <c r="M16" s="21"/>
    </row>
    <row r="17" ht="15.75" customHeight="1">
      <c r="A17" s="22"/>
      <c r="B17" s="22"/>
      <c r="C17" s="22"/>
      <c r="D17" s="17">
        <v>3.0</v>
      </c>
      <c r="E17" s="27">
        <v>67.0</v>
      </c>
      <c r="F17" s="28">
        <v>1.45</v>
      </c>
      <c r="G17" s="17">
        <f t="shared" si="1"/>
        <v>1.29</v>
      </c>
      <c r="H17" s="17">
        <f t="shared" si="2"/>
        <v>0.3024369047</v>
      </c>
      <c r="I17" s="22"/>
      <c r="J17" s="22"/>
      <c r="K17" s="17">
        <f t="shared" si="3"/>
        <v>26.86567164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27" t="s">
        <v>26</v>
      </c>
      <c r="F18" s="28" t="s">
        <v>28</v>
      </c>
      <c r="G18" s="17" t="str">
        <f t="shared" si="1"/>
        <v>#VALUE!</v>
      </c>
      <c r="H18" s="17" t="str">
        <f t="shared" si="2"/>
        <v>#VALUE!</v>
      </c>
      <c r="I18" s="19" t="str">
        <f>IF(OR(H18&lt;&gt;"", H19&lt;&gt;"", H20&lt;&gt;""), AVERAGE(H18:H20), "")</f>
        <v>#VALUE!</v>
      </c>
      <c r="J18" s="20" t="str">
        <f>IF(OR(H18&lt;&gt;"", H19&lt;&gt;"", H20&lt;&gt;""), STDEV(H18:H20), "")</f>
        <v>#VALUE!</v>
      </c>
      <c r="K18" s="17" t="str">
        <f t="shared" si="3"/>
        <v>#VALUE!</v>
      </c>
      <c r="L18" s="19" t="str">
        <f>IF(OR(K18&lt;&gt;"", K19&lt;&gt;"", K20&lt;&gt;""), AVERAGE(K18:K20), "")</f>
        <v>#VALUE!</v>
      </c>
      <c r="M18" s="20" t="str">
        <f>IF(AND(K18&lt;&gt;"", K19&lt;&gt;"", K20&lt;&gt;""), STDEV(K18:K20), "")</f>
        <v>#VALUE!</v>
      </c>
    </row>
    <row r="19" ht="15.75" customHeight="1">
      <c r="A19" s="21"/>
      <c r="B19" s="21"/>
      <c r="C19" s="21"/>
      <c r="D19" s="17">
        <v>2.0</v>
      </c>
      <c r="E19" s="27" t="s">
        <v>26</v>
      </c>
      <c r="F19" s="28" t="s">
        <v>28</v>
      </c>
      <c r="G19" s="17" t="str">
        <f t="shared" si="1"/>
        <v>#VALUE!</v>
      </c>
      <c r="H19" s="17" t="str">
        <f t="shared" si="2"/>
        <v>#VALUE!</v>
      </c>
      <c r="I19" s="21"/>
      <c r="J19" s="21"/>
      <c r="K19" s="17" t="str">
        <f t="shared" si="3"/>
        <v>#VALUE!</v>
      </c>
      <c r="L19" s="21"/>
      <c r="M19" s="21"/>
    </row>
    <row r="20" ht="15.75" customHeight="1">
      <c r="A20" s="22"/>
      <c r="B20" s="22"/>
      <c r="C20" s="22"/>
      <c r="D20" s="17">
        <v>3.0</v>
      </c>
      <c r="E20" s="27" t="s">
        <v>26</v>
      </c>
      <c r="F20" s="28" t="s">
        <v>28</v>
      </c>
      <c r="G20" s="17" t="str">
        <f t="shared" si="1"/>
        <v>#VALUE!</v>
      </c>
      <c r="H20" s="17" t="str">
        <f t="shared" si="2"/>
        <v>#VALUE!</v>
      </c>
      <c r="I20" s="22"/>
      <c r="J20" s="22"/>
      <c r="K20" s="17" t="str">
        <f t="shared" si="3"/>
        <v>#VALUE!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13.43</v>
      </c>
      <c r="F21" s="26" t="s">
        <v>29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3"/>
        <v>134.0282949</v>
      </c>
      <c r="L21" s="19">
        <f>IF(OR(K21&lt;&gt;"", K22&lt;&gt;"", K23&lt;&gt;""), AVERAGE(K21:K23), "")</f>
        <v>139.072802</v>
      </c>
      <c r="M21" s="20">
        <f>IF(AND(K21&lt;&gt;"", K22&lt;&gt;"", K23&lt;&gt;""), STDEV(K21:K23), "")</f>
        <v>4.830072195</v>
      </c>
    </row>
    <row r="22" ht="15.75" customHeight="1">
      <c r="A22" s="21"/>
      <c r="B22" s="21"/>
      <c r="C22" s="21"/>
      <c r="D22" s="24">
        <v>2.0</v>
      </c>
      <c r="E22" s="27">
        <v>12.9</v>
      </c>
      <c r="F22" s="28" t="s">
        <v>29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3"/>
        <v>139.5348837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12.53</v>
      </c>
      <c r="F23" s="28" t="s">
        <v>29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3"/>
        <v>143.6552275</v>
      </c>
      <c r="L23" s="22"/>
      <c r="M23" s="22"/>
    </row>
    <row r="24" ht="15.75" customHeight="1">
      <c r="A24" s="15">
        <v>50.0</v>
      </c>
      <c r="B24" s="16">
        <v>90.0</v>
      </c>
      <c r="C24" s="29">
        <v>-2.0</v>
      </c>
      <c r="D24" s="30">
        <v>1.0</v>
      </c>
      <c r="E24" s="31">
        <v>12.15</v>
      </c>
      <c r="F24" s="28" t="s">
        <v>29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>
        <f t="shared" si="3"/>
        <v>148.1481481</v>
      </c>
      <c r="L24" s="19">
        <f>IF(OR(K24&lt;&gt;"", K25&lt;&gt;"", K26&lt;&gt;""), AVERAGE(K24:K26), "")</f>
        <v>149.5566407</v>
      </c>
      <c r="M24" s="20">
        <f>IF(AND(K24&lt;&gt;"", K25&lt;&gt;"", K26&lt;&gt;""), STDEV(K24:K26), "")</f>
        <v>1.749590793</v>
      </c>
    </row>
    <row r="25" ht="15.75" customHeight="1">
      <c r="A25" s="21"/>
      <c r="B25" s="21"/>
      <c r="C25" s="11"/>
      <c r="D25" s="32">
        <v>2.0</v>
      </c>
      <c r="E25" s="33">
        <v>11.88</v>
      </c>
      <c r="F25" s="28" t="s">
        <v>29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>
        <f t="shared" si="3"/>
        <v>151.5151515</v>
      </c>
      <c r="L25" s="21"/>
      <c r="M25" s="21"/>
    </row>
    <row r="26" ht="15.75" customHeight="1">
      <c r="A26" s="22"/>
      <c r="B26" s="22"/>
      <c r="C26" s="34"/>
      <c r="D26" s="32">
        <v>3.0</v>
      </c>
      <c r="E26" s="33">
        <v>12.08</v>
      </c>
      <c r="F26" s="28" t="s">
        <v>29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>
        <f t="shared" si="3"/>
        <v>149.0066225</v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25">
        <v>12.03</v>
      </c>
      <c r="F27" s="28" t="s">
        <v>29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>
        <f t="shared" si="3"/>
        <v>149.6259352</v>
      </c>
      <c r="L27" s="19">
        <f>IF(OR(K27&lt;&gt;"", K28&lt;&gt;"", K29&lt;&gt;""), AVERAGE(K27:K29), "")</f>
        <v>147.4845018</v>
      </c>
      <c r="M27" s="20">
        <f>IF(AND(K27&lt;&gt;"", K28&lt;&gt;"", K29&lt;&gt;""), STDEV(K27:K29), "")</f>
        <v>2.305371954</v>
      </c>
    </row>
    <row r="28" ht="15.75" customHeight="1">
      <c r="A28" s="21"/>
      <c r="B28" s="21"/>
      <c r="C28" s="21"/>
      <c r="D28" s="32">
        <v>2.0</v>
      </c>
      <c r="E28" s="27">
        <v>12.41</v>
      </c>
      <c r="F28" s="28" t="s">
        <v>29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>
        <f t="shared" si="3"/>
        <v>145.0443191</v>
      </c>
      <c r="L28" s="21"/>
      <c r="M28" s="21"/>
    </row>
    <row r="29" ht="15.75" customHeight="1">
      <c r="A29" s="22"/>
      <c r="B29" s="22"/>
      <c r="C29" s="22"/>
      <c r="D29" s="32">
        <v>3.0</v>
      </c>
      <c r="E29" s="27">
        <v>12.18</v>
      </c>
      <c r="F29" s="28" t="s">
        <v>29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>
        <f t="shared" si="3"/>
        <v>147.7832512</v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33">
        <v>12.08</v>
      </c>
      <c r="F30" s="28" t="s">
        <v>29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>
        <f t="shared" si="3"/>
        <v>149.0066225</v>
      </c>
      <c r="L30" s="19">
        <f>IF(OR(K30&lt;&gt;"", K31&lt;&gt;"", K32&lt;&gt;""), AVERAGE(K30:K32), "")</f>
        <v>147.0766698</v>
      </c>
      <c r="M30" s="20">
        <f>IF(AND(K30&lt;&gt;"", K31&lt;&gt;"", K32&lt;&gt;""), STDEV(K30:K32), "")</f>
        <v>1.983135425</v>
      </c>
    </row>
    <row r="31" ht="15.75" customHeight="1">
      <c r="A31" s="21"/>
      <c r="B31" s="21"/>
      <c r="C31" s="21"/>
      <c r="D31" s="35">
        <v>2.0</v>
      </c>
      <c r="E31" s="33">
        <v>12.23</v>
      </c>
      <c r="F31" s="28" t="s">
        <v>29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>
        <f t="shared" si="3"/>
        <v>147.1790679</v>
      </c>
      <c r="L31" s="21"/>
      <c r="M31" s="21"/>
    </row>
    <row r="32" ht="15.75" customHeight="1">
      <c r="A32" s="22"/>
      <c r="B32" s="22"/>
      <c r="C32" s="22"/>
      <c r="D32" s="35">
        <v>3.0</v>
      </c>
      <c r="E32" s="33">
        <v>12.41</v>
      </c>
      <c r="F32" s="28" t="s">
        <v>29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>
        <f t="shared" si="3"/>
        <v>145.0443191</v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31">
        <v>12.98</v>
      </c>
      <c r="F33" s="28" t="s">
        <v>29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>
        <f t="shared" si="3"/>
        <v>138.6748844</v>
      </c>
      <c r="L33" s="19">
        <f>IF(OR(K33&lt;&gt;"", K34&lt;&gt;"", K35&lt;&gt;""), AVERAGE(K33:K35), "")</f>
        <v>138.6396283</v>
      </c>
      <c r="M33" s="20">
        <f>IF(AND(K33&lt;&gt;"", K34&lt;&gt;"", K35&lt;&gt;""), STDEV(K33:K35), "")</f>
        <v>0.2686295524</v>
      </c>
    </row>
    <row r="34" ht="15.75" customHeight="1">
      <c r="A34" s="21"/>
      <c r="B34" s="21"/>
      <c r="C34" s="21"/>
      <c r="D34" s="32">
        <v>2.0</v>
      </c>
      <c r="E34" s="33">
        <v>13.01</v>
      </c>
      <c r="F34" s="28" t="s">
        <v>29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>
        <f t="shared" si="3"/>
        <v>138.3551115</v>
      </c>
      <c r="L34" s="21"/>
      <c r="M34" s="21"/>
    </row>
    <row r="35" ht="15.75" customHeight="1">
      <c r="A35" s="22"/>
      <c r="B35" s="22"/>
      <c r="C35" s="22"/>
      <c r="D35" s="32">
        <v>3.0</v>
      </c>
      <c r="E35" s="33">
        <v>12.96</v>
      </c>
      <c r="F35" s="28" t="s">
        <v>29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>
        <f t="shared" si="3"/>
        <v>138.8888889</v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25">
        <v>22.73</v>
      </c>
      <c r="F36" s="26">
        <v>0.47</v>
      </c>
      <c r="G36" s="17">
        <f t="shared" si="1"/>
        <v>0.31</v>
      </c>
      <c r="H36" s="17">
        <f t="shared" si="2"/>
        <v>0.2142309113</v>
      </c>
      <c r="I36" s="19">
        <f>IF(OR(H36&lt;&gt;"", H37&lt;&gt;"", H38&lt;&gt;""), AVERAGE(H36:H38), "")</f>
        <v>0.2093184441</v>
      </c>
      <c r="J36" s="39">
        <f>IF(OR(H36&lt;&gt;"", H37&lt;&gt;"", H38&lt;&gt;""), STDEV(H36:H38), "")</f>
        <v>0.005440530987</v>
      </c>
      <c r="K36" s="17">
        <f t="shared" si="3"/>
        <v>79.19049714</v>
      </c>
      <c r="L36" s="40">
        <f>IF(OR(K36&lt;&gt;"", K37&lt;&gt;"", K38&lt;&gt;""), AVERAGE(K36:K38), "")</f>
        <v>78.21030388</v>
      </c>
      <c r="M36" s="39">
        <f>IF(AND(K36&lt;&gt;"", K37&lt;&gt;"", K38&lt;&gt;""), STDEV(K36:K38), "")</f>
        <v>0.8488722617</v>
      </c>
    </row>
    <row r="37" ht="15.75" customHeight="1">
      <c r="A37" s="21"/>
      <c r="B37" s="21"/>
      <c r="C37" s="21"/>
      <c r="D37" s="24">
        <v>2.0</v>
      </c>
      <c r="E37" s="27">
        <v>23.16</v>
      </c>
      <c r="F37" s="28">
        <v>0.46</v>
      </c>
      <c r="G37" s="17">
        <f t="shared" si="1"/>
        <v>0.3</v>
      </c>
      <c r="H37" s="17">
        <f t="shared" si="2"/>
        <v>0.2034710268</v>
      </c>
      <c r="I37" s="21"/>
      <c r="J37" s="21"/>
      <c r="K37" s="17">
        <f t="shared" si="3"/>
        <v>77.72020725</v>
      </c>
      <c r="L37" s="21"/>
      <c r="M37" s="21"/>
    </row>
    <row r="38" ht="15.75" customHeight="1">
      <c r="A38" s="22"/>
      <c r="B38" s="22"/>
      <c r="C38" s="22"/>
      <c r="D38" s="24">
        <v>3.0</v>
      </c>
      <c r="E38" s="27">
        <v>23.16</v>
      </c>
      <c r="F38" s="28">
        <v>0.47</v>
      </c>
      <c r="G38" s="17">
        <f t="shared" si="1"/>
        <v>0.31</v>
      </c>
      <c r="H38" s="17">
        <f t="shared" si="2"/>
        <v>0.2102533943</v>
      </c>
      <c r="I38" s="22"/>
      <c r="J38" s="22"/>
      <c r="K38" s="17">
        <f t="shared" si="3"/>
        <v>77.72020725</v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24">
        <v>1.0</v>
      </c>
      <c r="E39" s="18">
        <v>24.45</v>
      </c>
      <c r="F39" s="18">
        <v>0.49</v>
      </c>
      <c r="G39" s="17">
        <f t="shared" si="1"/>
        <v>0.33</v>
      </c>
      <c r="H39" s="17">
        <f t="shared" si="2"/>
        <v>0.2120093202</v>
      </c>
      <c r="I39" s="40">
        <f>IF(OR(H39&lt;&gt;"", H40&lt;&gt;"", H41&lt;&gt;""), AVERAGE(H39:H41), "")</f>
        <v>0.224637237</v>
      </c>
      <c r="J39" s="39">
        <f>IF(OR(H39&lt;&gt;"", H40&lt;&gt;"", H41&lt;&gt;""), STDEV(H39:H41), "")</f>
        <v>0.01093878607</v>
      </c>
      <c r="K39" s="17">
        <f t="shared" si="3"/>
        <v>73.6196319</v>
      </c>
      <c r="L39" s="40">
        <f>IF(OR(K39&lt;&gt;"", K40&lt;&gt;"", K41&lt;&gt;""), AVERAGE(K39:K41), "")</f>
        <v>74.94951072</v>
      </c>
      <c r="M39" s="39">
        <f>IF(AND(K39&lt;&gt;"", K40&lt;&gt;"", K41&lt;&gt;""), STDEV(K39:K41), "")</f>
        <v>1.154443259</v>
      </c>
    </row>
    <row r="40" ht="15.75" customHeight="1">
      <c r="A40" s="21"/>
      <c r="B40" s="21"/>
      <c r="C40" s="21"/>
      <c r="D40" s="24">
        <v>2.0</v>
      </c>
      <c r="E40" s="18">
        <v>23.78</v>
      </c>
      <c r="F40" s="18">
        <v>0.51</v>
      </c>
      <c r="G40" s="17">
        <f t="shared" si="1"/>
        <v>0.35</v>
      </c>
      <c r="H40" s="17">
        <f t="shared" si="2"/>
        <v>0.2311937403</v>
      </c>
      <c r="I40" s="21"/>
      <c r="J40" s="21"/>
      <c r="K40" s="17">
        <f t="shared" si="3"/>
        <v>75.69386039</v>
      </c>
      <c r="L40" s="21"/>
      <c r="M40" s="21"/>
    </row>
    <row r="41" ht="15.75" customHeight="1">
      <c r="A41" s="22"/>
      <c r="B41" s="22"/>
      <c r="C41" s="22"/>
      <c r="D41" s="24">
        <v>3.0</v>
      </c>
      <c r="E41" s="18">
        <v>23.83</v>
      </c>
      <c r="F41" s="18">
        <v>0.51</v>
      </c>
      <c r="G41" s="17">
        <f t="shared" si="1"/>
        <v>0.35</v>
      </c>
      <c r="H41" s="17">
        <f t="shared" si="2"/>
        <v>0.2307086506</v>
      </c>
      <c r="I41" s="22"/>
      <c r="J41" s="22"/>
      <c r="K41" s="17">
        <f t="shared" si="3"/>
        <v>75.53503987</v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24">
        <v>1.0</v>
      </c>
      <c r="E42" s="18">
        <v>12.76</v>
      </c>
      <c r="F42" s="18" t="s">
        <v>30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>
        <f t="shared" si="3"/>
        <v>141.0658307</v>
      </c>
      <c r="L42" s="40">
        <f>IF(OR(K42&lt;&gt;"", K43&lt;&gt;"", K44&lt;&gt;""), AVERAGE(K42:K44), "")</f>
        <v>137.9091347</v>
      </c>
      <c r="M42" s="39">
        <f>IF(AND(K42&lt;&gt;"", K43&lt;&gt;"", K44&lt;&gt;""), STDEV(K42:K44), "")</f>
        <v>3.167702676</v>
      </c>
    </row>
    <row r="43" ht="15.75" customHeight="1">
      <c r="A43" s="21"/>
      <c r="B43" s="21"/>
      <c r="C43" s="21"/>
      <c r="D43" s="24">
        <v>2.0</v>
      </c>
      <c r="E43" s="18">
        <v>13.36</v>
      </c>
      <c r="F43" s="18" t="s">
        <v>30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>
        <f t="shared" si="3"/>
        <v>134.7305389</v>
      </c>
      <c r="L43" s="21"/>
      <c r="M43" s="21"/>
    </row>
    <row r="44" ht="15.75" customHeight="1">
      <c r="A44" s="22"/>
      <c r="B44" s="22"/>
      <c r="C44" s="22"/>
      <c r="D44" s="24">
        <v>3.0</v>
      </c>
      <c r="E44" s="18">
        <v>13.05</v>
      </c>
      <c r="F44" s="18" t="s">
        <v>30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>
        <f t="shared" si="3"/>
        <v>137.9310345</v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24">
        <v>1.0</v>
      </c>
      <c r="E45" s="18">
        <v>13.1</v>
      </c>
      <c r="F45" s="18" t="s">
        <v>30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>
        <f t="shared" si="3"/>
        <v>137.4045802</v>
      </c>
      <c r="L45" s="40">
        <f>IF(OR(K45&lt;&gt;"", K46&lt;&gt;"", K47&lt;&gt;""), AVERAGE(K45:K47), "")</f>
        <v>138.9926824</v>
      </c>
      <c r="M45" s="39">
        <f>IF(AND(K45&lt;&gt;"", K46&lt;&gt;"", K47&lt;&gt;""), STDEV(K45:K47), "")</f>
        <v>5.434496985</v>
      </c>
    </row>
    <row r="46" ht="15.75" customHeight="1">
      <c r="A46" s="21"/>
      <c r="B46" s="21"/>
      <c r="C46" s="21"/>
      <c r="D46" s="24">
        <v>2.0</v>
      </c>
      <c r="E46" s="18">
        <v>13.38</v>
      </c>
      <c r="F46" s="18" t="s">
        <v>30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>
        <f t="shared" si="3"/>
        <v>134.529148</v>
      </c>
      <c r="L46" s="21"/>
      <c r="M46" s="21"/>
    </row>
    <row r="47" ht="15.75" customHeight="1">
      <c r="A47" s="22"/>
      <c r="B47" s="22"/>
      <c r="C47" s="22"/>
      <c r="D47" s="24">
        <v>3.0</v>
      </c>
      <c r="E47" s="18">
        <v>12.41</v>
      </c>
      <c r="F47" s="18" t="s">
        <v>30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>
        <f t="shared" si="3"/>
        <v>145.0443191</v>
      </c>
      <c r="L47" s="22"/>
      <c r="M47" s="22"/>
    </row>
    <row r="48" ht="15.75" customHeight="1">
      <c r="A48" s="15" t="s">
        <v>31</v>
      </c>
      <c r="B48" s="16">
        <v>90.0</v>
      </c>
      <c r="C48" s="29">
        <v>-2.0</v>
      </c>
      <c r="D48" s="24">
        <v>1.0</v>
      </c>
      <c r="E48" s="25">
        <v>12.51</v>
      </c>
      <c r="F48" s="18" t="s">
        <v>30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>
        <f t="shared" si="3"/>
        <v>143.8848921</v>
      </c>
      <c r="L48" s="40">
        <f>IF(OR(K48&lt;&gt;"", K49&lt;&gt;"", K50&lt;&gt;""), AVERAGE(K48:K50), "")</f>
        <v>143.5090887</v>
      </c>
      <c r="M48" s="39">
        <f>IF(AND(K48&lt;&gt;"", K49&lt;&gt;"", K50&lt;&gt;""), STDEV(K48:K50), "")</f>
        <v>1.186597091</v>
      </c>
    </row>
    <row r="49" ht="15.75" customHeight="1">
      <c r="A49" s="21"/>
      <c r="B49" s="21"/>
      <c r="C49" s="11"/>
      <c r="D49" s="24">
        <v>2.0</v>
      </c>
      <c r="E49" s="27">
        <v>12.46</v>
      </c>
      <c r="F49" s="18" t="s">
        <v>30</v>
      </c>
      <c r="G49" s="17" t="str">
        <f t="shared" si="1"/>
        <v>#VALUE!</v>
      </c>
      <c r="H49" s="17" t="str">
        <f t="shared" si="2"/>
        <v>#VALUE!</v>
      </c>
      <c r="I49" s="21"/>
      <c r="J49" s="21"/>
      <c r="K49" s="17">
        <f t="shared" si="3"/>
        <v>144.4622793</v>
      </c>
      <c r="L49" s="21"/>
      <c r="M49" s="21"/>
    </row>
    <row r="50" ht="15.75" customHeight="1">
      <c r="A50" s="22"/>
      <c r="B50" s="22"/>
      <c r="C50" s="34"/>
      <c r="D50" s="24">
        <v>3.0</v>
      </c>
      <c r="E50" s="27">
        <v>12.66</v>
      </c>
      <c r="F50" s="18" t="s">
        <v>30</v>
      </c>
      <c r="G50" s="17" t="str">
        <f t="shared" si="1"/>
        <v>#VALUE!</v>
      </c>
      <c r="H50" s="17" t="str">
        <f t="shared" si="2"/>
        <v>#VALUE!</v>
      </c>
      <c r="I50" s="22"/>
      <c r="J50" s="22"/>
      <c r="K50" s="17">
        <f t="shared" si="3"/>
        <v>142.1800948</v>
      </c>
      <c r="L50" s="22"/>
      <c r="M50" s="22"/>
    </row>
    <row r="51" ht="15.75" customHeight="1">
      <c r="A51" s="39"/>
      <c r="B51" s="51"/>
      <c r="C51" s="41"/>
      <c r="D51" s="17"/>
      <c r="E51" s="42"/>
      <c r="F51" s="42"/>
      <c r="G51" s="17" t="str">
        <f t="shared" si="1"/>
        <v/>
      </c>
      <c r="H51" s="17" t="str">
        <f t="shared" si="2"/>
        <v/>
      </c>
      <c r="I51" s="40" t="str">
        <f>IF(OR(H51&lt;&gt;"", H52&lt;&gt;"", H53&lt;&gt;""), AVERAGE(H51:H53), "")</f>
        <v/>
      </c>
      <c r="J51" s="39" t="str">
        <f>IF(OR(H51&lt;&gt;"", H52&lt;&gt;"", H53&lt;&gt;""), STDEV(H51:H53), "")</f>
        <v/>
      </c>
      <c r="K51" s="17" t="str">
        <f t="shared" si="3"/>
        <v/>
      </c>
      <c r="L51" s="40" t="str">
        <f>IF(OR(K51&lt;&gt;"", K52&lt;&gt;"", K53&lt;&gt;""), AVERAGE(K51:K53), "")</f>
        <v/>
      </c>
      <c r="M51" s="39" t="str">
        <f>IF(AND(K51&lt;&gt;"", K52&lt;&gt;"", K53&lt;&gt;""), STDEV(K51:K53), "")</f>
        <v/>
      </c>
    </row>
    <row r="52" ht="15.75" customHeight="1">
      <c r="A52" s="21"/>
      <c r="B52" s="51"/>
      <c r="C52" s="21"/>
      <c r="D52" s="17"/>
      <c r="E52" s="42"/>
      <c r="F52" s="42"/>
      <c r="G52" s="17" t="str">
        <f t="shared" si="1"/>
        <v/>
      </c>
      <c r="H52" s="17" t="str">
        <f t="shared" si="2"/>
        <v/>
      </c>
      <c r="I52" s="21"/>
      <c r="J52" s="21"/>
      <c r="K52" s="17" t="str">
        <f t="shared" si="3"/>
        <v/>
      </c>
      <c r="L52" s="21"/>
      <c r="M52" s="21"/>
    </row>
    <row r="53" ht="15.75" customHeight="1">
      <c r="A53" s="22"/>
      <c r="B53" s="51"/>
      <c r="C53" s="22"/>
      <c r="D53" s="17"/>
      <c r="E53" s="42"/>
      <c r="F53" s="42"/>
      <c r="G53" s="17" t="str">
        <f t="shared" si="1"/>
        <v/>
      </c>
      <c r="H53" s="17" t="str">
        <f t="shared" si="2"/>
        <v/>
      </c>
      <c r="I53" s="22"/>
      <c r="J53" s="22"/>
      <c r="K53" s="17" t="str">
        <f t="shared" si="3"/>
        <v/>
      </c>
      <c r="L53" s="22"/>
      <c r="M53" s="22"/>
    </row>
    <row r="54" ht="15.75" customHeight="1">
      <c r="A54" s="39"/>
      <c r="B54" s="51"/>
      <c r="C54" s="41"/>
      <c r="D54" s="17"/>
      <c r="E54" s="42"/>
      <c r="F54" s="42"/>
      <c r="G54" s="17" t="str">
        <f t="shared" si="1"/>
        <v/>
      </c>
      <c r="H54" s="17" t="str">
        <f t="shared" si="2"/>
        <v/>
      </c>
      <c r="I54" s="40" t="str">
        <f>IF(OR(H54&lt;&gt;"", H55&lt;&gt;"", H56&lt;&gt;""), AVERAGE(H54:H56), "")</f>
        <v/>
      </c>
      <c r="J54" s="39" t="str">
        <f>IF(OR(H54&lt;&gt;"", H55&lt;&gt;"", H56&lt;&gt;""), STDEV(H54:H56), "")</f>
        <v/>
      </c>
      <c r="K54" s="17" t="str">
        <f t="shared" si="3"/>
        <v/>
      </c>
      <c r="L54" s="40" t="str">
        <f>IF(OR(K54&lt;&gt;"", K55&lt;&gt;"", K56&lt;&gt;""), AVERAGE(K54:K56), "")</f>
        <v/>
      </c>
      <c r="M54" s="39" t="str">
        <f>IF(AND(K54&lt;&gt;"", K55&lt;&gt;"", K56&lt;&gt;""), STDEV(K54:K56), "")</f>
        <v/>
      </c>
    </row>
    <row r="55" ht="15.75" customHeight="1">
      <c r="A55" s="21"/>
      <c r="B55" s="51"/>
      <c r="C55" s="21"/>
      <c r="D55" s="17"/>
      <c r="E55" s="42"/>
      <c r="F55" s="42"/>
      <c r="G55" s="17" t="str">
        <f t="shared" si="1"/>
        <v/>
      </c>
      <c r="H55" s="17" t="str">
        <f t="shared" si="2"/>
        <v/>
      </c>
      <c r="I55" s="21"/>
      <c r="J55" s="21"/>
      <c r="K55" s="17" t="str">
        <f t="shared" si="3"/>
        <v/>
      </c>
      <c r="L55" s="21"/>
      <c r="M55" s="21"/>
    </row>
    <row r="56" ht="15.75" customHeight="1">
      <c r="A56" s="22"/>
      <c r="B56" s="51"/>
      <c r="C56" s="22"/>
      <c r="D56" s="17"/>
      <c r="E56" s="42"/>
      <c r="F56" s="42"/>
      <c r="G56" s="17" t="str">
        <f t="shared" si="1"/>
        <v/>
      </c>
      <c r="H56" s="17" t="str">
        <f t="shared" si="2"/>
        <v/>
      </c>
      <c r="I56" s="22"/>
      <c r="J56" s="22"/>
      <c r="K56" s="17" t="str">
        <f t="shared" si="3"/>
        <v/>
      </c>
      <c r="L56" s="22"/>
      <c r="M56" s="22"/>
    </row>
    <row r="57" ht="15.75" customHeight="1">
      <c r="A57" s="39"/>
      <c r="B57" s="51"/>
      <c r="C57" s="41"/>
      <c r="D57" s="17"/>
      <c r="E57" s="42"/>
      <c r="F57" s="42"/>
      <c r="G57" s="17" t="str">
        <f t="shared" si="1"/>
        <v/>
      </c>
      <c r="H57" s="17" t="str">
        <f t="shared" si="2"/>
        <v/>
      </c>
      <c r="I57" s="40" t="str">
        <f>IF(OR(H57&lt;&gt;"", H58&lt;&gt;"", H59&lt;&gt;""), AVERAGE(H57:H59), "")</f>
        <v/>
      </c>
      <c r="J57" s="39" t="str">
        <f>IF(OR(H57&lt;&gt;"", H58&lt;&gt;"", H59&lt;&gt;""), STDEV(H57:H59), "")</f>
        <v/>
      </c>
      <c r="K57" s="17" t="str">
        <f t="shared" si="3"/>
        <v/>
      </c>
      <c r="L57" s="40" t="str">
        <f>IF(OR(K57&lt;&gt;"", K58&lt;&gt;"", K59&lt;&gt;""), AVERAGE(K57:K59), "")</f>
        <v/>
      </c>
      <c r="M57" s="39" t="str">
        <f>IF(AND(K57&lt;&gt;"", K58&lt;&gt;"", K59&lt;&gt;""), STDEV(K57:K59), "")</f>
        <v/>
      </c>
    </row>
    <row r="58" ht="15.75" customHeight="1">
      <c r="A58" s="21"/>
      <c r="B58" s="51"/>
      <c r="C58" s="21"/>
      <c r="D58" s="17"/>
      <c r="E58" s="42"/>
      <c r="F58" s="42"/>
      <c r="G58" s="17" t="str">
        <f t="shared" si="1"/>
        <v/>
      </c>
      <c r="H58" s="17" t="str">
        <f t="shared" si="2"/>
        <v/>
      </c>
      <c r="I58" s="21"/>
      <c r="J58" s="21"/>
      <c r="K58" s="17" t="str">
        <f t="shared" si="3"/>
        <v/>
      </c>
      <c r="L58" s="21"/>
      <c r="M58" s="21"/>
    </row>
    <row r="59" ht="15.75" customHeight="1">
      <c r="A59" s="22"/>
      <c r="B59" s="51"/>
      <c r="C59" s="22"/>
      <c r="D59" s="17"/>
      <c r="E59" s="42"/>
      <c r="F59" s="42"/>
      <c r="G59" s="17" t="str">
        <f t="shared" si="1"/>
        <v/>
      </c>
      <c r="H59" s="17" t="str">
        <f t="shared" si="2"/>
        <v/>
      </c>
      <c r="I59" s="22"/>
      <c r="J59" s="22"/>
      <c r="K59" s="17" t="str">
        <f t="shared" si="3"/>
        <v/>
      </c>
      <c r="L59" s="22"/>
      <c r="M59" s="22"/>
    </row>
    <row r="60" ht="15.75" customHeight="1">
      <c r="A60" s="39"/>
      <c r="B60" s="51"/>
      <c r="C60" s="41"/>
      <c r="D60" s="17"/>
      <c r="E60" s="42"/>
      <c r="F60" s="42"/>
      <c r="G60" s="17" t="str">
        <f t="shared" si="1"/>
        <v/>
      </c>
      <c r="H60" s="17" t="str">
        <f t="shared" si="2"/>
        <v/>
      </c>
      <c r="I60" s="40" t="str">
        <f>IF(OR(H60&lt;&gt;"", H61&lt;&gt;"", H62&lt;&gt;""), AVERAGE(H60:H62), "")</f>
        <v/>
      </c>
      <c r="J60" s="39" t="str">
        <f>IF(OR(H60&lt;&gt;"", H61&lt;&gt;"", H62&lt;&gt;""), STDEV(H60:H62), "")</f>
        <v/>
      </c>
      <c r="K60" s="17" t="str">
        <f t="shared" si="3"/>
        <v/>
      </c>
      <c r="L60" s="40" t="str">
        <f>IF(OR(K60&lt;&gt;"", K61&lt;&gt;"", K62&lt;&gt;""), AVERAGE(K60:K62), "")</f>
        <v/>
      </c>
      <c r="M60" s="39" t="str">
        <f>IF(AND(K60&lt;&gt;"", K61&lt;&gt;"", K62&lt;&gt;""), STDEV(K60:K62), "")</f>
        <v/>
      </c>
    </row>
    <row r="61" ht="15.75" customHeight="1">
      <c r="A61" s="21"/>
      <c r="B61" s="51"/>
      <c r="C61" s="21"/>
      <c r="D61" s="17"/>
      <c r="E61" s="42"/>
      <c r="F61" s="42"/>
      <c r="G61" s="17" t="str">
        <f t="shared" si="1"/>
        <v/>
      </c>
      <c r="H61" s="17" t="str">
        <f t="shared" si="2"/>
        <v/>
      </c>
      <c r="I61" s="21"/>
      <c r="J61" s="21"/>
      <c r="K61" s="17" t="str">
        <f t="shared" si="3"/>
        <v/>
      </c>
      <c r="L61" s="21"/>
      <c r="M61" s="21"/>
    </row>
    <row r="62" ht="15.75" customHeight="1">
      <c r="A62" s="22"/>
      <c r="B62" s="51"/>
      <c r="C62" s="22"/>
      <c r="D62" s="17"/>
      <c r="E62" s="42"/>
      <c r="F62" s="42"/>
      <c r="G62" s="17" t="str">
        <f t="shared" si="1"/>
        <v/>
      </c>
      <c r="H62" s="17" t="str">
        <f t="shared" si="2"/>
        <v/>
      </c>
      <c r="I62" s="22"/>
      <c r="J62" s="22"/>
      <c r="K62" s="17" t="str">
        <f t="shared" si="3"/>
        <v/>
      </c>
      <c r="L62" s="22"/>
      <c r="M62" s="22"/>
    </row>
    <row r="63" ht="15.75" customHeight="1">
      <c r="A63" s="39"/>
      <c r="B63" s="51"/>
      <c r="C63" s="41"/>
      <c r="D63" s="17"/>
      <c r="E63" s="42"/>
      <c r="F63" s="42"/>
      <c r="G63" s="17" t="str">
        <f t="shared" si="1"/>
        <v/>
      </c>
      <c r="H63" s="17" t="str">
        <f t="shared" si="2"/>
        <v/>
      </c>
      <c r="I63" s="40" t="str">
        <f>IF(OR(H63&lt;&gt;"", H64&lt;&gt;"", H65&lt;&gt;""), AVERAGE(H63:H65), "")</f>
        <v/>
      </c>
      <c r="J63" s="39" t="str">
        <f>IF(OR(H63&lt;&gt;"", H64&lt;&gt;"", H65&lt;&gt;""), STDEV(H63:H65), "")</f>
        <v/>
      </c>
      <c r="K63" s="17" t="str">
        <f t="shared" si="3"/>
        <v/>
      </c>
      <c r="L63" s="40" t="str">
        <f>IF(OR(K63&lt;&gt;"", K64&lt;&gt;"", K65&lt;&gt;""), AVERAGE(K63:K65), "")</f>
        <v/>
      </c>
      <c r="M63" s="39" t="str">
        <f>IF(AND(K63&lt;&gt;"", K64&lt;&gt;"", K65&lt;&gt;""), STDEV(K63:K65), "")</f>
        <v/>
      </c>
    </row>
    <row r="64" ht="15.75" customHeight="1">
      <c r="A64" s="21"/>
      <c r="B64" s="51"/>
      <c r="C64" s="21"/>
      <c r="D64" s="17"/>
      <c r="E64" s="42"/>
      <c r="F64" s="42"/>
      <c r="G64" s="17" t="str">
        <f t="shared" si="1"/>
        <v/>
      </c>
      <c r="H64" s="17" t="str">
        <f t="shared" si="2"/>
        <v/>
      </c>
      <c r="I64" s="21"/>
      <c r="J64" s="21"/>
      <c r="K64" s="17" t="str">
        <f t="shared" si="3"/>
        <v/>
      </c>
      <c r="L64" s="21"/>
      <c r="M64" s="21"/>
    </row>
    <row r="65" ht="15.75" customHeight="1">
      <c r="A65" s="22"/>
      <c r="B65" s="51"/>
      <c r="C65" s="22"/>
      <c r="D65" s="17"/>
      <c r="E65" s="42"/>
      <c r="F65" s="42"/>
      <c r="G65" s="17" t="str">
        <f t="shared" si="1"/>
        <v/>
      </c>
      <c r="H65" s="17" t="str">
        <f t="shared" si="2"/>
        <v/>
      </c>
      <c r="I65" s="22"/>
      <c r="J65" s="22"/>
      <c r="K65" s="17" t="str">
        <f t="shared" si="3"/>
        <v/>
      </c>
      <c r="L65" s="22"/>
      <c r="M65" s="22"/>
    </row>
    <row r="66" ht="15.75" customHeight="1">
      <c r="A66" s="39"/>
      <c r="B66" s="51"/>
      <c r="C66" s="41"/>
      <c r="D66" s="17"/>
      <c r="E66" s="42"/>
      <c r="F66" s="42"/>
      <c r="G66" s="17" t="str">
        <f t="shared" si="1"/>
        <v/>
      </c>
      <c r="H66" s="17" t="str">
        <f t="shared" si="2"/>
        <v/>
      </c>
      <c r="I66" s="40" t="str">
        <f>IF(OR(H66&lt;&gt;"", H67&lt;&gt;"", H68&lt;&gt;""), AVERAGE(H66:H68), "")</f>
        <v/>
      </c>
      <c r="J66" s="39" t="str">
        <f>IF(OR(H66&lt;&gt;"", H67&lt;&gt;"", H68&lt;&gt;""), STDEV(H66:H68), "")</f>
        <v/>
      </c>
      <c r="K66" s="17" t="str">
        <f t="shared" si="3"/>
        <v/>
      </c>
      <c r="L66" s="40" t="str">
        <f>IF(OR(K66&lt;&gt;"", K67&lt;&gt;"", K68&lt;&gt;""), AVERAGE(K66:K68), "")</f>
        <v/>
      </c>
      <c r="M66" s="39" t="str">
        <f>IF(AND(K66&lt;&gt;"", K67&lt;&gt;"", K68&lt;&gt;""), STDEV(K66:K68), "")</f>
        <v/>
      </c>
    </row>
    <row r="67" ht="15.75" customHeight="1">
      <c r="A67" s="21"/>
      <c r="B67" s="51"/>
      <c r="C67" s="21"/>
      <c r="D67" s="17"/>
      <c r="E67" s="42"/>
      <c r="F67" s="42"/>
      <c r="G67" s="17" t="str">
        <f t="shared" si="1"/>
        <v/>
      </c>
      <c r="H67" s="17" t="str">
        <f t="shared" si="2"/>
        <v/>
      </c>
      <c r="I67" s="21"/>
      <c r="J67" s="21"/>
      <c r="K67" s="17" t="str">
        <f t="shared" si="3"/>
        <v/>
      </c>
      <c r="L67" s="21"/>
      <c r="M67" s="21"/>
    </row>
    <row r="68" ht="15.75" customHeight="1">
      <c r="A68" s="22"/>
      <c r="B68" s="51"/>
      <c r="C68" s="22"/>
      <c r="D68" s="17"/>
      <c r="E68" s="42"/>
      <c r="F68" s="42"/>
      <c r="G68" s="17" t="str">
        <f t="shared" si="1"/>
        <v/>
      </c>
      <c r="H68" s="17" t="str">
        <f t="shared" si="2"/>
        <v/>
      </c>
      <c r="I68" s="22"/>
      <c r="J68" s="22"/>
      <c r="K68" s="17" t="str">
        <f t="shared" si="3"/>
        <v/>
      </c>
      <c r="L68" s="22"/>
      <c r="M68" s="22"/>
    </row>
    <row r="69" ht="15.75" customHeight="1">
      <c r="A69" s="39"/>
      <c r="B69" s="51"/>
      <c r="C69" s="41"/>
      <c r="D69" s="17"/>
      <c r="E69" s="42"/>
      <c r="F69" s="42"/>
      <c r="G69" s="17" t="str">
        <f t="shared" si="1"/>
        <v/>
      </c>
      <c r="H69" s="17" t="str">
        <f t="shared" si="2"/>
        <v/>
      </c>
      <c r="I69" s="40" t="str">
        <f>IF(OR(H69&lt;&gt;"", H70&lt;&gt;"", H71&lt;&gt;""), AVERAGE(H69:H71), "")</f>
        <v/>
      </c>
      <c r="J69" s="39" t="str">
        <f>IF(OR(H69&lt;&gt;"", H70&lt;&gt;"", H71&lt;&gt;""), STDEV(H69:H71), "")</f>
        <v/>
      </c>
      <c r="K69" s="17" t="str">
        <f t="shared" si="3"/>
        <v/>
      </c>
      <c r="L69" s="40" t="str">
        <f>IF(OR(K69&lt;&gt;"", K70&lt;&gt;"", K71&lt;&gt;""), AVERAGE(K69:K71), "")</f>
        <v/>
      </c>
      <c r="M69" s="39" t="str">
        <f>IF(AND(K69&lt;&gt;"", K70&lt;&gt;"", K71&lt;&gt;""), STDEV(K69:K71), "")</f>
        <v/>
      </c>
    </row>
    <row r="70" ht="15.75" customHeight="1">
      <c r="A70" s="21"/>
      <c r="B70" s="51"/>
      <c r="C70" s="21"/>
      <c r="D70" s="17"/>
      <c r="E70" s="42"/>
      <c r="F70" s="42"/>
      <c r="G70" s="17" t="str">
        <f t="shared" si="1"/>
        <v/>
      </c>
      <c r="H70" s="17" t="str">
        <f t="shared" si="2"/>
        <v/>
      </c>
      <c r="I70" s="21"/>
      <c r="J70" s="21"/>
      <c r="K70" s="17" t="str">
        <f t="shared" si="3"/>
        <v/>
      </c>
      <c r="L70" s="21"/>
      <c r="M70" s="21"/>
    </row>
    <row r="71" ht="15.75" customHeight="1">
      <c r="A71" s="22"/>
      <c r="B71" s="51"/>
      <c r="C71" s="22"/>
      <c r="D71" s="17"/>
      <c r="E71" s="42"/>
      <c r="F71" s="42"/>
      <c r="G71" s="17" t="str">
        <f t="shared" si="1"/>
        <v/>
      </c>
      <c r="H71" s="17" t="str">
        <f t="shared" si="2"/>
        <v/>
      </c>
      <c r="I71" s="22"/>
      <c r="J71" s="22"/>
      <c r="K71" s="17" t="str">
        <f t="shared" si="3"/>
        <v/>
      </c>
      <c r="L71" s="22"/>
      <c r="M71" s="22"/>
    </row>
    <row r="72" ht="15.75" customHeight="1">
      <c r="A72" s="39"/>
      <c r="B72" s="51"/>
      <c r="C72" s="41"/>
      <c r="D72" s="17"/>
      <c r="E72" s="42"/>
      <c r="F72" s="42"/>
      <c r="G72" s="17" t="str">
        <f t="shared" si="1"/>
        <v/>
      </c>
      <c r="H72" s="17" t="str">
        <f t="shared" si="2"/>
        <v/>
      </c>
      <c r="I72" s="40" t="str">
        <f>IF(OR(H72&lt;&gt;"", H73&lt;&gt;"", H74&lt;&gt;""), AVERAGE(H72:H74), "")</f>
        <v/>
      </c>
      <c r="J72" s="39" t="str">
        <f>IF(OR(H72&lt;&gt;"", H73&lt;&gt;"", H74&lt;&gt;""), STDEV(H72:H74), "")</f>
        <v/>
      </c>
      <c r="K72" s="17" t="str">
        <f t="shared" si="3"/>
        <v/>
      </c>
      <c r="L72" s="40" t="str">
        <f>IF(OR(K72&lt;&gt;"", K73&lt;&gt;"", K74&lt;&gt;""), AVERAGE(K72:K74), "")</f>
        <v/>
      </c>
      <c r="M72" s="39" t="str">
        <f>IF(AND(K72&lt;&gt;"", K73&lt;&gt;"", K74&lt;&gt;""), STDEV(K72:K74), "")</f>
        <v/>
      </c>
    </row>
    <row r="73" ht="15.75" customHeight="1">
      <c r="A73" s="21"/>
      <c r="B73" s="51"/>
      <c r="C73" s="21"/>
      <c r="D73" s="17"/>
      <c r="E73" s="42"/>
      <c r="F73" s="42"/>
      <c r="G73" s="17" t="str">
        <f t="shared" si="1"/>
        <v/>
      </c>
      <c r="H73" s="17" t="str">
        <f t="shared" si="2"/>
        <v/>
      </c>
      <c r="I73" s="21"/>
      <c r="J73" s="21"/>
      <c r="K73" s="17" t="str">
        <f t="shared" si="3"/>
        <v/>
      </c>
      <c r="L73" s="21"/>
      <c r="M73" s="21"/>
    </row>
    <row r="74" ht="15.75" customHeight="1">
      <c r="A74" s="22"/>
      <c r="B74" s="51"/>
      <c r="C74" s="22"/>
      <c r="D74" s="17"/>
      <c r="E74" s="42"/>
      <c r="F74" s="42"/>
      <c r="G74" s="17" t="str">
        <f t="shared" si="1"/>
        <v/>
      </c>
      <c r="H74" s="17" t="str">
        <f t="shared" si="2"/>
        <v/>
      </c>
      <c r="I74" s="22"/>
      <c r="J74" s="22"/>
      <c r="K74" s="17" t="str">
        <f t="shared" si="3"/>
        <v/>
      </c>
      <c r="L74" s="22"/>
      <c r="M74" s="22"/>
    </row>
    <row r="75" ht="15.75" customHeight="1">
      <c r="A75" s="39"/>
      <c r="B75" s="51"/>
      <c r="C75" s="41"/>
      <c r="D75" s="17"/>
      <c r="E75" s="42"/>
      <c r="F75" s="42"/>
      <c r="G75" s="17" t="str">
        <f t="shared" si="1"/>
        <v/>
      </c>
      <c r="H75" s="17" t="str">
        <f t="shared" si="2"/>
        <v/>
      </c>
      <c r="I75" s="40" t="str">
        <f>IF(OR(H75&lt;&gt;"", H76&lt;&gt;"", H77&lt;&gt;""), AVERAGE(H75:H77), "")</f>
        <v/>
      </c>
      <c r="J75" s="39" t="str">
        <f>IF(OR(H75&lt;&gt;"", H76&lt;&gt;"", H77&lt;&gt;""), STDEV(H75:H77), "")</f>
        <v/>
      </c>
      <c r="K75" s="17" t="str">
        <f t="shared" si="3"/>
        <v/>
      </c>
      <c r="L75" s="40" t="str">
        <f>IF(OR(K75&lt;&gt;"", K76&lt;&gt;"", K77&lt;&gt;""), AVERAGE(K75:K77), "")</f>
        <v/>
      </c>
      <c r="M75" s="39" t="str">
        <f>IF(AND(K75&lt;&gt;"", K76&lt;&gt;"", K77&lt;&gt;""), STDEV(K75:K77), "")</f>
        <v/>
      </c>
    </row>
    <row r="76" ht="15.75" customHeight="1">
      <c r="A76" s="21"/>
      <c r="B76" s="51"/>
      <c r="C76" s="21"/>
      <c r="D76" s="17"/>
      <c r="E76" s="42"/>
      <c r="F76" s="42"/>
      <c r="G76" s="17" t="str">
        <f t="shared" si="1"/>
        <v/>
      </c>
      <c r="H76" s="17" t="str">
        <f t="shared" si="2"/>
        <v/>
      </c>
      <c r="I76" s="21"/>
      <c r="J76" s="21"/>
      <c r="K76" s="17" t="str">
        <f t="shared" si="3"/>
        <v/>
      </c>
      <c r="L76" s="21"/>
      <c r="M76" s="21"/>
    </row>
    <row r="77" ht="15.75" customHeight="1">
      <c r="A77" s="22"/>
      <c r="B77" s="51"/>
      <c r="C77" s="22"/>
      <c r="D77" s="17"/>
      <c r="E77" s="42"/>
      <c r="F77" s="42"/>
      <c r="G77" s="17" t="str">
        <f t="shared" si="1"/>
        <v/>
      </c>
      <c r="H77" s="17" t="str">
        <f t="shared" si="2"/>
        <v/>
      </c>
      <c r="I77" s="22"/>
      <c r="J77" s="22"/>
      <c r="K77" s="17" t="str">
        <f t="shared" si="3"/>
        <v/>
      </c>
      <c r="L77" s="22"/>
      <c r="M77" s="22"/>
    </row>
    <row r="78" ht="15.75" customHeight="1">
      <c r="A78" s="39"/>
      <c r="B78" s="51"/>
      <c r="C78" s="41"/>
      <c r="D78" s="17"/>
      <c r="E78" s="42"/>
      <c r="F78" s="42"/>
      <c r="G78" s="17" t="str">
        <f t="shared" si="1"/>
        <v/>
      </c>
      <c r="H78" s="17" t="str">
        <f t="shared" si="2"/>
        <v/>
      </c>
      <c r="I78" s="40" t="str">
        <f>IF(OR(H78&lt;&gt;"", H79&lt;&gt;"", H80&lt;&gt;""), AVERAGE(H78:H80), "")</f>
        <v/>
      </c>
      <c r="J78" s="39" t="str">
        <f>IF(OR(H78&lt;&gt;"", H79&lt;&gt;"", H80&lt;&gt;""), STDEV(H78:H80), "")</f>
        <v/>
      </c>
      <c r="K78" s="17" t="str">
        <f t="shared" si="3"/>
        <v/>
      </c>
      <c r="L78" s="40" t="str">
        <f>IF(OR(K78&lt;&gt;"", K79&lt;&gt;"", K80&lt;&gt;""), AVERAGE(K78:K80), "")</f>
        <v/>
      </c>
      <c r="M78" s="39" t="str">
        <f>IF(AND(K78&lt;&gt;"", K79&lt;&gt;"", K80&lt;&gt;""), STDEV(K78:K80), "")</f>
        <v/>
      </c>
    </row>
    <row r="79" ht="15.75" customHeight="1">
      <c r="A79" s="21"/>
      <c r="B79" s="51"/>
      <c r="C79" s="21"/>
      <c r="D79" s="17"/>
      <c r="E79" s="42"/>
      <c r="F79" s="42"/>
      <c r="G79" s="17" t="str">
        <f t="shared" si="1"/>
        <v/>
      </c>
      <c r="H79" s="17" t="str">
        <f t="shared" si="2"/>
        <v/>
      </c>
      <c r="I79" s="21"/>
      <c r="J79" s="21"/>
      <c r="K79" s="17" t="str">
        <f t="shared" si="3"/>
        <v/>
      </c>
      <c r="L79" s="21"/>
      <c r="M79" s="21"/>
    </row>
    <row r="80" ht="15.75" customHeight="1">
      <c r="A80" s="22"/>
      <c r="B80" s="51"/>
      <c r="C80" s="22"/>
      <c r="D80" s="17"/>
      <c r="E80" s="42"/>
      <c r="F80" s="42"/>
      <c r="G80" s="17" t="str">
        <f t="shared" si="1"/>
        <v/>
      </c>
      <c r="H80" s="17" t="str">
        <f t="shared" si="2"/>
        <v/>
      </c>
      <c r="I80" s="22"/>
      <c r="J80" s="22"/>
      <c r="K80" s="17" t="str">
        <f t="shared" si="3"/>
        <v/>
      </c>
      <c r="L80" s="22"/>
      <c r="M80" s="22"/>
    </row>
    <row r="81" ht="15.75" customHeight="1">
      <c r="A81" s="39"/>
      <c r="B81" s="51"/>
      <c r="C81" s="41"/>
      <c r="D81" s="17"/>
      <c r="E81" s="42"/>
      <c r="F81" s="42"/>
      <c r="G81" s="17" t="str">
        <f t="shared" si="1"/>
        <v/>
      </c>
      <c r="H81" s="17" t="str">
        <f t="shared" si="2"/>
        <v/>
      </c>
      <c r="I81" s="40" t="str">
        <f>IF(OR(H81&lt;&gt;"", H82&lt;&gt;"", H83&lt;&gt;""), AVERAGE(H81:H83), "")</f>
        <v/>
      </c>
      <c r="J81" s="39" t="str">
        <f>IF(OR(H81&lt;&gt;"", H82&lt;&gt;"", H83&lt;&gt;""), STDEV(H81:H83), "")</f>
        <v/>
      </c>
      <c r="K81" s="17" t="str">
        <f t="shared" si="3"/>
        <v/>
      </c>
      <c r="L81" s="40" t="str">
        <f>IF(OR(K81&lt;&gt;"", K82&lt;&gt;"", K83&lt;&gt;""), AVERAGE(K81:K83), "")</f>
        <v/>
      </c>
      <c r="M81" s="39" t="str">
        <f>IF(AND(K81&lt;&gt;"", K82&lt;&gt;"", K83&lt;&gt;""), STDEV(K81:K83), "")</f>
        <v/>
      </c>
    </row>
    <row r="82" ht="15.75" customHeight="1">
      <c r="A82" s="21"/>
      <c r="B82" s="51"/>
      <c r="C82" s="21"/>
      <c r="D82" s="17"/>
      <c r="E82" s="42"/>
      <c r="F82" s="42"/>
      <c r="G82" s="17" t="str">
        <f t="shared" si="1"/>
        <v/>
      </c>
      <c r="H82" s="17" t="str">
        <f t="shared" si="2"/>
        <v/>
      </c>
      <c r="I82" s="21"/>
      <c r="J82" s="21"/>
      <c r="K82" s="17" t="str">
        <f t="shared" si="3"/>
        <v/>
      </c>
      <c r="L82" s="21"/>
      <c r="M82" s="21"/>
    </row>
    <row r="83" ht="15.75" customHeight="1">
      <c r="A83" s="22"/>
      <c r="B83" s="51"/>
      <c r="C83" s="22"/>
      <c r="D83" s="17"/>
      <c r="E83" s="42"/>
      <c r="F83" s="42"/>
      <c r="G83" s="17" t="str">
        <f t="shared" si="1"/>
        <v/>
      </c>
      <c r="H83" s="17" t="str">
        <f t="shared" si="2"/>
        <v/>
      </c>
      <c r="I83" s="22"/>
      <c r="J83" s="22"/>
      <c r="K83" s="17" t="str">
        <f t="shared" si="3"/>
        <v/>
      </c>
      <c r="L83" s="22"/>
      <c r="M83" s="22"/>
    </row>
    <row r="84" ht="15.75" customHeight="1">
      <c r="A84" s="39"/>
      <c r="B84" s="51"/>
      <c r="C84" s="41"/>
      <c r="D84" s="17"/>
      <c r="E84" s="42"/>
      <c r="F84" s="42"/>
      <c r="G84" s="17" t="str">
        <f t="shared" si="1"/>
        <v/>
      </c>
      <c r="H84" s="17" t="str">
        <f t="shared" si="2"/>
        <v/>
      </c>
      <c r="I84" s="40" t="str">
        <f>IF(OR(H84&lt;&gt;"", H85&lt;&gt;"", H86&lt;&gt;""), AVERAGE(H84:H86), "")</f>
        <v/>
      </c>
      <c r="J84" s="39" t="str">
        <f>IF(OR(H84&lt;&gt;"", H85&lt;&gt;"", H86&lt;&gt;""), STDEV(H84:H86), "")</f>
        <v/>
      </c>
      <c r="K84" s="17" t="str">
        <f t="shared" si="3"/>
        <v/>
      </c>
      <c r="L84" s="40" t="str">
        <f>IF(OR(K84&lt;&gt;"", K85&lt;&gt;"", K86&lt;&gt;""), AVERAGE(K84:K86), "")</f>
        <v/>
      </c>
      <c r="M84" s="39" t="str">
        <f>IF(AND(K84&lt;&gt;"", K85&lt;&gt;"", K86&lt;&gt;""), STDEV(K84:K86), "")</f>
        <v/>
      </c>
    </row>
    <row r="85" ht="15.75" customHeight="1">
      <c r="A85" s="21"/>
      <c r="B85" s="51"/>
      <c r="C85" s="21"/>
      <c r="D85" s="17"/>
      <c r="E85" s="42"/>
      <c r="F85" s="42"/>
      <c r="G85" s="17" t="str">
        <f t="shared" si="1"/>
        <v/>
      </c>
      <c r="H85" s="17" t="str">
        <f t="shared" si="2"/>
        <v/>
      </c>
      <c r="I85" s="21"/>
      <c r="J85" s="21"/>
      <c r="K85" s="17" t="str">
        <f t="shared" si="3"/>
        <v/>
      </c>
      <c r="L85" s="21"/>
      <c r="M85" s="21"/>
    </row>
    <row r="86" ht="15.75" customHeight="1">
      <c r="A86" s="22"/>
      <c r="B86" s="51"/>
      <c r="C86" s="22"/>
      <c r="D86" s="17"/>
      <c r="E86" s="42"/>
      <c r="F86" s="42"/>
      <c r="G86" s="17" t="str">
        <f t="shared" si="1"/>
        <v/>
      </c>
      <c r="H86" s="17" t="str">
        <f t="shared" si="2"/>
        <v/>
      </c>
      <c r="I86" s="22"/>
      <c r="J86" s="22"/>
      <c r="K86" s="17" t="str">
        <f t="shared" si="3"/>
        <v/>
      </c>
      <c r="L86" s="22"/>
      <c r="M86" s="22"/>
    </row>
    <row r="87" ht="15.75" customHeight="1">
      <c r="A87" s="39"/>
      <c r="B87" s="51"/>
      <c r="C87" s="41"/>
      <c r="D87" s="17"/>
      <c r="E87" s="42"/>
      <c r="F87" s="42"/>
      <c r="G87" s="17" t="str">
        <f t="shared" si="1"/>
        <v/>
      </c>
      <c r="H87" s="17" t="str">
        <f t="shared" si="2"/>
        <v/>
      </c>
      <c r="I87" s="40" t="str">
        <f>IF(OR(H87&lt;&gt;"", H88&lt;&gt;"", H89&lt;&gt;""), AVERAGE(H87:H89), "")</f>
        <v/>
      </c>
      <c r="J87" s="39" t="str">
        <f>IF(OR(H87&lt;&gt;"", H88&lt;&gt;"", H89&lt;&gt;""), STDEV(H87:H89), "")</f>
        <v/>
      </c>
      <c r="K87" s="17" t="str">
        <f t="shared" si="3"/>
        <v/>
      </c>
      <c r="L87" s="40" t="str">
        <f>IF(OR(K87&lt;&gt;"", K88&lt;&gt;"", K89&lt;&gt;""), AVERAGE(K87:K89), "")</f>
        <v/>
      </c>
      <c r="M87" s="39" t="str">
        <f>IF(AND(K87&lt;&gt;"", K88&lt;&gt;"", K89&lt;&gt;""), STDEV(K87:K89), "")</f>
        <v/>
      </c>
    </row>
    <row r="88" ht="15.75" customHeight="1">
      <c r="A88" s="21"/>
      <c r="B88" s="51"/>
      <c r="C88" s="21"/>
      <c r="D88" s="17"/>
      <c r="E88" s="42"/>
      <c r="F88" s="42"/>
      <c r="G88" s="17" t="str">
        <f t="shared" si="1"/>
        <v/>
      </c>
      <c r="H88" s="17" t="str">
        <f t="shared" si="2"/>
        <v/>
      </c>
      <c r="I88" s="21"/>
      <c r="J88" s="21"/>
      <c r="K88" s="17" t="str">
        <f t="shared" si="3"/>
        <v/>
      </c>
      <c r="L88" s="21"/>
      <c r="M88" s="21"/>
    </row>
    <row r="89" ht="15.75" customHeight="1">
      <c r="A89" s="22"/>
      <c r="B89" s="51"/>
      <c r="C89" s="22"/>
      <c r="D89" s="17"/>
      <c r="E89" s="42"/>
      <c r="F89" s="42"/>
      <c r="G89" s="17" t="str">
        <f t="shared" si="1"/>
        <v/>
      </c>
      <c r="H89" s="17" t="str">
        <f t="shared" si="2"/>
        <v/>
      </c>
      <c r="I89" s="22"/>
      <c r="J89" s="22"/>
      <c r="K89" s="17" t="str">
        <f t="shared" si="3"/>
        <v/>
      </c>
      <c r="L89" s="22"/>
      <c r="M89" s="22"/>
    </row>
    <row r="90" ht="15.75" customHeight="1">
      <c r="A90" s="39"/>
      <c r="B90" s="51"/>
      <c r="C90" s="41"/>
      <c r="D90" s="17"/>
      <c r="E90" s="42"/>
      <c r="F90" s="42"/>
      <c r="G90" s="17" t="str">
        <f t="shared" si="1"/>
        <v/>
      </c>
      <c r="H90" s="17" t="str">
        <f t="shared" si="2"/>
        <v/>
      </c>
      <c r="I90" s="40" t="str">
        <f>IF(OR(H90&lt;&gt;"", H91&lt;&gt;"", H92&lt;&gt;""), AVERAGE(H90:H92), "")</f>
        <v/>
      </c>
      <c r="J90" s="39" t="str">
        <f>IF(OR(H90&lt;&gt;"", H91&lt;&gt;"", H92&lt;&gt;""), STDEV(H90:H92), "")</f>
        <v/>
      </c>
      <c r="K90" s="17" t="str">
        <f t="shared" si="3"/>
        <v/>
      </c>
      <c r="L90" s="40" t="str">
        <f>IF(OR(K90&lt;&gt;"", K91&lt;&gt;"", K92&lt;&gt;""), AVERAGE(K90:K92), "")</f>
        <v/>
      </c>
      <c r="M90" s="39" t="str">
        <f>IF(AND(K90&lt;&gt;"", K91&lt;&gt;"", K92&lt;&gt;""), STDEV(K90:K92), "")</f>
        <v/>
      </c>
    </row>
    <row r="91" ht="15.75" customHeight="1">
      <c r="A91" s="21"/>
      <c r="B91" s="51"/>
      <c r="C91" s="21"/>
      <c r="D91" s="17"/>
      <c r="E91" s="42"/>
      <c r="F91" s="42"/>
      <c r="G91" s="17" t="str">
        <f t="shared" si="1"/>
        <v/>
      </c>
      <c r="H91" s="17" t="str">
        <f t="shared" si="2"/>
        <v/>
      </c>
      <c r="I91" s="21"/>
      <c r="J91" s="21"/>
      <c r="K91" s="17" t="str">
        <f t="shared" si="3"/>
        <v/>
      </c>
      <c r="L91" s="21"/>
      <c r="M91" s="21"/>
    </row>
    <row r="92" ht="15.75" customHeight="1">
      <c r="A92" s="22"/>
      <c r="B92" s="51"/>
      <c r="C92" s="22"/>
      <c r="D92" s="17"/>
      <c r="E92" s="42"/>
      <c r="F92" s="42"/>
      <c r="G92" s="17" t="str">
        <f t="shared" si="1"/>
        <v/>
      </c>
      <c r="H92" s="17" t="str">
        <f t="shared" si="2"/>
        <v/>
      </c>
      <c r="I92" s="22"/>
      <c r="J92" s="22"/>
      <c r="K92" s="17" t="str">
        <f t="shared" si="3"/>
        <v/>
      </c>
      <c r="L92" s="22"/>
      <c r="M92" s="22"/>
    </row>
    <row r="93" ht="15.75" customHeight="1">
      <c r="A93" s="52"/>
      <c r="B93" s="53"/>
      <c r="C93" s="53"/>
      <c r="D93" s="52"/>
      <c r="E93" s="52"/>
      <c r="F93" s="52"/>
      <c r="G93" s="52" t="str">
        <f t="shared" si="1"/>
        <v/>
      </c>
      <c r="H93" s="52" t="str">
        <f t="shared" si="2"/>
        <v/>
      </c>
      <c r="I93" s="52" t="str">
        <f>IF(OR(H93&lt;&gt;"", H94&lt;&gt;"", H95&lt;&gt;""), AVERAGE(H93:H95), "")</f>
        <v/>
      </c>
      <c r="J93" s="52" t="str">
        <f>IF(OR(H93&lt;&gt;"", H94&lt;&gt;"", H95&lt;&gt;""), STDEV(H93:H95), "")</f>
        <v/>
      </c>
      <c r="K93" s="52" t="str">
        <f t="shared" si="3"/>
        <v/>
      </c>
      <c r="L93" s="52" t="str">
        <f>IF(OR(K93&lt;&gt;"", K94&lt;&gt;"", K95&lt;&gt;""), AVERAGE(K93:K95), "")</f>
        <v/>
      </c>
      <c r="M93" s="52" t="str">
        <f>IF(AND(K93&lt;&gt;"", K94&lt;&gt;"", K95&lt;&gt;""), STDEV(K93:K95), "")</f>
        <v/>
      </c>
    </row>
    <row r="94" ht="15.75" customHeight="1">
      <c r="A94" s="52"/>
      <c r="B94" s="53"/>
      <c r="C94" s="53"/>
      <c r="D94" s="52"/>
      <c r="E94" s="52"/>
      <c r="F94" s="52"/>
      <c r="G94" s="52" t="str">
        <f t="shared" si="1"/>
        <v/>
      </c>
      <c r="H94" s="52" t="str">
        <f t="shared" si="2"/>
        <v/>
      </c>
      <c r="I94" s="52"/>
      <c r="J94" s="52"/>
      <c r="K94" s="52" t="str">
        <f t="shared" si="3"/>
        <v/>
      </c>
      <c r="L94" s="52"/>
      <c r="M94" s="52"/>
    </row>
    <row r="95" ht="15.75" customHeight="1">
      <c r="A95" s="52"/>
      <c r="B95" s="53"/>
      <c r="C95" s="53"/>
      <c r="D95" s="52"/>
      <c r="E95" s="52"/>
      <c r="F95" s="52"/>
      <c r="G95" s="52" t="str">
        <f t="shared" si="1"/>
        <v/>
      </c>
      <c r="H95" s="52" t="str">
        <f t="shared" si="2"/>
        <v/>
      </c>
      <c r="I95" s="52"/>
      <c r="J95" s="52"/>
      <c r="K95" s="52" t="str">
        <f t="shared" si="3"/>
        <v/>
      </c>
      <c r="L95" s="52"/>
      <c r="M95" s="52"/>
    </row>
    <row r="96" ht="15.75" customHeight="1">
      <c r="A96" s="52"/>
      <c r="B96" s="53"/>
      <c r="C96" s="53"/>
      <c r="D96" s="52"/>
      <c r="E96" s="52"/>
      <c r="F96" s="52"/>
      <c r="G96" s="52" t="str">
        <f t="shared" si="1"/>
        <v/>
      </c>
      <c r="H96" s="52" t="str">
        <f t="shared" si="2"/>
        <v/>
      </c>
      <c r="I96" s="52" t="str">
        <f>IF(OR(H96&lt;&gt;"", H97&lt;&gt;"", H98&lt;&gt;""), AVERAGE(H96:H98), "")</f>
        <v/>
      </c>
      <c r="J96" s="52" t="str">
        <f>IF(OR(H96&lt;&gt;"", H97&lt;&gt;"", H98&lt;&gt;""), STDEV(H96:H98), "")</f>
        <v/>
      </c>
      <c r="K96" s="52" t="str">
        <f t="shared" si="3"/>
        <v/>
      </c>
      <c r="L96" s="52" t="str">
        <f>IF(OR(K96&lt;&gt;"", K97&lt;&gt;"", K98&lt;&gt;""), AVERAGE(K96:K98), "")</f>
        <v/>
      </c>
      <c r="M96" s="52" t="str">
        <f>IF(AND(K96&lt;&gt;"", K97&lt;&gt;"", K98&lt;&gt;""), STDEV(K96:K98), "")</f>
        <v/>
      </c>
    </row>
    <row r="97" ht="15.75" customHeight="1">
      <c r="A97" s="52"/>
      <c r="B97" s="53"/>
      <c r="C97" s="53"/>
      <c r="D97" s="52"/>
      <c r="E97" s="52"/>
      <c r="F97" s="52"/>
      <c r="G97" s="52" t="str">
        <f t="shared" si="1"/>
        <v/>
      </c>
      <c r="H97" s="52" t="str">
        <f t="shared" si="2"/>
        <v/>
      </c>
      <c r="I97" s="52"/>
      <c r="J97" s="52"/>
      <c r="K97" s="52" t="str">
        <f t="shared" si="3"/>
        <v/>
      </c>
      <c r="L97" s="52"/>
      <c r="M97" s="52"/>
    </row>
    <row r="98" ht="15.75" customHeight="1">
      <c r="A98" s="52"/>
      <c r="B98" s="53"/>
      <c r="C98" s="53"/>
      <c r="D98" s="52"/>
      <c r="E98" s="52"/>
      <c r="F98" s="52"/>
      <c r="G98" s="52" t="str">
        <f t="shared" si="1"/>
        <v/>
      </c>
      <c r="H98" s="52" t="str">
        <f t="shared" si="2"/>
        <v/>
      </c>
      <c r="I98" s="52"/>
      <c r="J98" s="52"/>
      <c r="K98" s="52" t="str">
        <f t="shared" si="3"/>
        <v/>
      </c>
      <c r="L98" s="52"/>
      <c r="M98" s="52"/>
    </row>
    <row r="99" ht="15.75" customHeight="1">
      <c r="A99" s="52"/>
      <c r="B99" s="53"/>
      <c r="C99" s="53"/>
      <c r="D99" s="52"/>
      <c r="E99" s="52"/>
      <c r="F99" s="52"/>
      <c r="G99" s="52" t="str">
        <f t="shared" si="1"/>
        <v/>
      </c>
      <c r="H99" s="52" t="str">
        <f t="shared" si="2"/>
        <v/>
      </c>
      <c r="I99" s="52" t="str">
        <f>IF(OR(H99&lt;&gt;"", H100&lt;&gt;"", H101&lt;&gt;""), AVERAGE(H99:H101), "")</f>
        <v/>
      </c>
      <c r="J99" s="52" t="str">
        <f>IF(OR(H99&lt;&gt;"", H100&lt;&gt;"", H101&lt;&gt;""), STDEV(H99:H101), "")</f>
        <v/>
      </c>
      <c r="K99" s="52" t="str">
        <f t="shared" si="3"/>
        <v/>
      </c>
      <c r="L99" s="52" t="str">
        <f>IF(OR(K99&lt;&gt;"", K100&lt;&gt;"", K101&lt;&gt;""), AVERAGE(K99:K101), "")</f>
        <v/>
      </c>
      <c r="M99" s="52" t="str">
        <f>IF(AND(K99&lt;&gt;"", K100&lt;&gt;"", K101&lt;&gt;""), STDEV(K99:K101), "")</f>
        <v/>
      </c>
    </row>
    <row r="100" ht="15.75" customHeight="1">
      <c r="A100" s="52"/>
      <c r="B100" s="53"/>
      <c r="C100" s="53"/>
      <c r="D100" s="52"/>
      <c r="E100" s="52"/>
      <c r="F100" s="52"/>
      <c r="G100" s="52" t="str">
        <f t="shared" si="1"/>
        <v/>
      </c>
      <c r="H100" s="52" t="str">
        <f t="shared" si="2"/>
        <v/>
      </c>
      <c r="I100" s="52"/>
      <c r="J100" s="52"/>
      <c r="K100" s="52" t="str">
        <f t="shared" si="3"/>
        <v/>
      </c>
      <c r="L100" s="52"/>
      <c r="M100" s="52"/>
    </row>
    <row r="101" ht="15.75" customHeight="1">
      <c r="A101" s="52"/>
      <c r="B101" s="53"/>
      <c r="C101" s="53"/>
      <c r="D101" s="52"/>
      <c r="E101" s="52"/>
      <c r="F101" s="52"/>
      <c r="G101" s="52" t="str">
        <f t="shared" si="1"/>
        <v/>
      </c>
      <c r="H101" s="52" t="str">
        <f t="shared" si="2"/>
        <v/>
      </c>
      <c r="I101" s="52"/>
      <c r="J101" s="52"/>
      <c r="K101" s="52" t="str">
        <f t="shared" si="3"/>
        <v/>
      </c>
      <c r="L101" s="52"/>
      <c r="M101" s="52"/>
    </row>
    <row r="102" ht="15.75" customHeight="1">
      <c r="A102" s="52"/>
      <c r="B102" s="53"/>
      <c r="C102" s="53"/>
      <c r="D102" s="52"/>
      <c r="E102" s="52"/>
      <c r="F102" s="52"/>
      <c r="G102" s="52" t="str">
        <f t="shared" si="1"/>
        <v/>
      </c>
      <c r="H102" s="52" t="str">
        <f t="shared" si="2"/>
        <v/>
      </c>
      <c r="I102" s="52" t="str">
        <f>IF(OR(H102&lt;&gt;"", H103&lt;&gt;"", H104&lt;&gt;""), AVERAGE(H102:H104), "")</f>
        <v/>
      </c>
      <c r="J102" s="52" t="str">
        <f>IF(OR(H102&lt;&gt;"", H103&lt;&gt;"", H104&lt;&gt;""), STDEV(H102:H104), "")</f>
        <v/>
      </c>
      <c r="K102" s="52" t="str">
        <f t="shared" si="3"/>
        <v/>
      </c>
      <c r="L102" s="52" t="str">
        <f>IF(OR(K102&lt;&gt;"", K103&lt;&gt;"", K104&lt;&gt;""), AVERAGE(K102:K104), "")</f>
        <v/>
      </c>
      <c r="M102" s="52" t="str">
        <f>IF(AND(K102&lt;&gt;"", K103&lt;&gt;"", K104&lt;&gt;""), STDEV(K102:K104), "")</f>
        <v/>
      </c>
    </row>
    <row r="103" ht="15.75" customHeight="1">
      <c r="A103" s="52"/>
      <c r="B103" s="53"/>
      <c r="C103" s="53"/>
      <c r="D103" s="52"/>
      <c r="E103" s="52"/>
      <c r="F103" s="52"/>
      <c r="G103" s="52" t="str">
        <f t="shared" si="1"/>
        <v/>
      </c>
      <c r="H103" s="52" t="str">
        <f t="shared" si="2"/>
        <v/>
      </c>
      <c r="I103" s="52"/>
      <c r="J103" s="52"/>
      <c r="K103" s="52" t="str">
        <f t="shared" si="3"/>
        <v/>
      </c>
      <c r="L103" s="52"/>
      <c r="M103" s="52"/>
    </row>
    <row r="104" ht="15.75" customHeight="1">
      <c r="A104" s="52"/>
      <c r="B104" s="53"/>
      <c r="C104" s="53"/>
      <c r="D104" s="52"/>
      <c r="E104" s="52"/>
      <c r="F104" s="52"/>
      <c r="G104" s="52" t="str">
        <f t="shared" si="1"/>
        <v/>
      </c>
      <c r="H104" s="52" t="str">
        <f t="shared" si="2"/>
        <v/>
      </c>
      <c r="I104" s="52"/>
      <c r="J104" s="52"/>
      <c r="K104" s="52" t="str">
        <f t="shared" si="3"/>
        <v/>
      </c>
      <c r="L104" s="52"/>
      <c r="M104" s="52"/>
    </row>
    <row r="105" ht="15.75" customHeight="1">
      <c r="A105" s="52"/>
      <c r="B105" s="53"/>
      <c r="C105" s="53"/>
      <c r="D105" s="52"/>
      <c r="E105" s="52"/>
      <c r="F105" s="52"/>
      <c r="G105" s="52" t="str">
        <f t="shared" si="1"/>
        <v/>
      </c>
      <c r="H105" s="52" t="str">
        <f t="shared" si="2"/>
        <v/>
      </c>
      <c r="I105" s="52" t="str">
        <f>IF(OR(H105&lt;&gt;"", H106&lt;&gt;"", H107&lt;&gt;""), AVERAGE(H105:H107), "")</f>
        <v/>
      </c>
      <c r="J105" s="52" t="str">
        <f>IF(OR(H105&lt;&gt;"", H106&lt;&gt;"", H107&lt;&gt;""), STDEV(H105:H107), "")</f>
        <v/>
      </c>
      <c r="K105" s="52" t="str">
        <f t="shared" si="3"/>
        <v/>
      </c>
      <c r="L105" s="52" t="str">
        <f>IF(OR(K105&lt;&gt;"", K106&lt;&gt;"", K107&lt;&gt;""), AVERAGE(K105:K107), "")</f>
        <v/>
      </c>
      <c r="M105" s="52" t="str">
        <f>IF(AND(K105&lt;&gt;"", K106&lt;&gt;"", K107&lt;&gt;""), STDEV(K105:K107), "")</f>
        <v/>
      </c>
    </row>
    <row r="106" ht="15.75" customHeight="1">
      <c r="A106" s="52"/>
      <c r="B106" s="53"/>
      <c r="C106" s="53"/>
      <c r="D106" s="52"/>
      <c r="E106" s="52"/>
      <c r="F106" s="52"/>
      <c r="G106" s="52" t="str">
        <f t="shared" si="1"/>
        <v/>
      </c>
      <c r="H106" s="52" t="str">
        <f t="shared" si="2"/>
        <v/>
      </c>
      <c r="I106" s="52"/>
      <c r="J106" s="52"/>
      <c r="K106" s="52" t="str">
        <f t="shared" si="3"/>
        <v/>
      </c>
      <c r="L106" s="52"/>
      <c r="M106" s="52"/>
    </row>
    <row r="107" ht="15.75" customHeight="1">
      <c r="A107" s="52"/>
      <c r="B107" s="53"/>
      <c r="C107" s="53"/>
      <c r="D107" s="52"/>
      <c r="E107" s="52"/>
      <c r="F107" s="52"/>
      <c r="G107" s="52" t="str">
        <f t="shared" si="1"/>
        <v/>
      </c>
      <c r="H107" s="52" t="str">
        <f t="shared" si="2"/>
        <v/>
      </c>
      <c r="I107" s="52"/>
      <c r="J107" s="52"/>
      <c r="K107" s="52" t="str">
        <f t="shared" si="3"/>
        <v/>
      </c>
      <c r="L107" s="52"/>
      <c r="M107" s="52"/>
    </row>
    <row r="108" ht="15.75" customHeight="1">
      <c r="A108" s="52"/>
      <c r="B108" s="53"/>
      <c r="C108" s="53"/>
      <c r="D108" s="52"/>
      <c r="E108" s="52"/>
      <c r="F108" s="52"/>
      <c r="G108" s="52" t="str">
        <f t="shared" si="1"/>
        <v/>
      </c>
      <c r="H108" s="52" t="str">
        <f t="shared" si="2"/>
        <v/>
      </c>
      <c r="I108" s="52" t="str">
        <f>IF(OR(H108&lt;&gt;"", H109&lt;&gt;"", H110&lt;&gt;""), AVERAGE(H108:H110), "")</f>
        <v/>
      </c>
      <c r="J108" s="52" t="str">
        <f>IF(OR(H108&lt;&gt;"", H109&lt;&gt;"", H110&lt;&gt;""), STDEV(H108:H110), "")</f>
        <v/>
      </c>
      <c r="K108" s="52" t="str">
        <f t="shared" si="3"/>
        <v/>
      </c>
      <c r="L108" s="52" t="str">
        <f>IF(OR(K108&lt;&gt;"", K109&lt;&gt;"", K110&lt;&gt;""), AVERAGE(K108:K110), "")</f>
        <v/>
      </c>
      <c r="M108" s="52" t="str">
        <f>IF(AND(K108&lt;&gt;"", K109&lt;&gt;"", K110&lt;&gt;""), STDEV(K108:K110), "")</f>
        <v/>
      </c>
    </row>
    <row r="109" ht="15.75" customHeight="1">
      <c r="A109" s="52"/>
      <c r="B109" s="53"/>
      <c r="C109" s="53"/>
      <c r="D109" s="52"/>
      <c r="E109" s="52"/>
      <c r="F109" s="52"/>
      <c r="G109" s="52" t="str">
        <f t="shared" si="1"/>
        <v/>
      </c>
      <c r="H109" s="52" t="str">
        <f t="shared" si="2"/>
        <v/>
      </c>
      <c r="I109" s="52"/>
      <c r="J109" s="52"/>
      <c r="K109" s="52" t="str">
        <f t="shared" si="3"/>
        <v/>
      </c>
      <c r="L109" s="52"/>
      <c r="M109" s="52"/>
    </row>
    <row r="110" ht="15.75" customHeight="1">
      <c r="A110" s="52"/>
      <c r="B110" s="53"/>
      <c r="C110" s="53"/>
      <c r="D110" s="52"/>
      <c r="E110" s="52"/>
      <c r="F110" s="52"/>
      <c r="G110" s="52" t="str">
        <f t="shared" si="1"/>
        <v/>
      </c>
      <c r="H110" s="52" t="str">
        <f t="shared" si="2"/>
        <v/>
      </c>
      <c r="I110" s="52"/>
      <c r="J110" s="52"/>
      <c r="K110" s="52" t="str">
        <f t="shared" si="3"/>
        <v/>
      </c>
      <c r="L110" s="52"/>
      <c r="M110" s="52"/>
    </row>
    <row r="111" ht="15.75" customHeight="1">
      <c r="A111" s="52"/>
      <c r="B111" s="53"/>
      <c r="C111" s="53"/>
      <c r="D111" s="52"/>
      <c r="E111" s="52"/>
      <c r="F111" s="52"/>
      <c r="G111" s="52" t="str">
        <f t="shared" si="1"/>
        <v/>
      </c>
      <c r="H111" s="52" t="str">
        <f t="shared" si="2"/>
        <v/>
      </c>
      <c r="I111" s="52" t="str">
        <f>IF(OR(H111&lt;&gt;"", H112&lt;&gt;"", H113&lt;&gt;""), AVERAGE(H111:H113), "")</f>
        <v/>
      </c>
      <c r="J111" s="52" t="str">
        <f>IF(OR(H111&lt;&gt;"", H112&lt;&gt;"", H113&lt;&gt;""), STDEV(H111:H113), "")</f>
        <v/>
      </c>
      <c r="K111" s="52" t="str">
        <f t="shared" si="3"/>
        <v/>
      </c>
      <c r="L111" s="52" t="str">
        <f>IF(OR(K111&lt;&gt;"", K112&lt;&gt;"", K113&lt;&gt;""), AVERAGE(K111:K113), "")</f>
        <v/>
      </c>
      <c r="M111" s="52" t="str">
        <f>IF(AND(K111&lt;&gt;"", K112&lt;&gt;"", K113&lt;&gt;""), STDEV(K111:K113), "")</f>
        <v/>
      </c>
    </row>
    <row r="112" ht="15.75" customHeight="1">
      <c r="A112" s="52"/>
      <c r="B112" s="53"/>
      <c r="C112" s="53"/>
      <c r="D112" s="52"/>
      <c r="E112" s="52"/>
      <c r="F112" s="52"/>
      <c r="G112" s="52" t="str">
        <f t="shared" si="1"/>
        <v/>
      </c>
      <c r="H112" s="52" t="str">
        <f t="shared" si="2"/>
        <v/>
      </c>
      <c r="I112" s="52"/>
      <c r="J112" s="52"/>
      <c r="K112" s="52" t="str">
        <f t="shared" si="3"/>
        <v/>
      </c>
      <c r="L112" s="52"/>
      <c r="M112" s="52"/>
    </row>
    <row r="113" ht="15.75" customHeight="1">
      <c r="A113" s="52"/>
      <c r="B113" s="53"/>
      <c r="C113" s="53"/>
      <c r="D113" s="52"/>
      <c r="E113" s="52"/>
      <c r="F113" s="52"/>
      <c r="G113" s="52" t="str">
        <f t="shared" si="1"/>
        <v/>
      </c>
      <c r="H113" s="52" t="str">
        <f t="shared" si="2"/>
        <v/>
      </c>
      <c r="I113" s="52"/>
      <c r="J113" s="52"/>
      <c r="K113" s="52" t="str">
        <f t="shared" si="3"/>
        <v/>
      </c>
      <c r="L113" s="52"/>
      <c r="M113" s="52"/>
    </row>
    <row r="114" ht="15.75" customHeight="1">
      <c r="A114" s="52"/>
      <c r="B114" s="53"/>
      <c r="C114" s="53"/>
      <c r="D114" s="52"/>
      <c r="E114" s="52"/>
      <c r="F114" s="52"/>
      <c r="G114" s="52" t="str">
        <f t="shared" si="1"/>
        <v/>
      </c>
      <c r="H114" s="52" t="str">
        <f t="shared" si="2"/>
        <v/>
      </c>
      <c r="I114" s="52" t="str">
        <f>IF(OR(H114&lt;&gt;"", H115&lt;&gt;"", H116&lt;&gt;""), AVERAGE(H114:H116), "")</f>
        <v/>
      </c>
      <c r="J114" s="52" t="str">
        <f>IF(OR(H114&lt;&gt;"", H115&lt;&gt;"", H116&lt;&gt;""), STDEV(H114:H116), "")</f>
        <v/>
      </c>
      <c r="K114" s="52" t="str">
        <f t="shared" si="3"/>
        <v/>
      </c>
      <c r="L114" s="52" t="str">
        <f>IF(OR(K114&lt;&gt;"", K115&lt;&gt;"", K116&lt;&gt;""), AVERAGE(K114:K116), "")</f>
        <v/>
      </c>
      <c r="M114" s="52" t="str">
        <f>IF(AND(K114&lt;&gt;"", K115&lt;&gt;"", K116&lt;&gt;""), STDEV(K114:K116), "")</f>
        <v/>
      </c>
    </row>
    <row r="115" ht="15.75" customHeight="1">
      <c r="A115" s="52"/>
      <c r="B115" s="53"/>
      <c r="C115" s="53"/>
      <c r="D115" s="52"/>
      <c r="E115" s="52"/>
      <c r="F115" s="52"/>
      <c r="G115" s="52" t="str">
        <f t="shared" si="1"/>
        <v/>
      </c>
      <c r="H115" s="52" t="str">
        <f t="shared" si="2"/>
        <v/>
      </c>
      <c r="I115" s="52"/>
      <c r="J115" s="52"/>
      <c r="K115" s="52" t="str">
        <f t="shared" si="3"/>
        <v/>
      </c>
      <c r="L115" s="52"/>
      <c r="M115" s="52"/>
    </row>
    <row r="116" ht="15.75" customHeight="1">
      <c r="A116" s="52"/>
      <c r="B116" s="53"/>
      <c r="C116" s="53"/>
      <c r="D116" s="52"/>
      <c r="E116" s="52"/>
      <c r="F116" s="52"/>
      <c r="G116" s="52" t="str">
        <f t="shared" si="1"/>
        <v/>
      </c>
      <c r="H116" s="52" t="str">
        <f t="shared" si="2"/>
        <v/>
      </c>
      <c r="I116" s="52"/>
      <c r="J116" s="52"/>
      <c r="K116" s="52" t="str">
        <f t="shared" si="3"/>
        <v/>
      </c>
      <c r="L116" s="52"/>
      <c r="M116" s="52"/>
    </row>
    <row r="117" ht="15.75" customHeight="1">
      <c r="A117" s="52"/>
      <c r="B117" s="53"/>
      <c r="C117" s="53"/>
      <c r="D117" s="52"/>
      <c r="E117" s="52"/>
      <c r="F117" s="52"/>
      <c r="G117" s="52" t="str">
        <f t="shared" si="1"/>
        <v/>
      </c>
      <c r="H117" s="52" t="str">
        <f t="shared" si="2"/>
        <v/>
      </c>
      <c r="I117" s="52" t="str">
        <f>IF(OR(H117&lt;&gt;"", H118&lt;&gt;"", H119&lt;&gt;""), AVERAGE(H117:H119), "")</f>
        <v/>
      </c>
      <c r="J117" s="52" t="str">
        <f>IF(OR(H117&lt;&gt;"", H118&lt;&gt;"", H119&lt;&gt;""), STDEV(H117:H119), "")</f>
        <v/>
      </c>
      <c r="K117" s="52" t="str">
        <f t="shared" si="3"/>
        <v/>
      </c>
      <c r="L117" s="52" t="str">
        <f>IF(OR(K117&lt;&gt;"", K118&lt;&gt;"", K119&lt;&gt;""), AVERAGE(K117:K119), "")</f>
        <v/>
      </c>
      <c r="M117" s="52" t="str">
        <f>IF(AND(K117&lt;&gt;"", K118&lt;&gt;"", K119&lt;&gt;""), STDEV(K117:K119), "")</f>
        <v/>
      </c>
    </row>
    <row r="118" ht="15.75" customHeight="1">
      <c r="A118" s="52"/>
      <c r="B118" s="53"/>
      <c r="C118" s="53"/>
      <c r="D118" s="52"/>
      <c r="E118" s="52"/>
      <c r="F118" s="52"/>
      <c r="G118" s="52" t="str">
        <f t="shared" si="1"/>
        <v/>
      </c>
      <c r="H118" s="52" t="str">
        <f t="shared" si="2"/>
        <v/>
      </c>
      <c r="I118" s="52"/>
      <c r="J118" s="52"/>
      <c r="K118" s="52" t="str">
        <f t="shared" si="3"/>
        <v/>
      </c>
      <c r="L118" s="52"/>
      <c r="M118" s="52"/>
    </row>
    <row r="119" ht="15.75" customHeight="1">
      <c r="A119" s="52"/>
      <c r="B119" s="53"/>
      <c r="C119" s="53"/>
      <c r="D119" s="52"/>
      <c r="E119" s="52"/>
      <c r="F119" s="52"/>
      <c r="G119" s="52" t="str">
        <f t="shared" si="1"/>
        <v/>
      </c>
      <c r="H119" s="52" t="str">
        <f t="shared" si="2"/>
        <v/>
      </c>
      <c r="I119" s="52"/>
      <c r="J119" s="52"/>
      <c r="K119" s="52" t="str">
        <f t="shared" si="3"/>
        <v/>
      </c>
      <c r="L119" s="52"/>
      <c r="M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7">
    <mergeCell ref="I60:I62"/>
    <mergeCell ref="J60:J62"/>
    <mergeCell ref="L60:L62"/>
    <mergeCell ref="M60:M62"/>
    <mergeCell ref="C51:C53"/>
    <mergeCell ref="C54:C56"/>
    <mergeCell ref="C57:C59"/>
    <mergeCell ref="I57:I59"/>
    <mergeCell ref="J57:J59"/>
    <mergeCell ref="L57:L59"/>
    <mergeCell ref="M57:M59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L63:L65"/>
    <mergeCell ref="M63:M65"/>
    <mergeCell ref="I69:I71"/>
    <mergeCell ref="I72:I74"/>
    <mergeCell ref="J72:J74"/>
    <mergeCell ref="L72:L74"/>
    <mergeCell ref="M72:M74"/>
    <mergeCell ref="I75:I77"/>
    <mergeCell ref="J75:J77"/>
    <mergeCell ref="I78:I80"/>
    <mergeCell ref="J78:J80"/>
    <mergeCell ref="L78:L80"/>
    <mergeCell ref="M78:M80"/>
    <mergeCell ref="J81:J83"/>
    <mergeCell ref="L81:L83"/>
    <mergeCell ref="M81:M83"/>
    <mergeCell ref="A57:A59"/>
    <mergeCell ref="A60:A62"/>
    <mergeCell ref="C60:C62"/>
    <mergeCell ref="A63:A65"/>
    <mergeCell ref="I63:I65"/>
    <mergeCell ref="J63:J65"/>
    <mergeCell ref="A66:A68"/>
    <mergeCell ref="I66:I68"/>
    <mergeCell ref="J66:J68"/>
    <mergeCell ref="L66:L68"/>
    <mergeCell ref="M66:M68"/>
    <mergeCell ref="J69:J71"/>
    <mergeCell ref="L69:L71"/>
    <mergeCell ref="M69:M71"/>
    <mergeCell ref="L75:L77"/>
    <mergeCell ref="M75:M77"/>
    <mergeCell ref="A75:A77"/>
    <mergeCell ref="A78:A80"/>
    <mergeCell ref="A81:A83"/>
    <mergeCell ref="A84:A86"/>
    <mergeCell ref="A87:A89"/>
    <mergeCell ref="A90:A92"/>
    <mergeCell ref="C78:C80"/>
    <mergeCell ref="C81:C83"/>
    <mergeCell ref="C84:C86"/>
    <mergeCell ref="C87:C89"/>
    <mergeCell ref="C90:C92"/>
    <mergeCell ref="C63:C65"/>
    <mergeCell ref="C66:C68"/>
    <mergeCell ref="A69:A71"/>
    <mergeCell ref="C69:C71"/>
    <mergeCell ref="A72:A74"/>
    <mergeCell ref="C72:C74"/>
    <mergeCell ref="C75:C77"/>
    <mergeCell ref="I90:I92"/>
    <mergeCell ref="J90:J92"/>
    <mergeCell ref="L90:L92"/>
    <mergeCell ref="M90:M92"/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I54:I56"/>
    <mergeCell ref="J54:J56"/>
    <mergeCell ref="L54:L56"/>
    <mergeCell ref="M54:M56"/>
    <mergeCell ref="A48:A50"/>
    <mergeCell ref="A51:A53"/>
    <mergeCell ref="I51:I53"/>
    <mergeCell ref="J51:J53"/>
    <mergeCell ref="L51:L53"/>
    <mergeCell ref="M51:M53"/>
    <mergeCell ref="A54:A56"/>
    <mergeCell ref="L87:L89"/>
    <mergeCell ref="M87:M89"/>
    <mergeCell ref="I81:I83"/>
    <mergeCell ref="I84:I86"/>
    <mergeCell ref="J84:J86"/>
    <mergeCell ref="L84:L86"/>
    <mergeCell ref="M84:M86"/>
    <mergeCell ref="I87:I89"/>
    <mergeCell ref="J87:J8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10" t="s">
        <v>5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11.48</v>
      </c>
      <c r="F3" s="18" t="s">
        <v>30</v>
      </c>
      <c r="G3" s="17" t="str">
        <f t="shared" ref="G3:G78" si="1">IF(AND(F3&lt;&gt;""), F3 - 0.18, "")</f>
        <v>#VALUE!</v>
      </c>
      <c r="H3" s="17" t="str">
        <f t="shared" ref="H3:H119" si="2">IF(AND(G3&lt;&gt;"", E3&lt;&gt;""), (PI() * G3)*5 / E3, "")</f>
        <v>#VALUE!</v>
      </c>
      <c r="I3" s="19" t="str">
        <f>IF(OR(H3&lt;&gt;"", H4&lt;&gt;"", H5&lt;&gt;""), AVERAGE(H3:H5), "")</f>
        <v>#VALUE!</v>
      </c>
      <c r="J3" s="20" t="str">
        <f>IF(AND(H3&lt;&gt;"", H4&lt;&gt;"", H5&lt;&gt;""), STDEV(H3:H5), "")</f>
        <v>#VALUE!</v>
      </c>
      <c r="K3" s="17">
        <f t="shared" ref="K3:K119" si="3">IF(AND(E3&lt;&gt;""), (5 * 360) / E3, "")</f>
        <v>156.7944251</v>
      </c>
      <c r="L3" s="19">
        <f>IF(OR(K3&lt;&gt;"", K4&lt;&gt;"", K5&lt;&gt;""), AVERAGE(K3:K5), "")</f>
        <v>156.5069602</v>
      </c>
      <c r="M3" s="20">
        <f>IF(AND(K3&lt;&gt;"", K4&lt;&gt;"", K5&lt;&gt;""), STDEV(K3:K5), "")</f>
        <v>4.215049324</v>
      </c>
    </row>
    <row r="4" ht="15.75" customHeight="1">
      <c r="A4" s="21"/>
      <c r="B4" s="21"/>
      <c r="C4" s="21"/>
      <c r="D4" s="17">
        <v>2.0</v>
      </c>
      <c r="E4" s="18">
        <v>11.21</v>
      </c>
      <c r="F4" s="18" t="s">
        <v>30</v>
      </c>
      <c r="G4" s="17" t="str">
        <f t="shared" si="1"/>
        <v>#VALUE!</v>
      </c>
      <c r="H4" s="17" t="str">
        <f t="shared" si="2"/>
        <v>#VALUE!</v>
      </c>
      <c r="I4" s="21"/>
      <c r="J4" s="21"/>
      <c r="K4" s="17">
        <f t="shared" si="3"/>
        <v>160.5709188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11.83</v>
      </c>
      <c r="F5" s="18" t="s">
        <v>30</v>
      </c>
      <c r="G5" s="17" t="str">
        <f t="shared" si="1"/>
        <v>#VALUE!</v>
      </c>
      <c r="H5" s="17" t="str">
        <f t="shared" si="2"/>
        <v>#VALUE!</v>
      </c>
      <c r="I5" s="22"/>
      <c r="J5" s="22"/>
      <c r="K5" s="17">
        <f t="shared" si="3"/>
        <v>152.1555368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11.65</v>
      </c>
      <c r="F6" s="18" t="s">
        <v>30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154.5064378</v>
      </c>
      <c r="L6" s="19">
        <f>IF(OR(K6&lt;&gt;"", K7&lt;&gt;"", K8&lt;&gt;""), AVERAGE(K6:K8), "")</f>
        <v>156.5810356</v>
      </c>
      <c r="M6" s="20">
        <f>IF(AND(K6&lt;&gt;"", K7&lt;&gt;"", K8&lt;&gt;""), STDEV(K6:K8), "")</f>
        <v>1.801947981</v>
      </c>
    </row>
    <row r="7" ht="15.75" customHeight="1">
      <c r="A7" s="21"/>
      <c r="B7" s="21"/>
      <c r="C7" s="21"/>
      <c r="D7" s="17">
        <v>2.0</v>
      </c>
      <c r="E7" s="18">
        <v>11.41</v>
      </c>
      <c r="F7" s="18" t="s">
        <v>30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157.7563541</v>
      </c>
      <c r="L7" s="21"/>
      <c r="M7" s="21"/>
    </row>
    <row r="8" ht="15.75" customHeight="1">
      <c r="A8" s="22"/>
      <c r="B8" s="22"/>
      <c r="C8" s="22"/>
      <c r="D8" s="17">
        <v>3.0</v>
      </c>
      <c r="E8" s="18">
        <v>11.43</v>
      </c>
      <c r="F8" s="18" t="s">
        <v>30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157.480315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 t="s">
        <v>26</v>
      </c>
      <c r="F9" s="18" t="s">
        <v>32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 t="str">
        <f t="shared" si="3"/>
        <v>#VALUE!</v>
      </c>
      <c r="L9" s="19" t="str">
        <f>IF(OR(K9&lt;&gt;"", K10&lt;&gt;"", K11&lt;&gt;""), AVERAGE(K9:K11), "")</f>
        <v>#VALUE!</v>
      </c>
      <c r="M9" s="20" t="str">
        <f>IF(AND(K9&lt;&gt;"", K10&lt;&gt;"", K11&lt;&gt;""), STDEV(K9:K11), "")</f>
        <v>#VALUE!</v>
      </c>
    </row>
    <row r="10" ht="15.75" customHeight="1">
      <c r="A10" s="21"/>
      <c r="B10" s="21"/>
      <c r="C10" s="21"/>
      <c r="D10" s="17">
        <v>2.0</v>
      </c>
      <c r="E10" s="18" t="s">
        <v>26</v>
      </c>
      <c r="F10" s="18" t="s">
        <v>32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 t="str">
        <f t="shared" si="3"/>
        <v>#VALUE!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 t="s">
        <v>26</v>
      </c>
      <c r="F11" s="18" t="s">
        <v>32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 t="str">
        <f t="shared" si="3"/>
        <v>#VALUE!</v>
      </c>
      <c r="L11" s="22"/>
      <c r="M11" s="22"/>
    </row>
    <row r="12" ht="15.75" customHeight="1">
      <c r="A12" s="15">
        <v>100.0</v>
      </c>
      <c r="B12" s="16">
        <v>90.0</v>
      </c>
      <c r="C12" s="16">
        <v>0.5</v>
      </c>
      <c r="D12" s="24">
        <v>1.0</v>
      </c>
      <c r="E12" s="18">
        <v>49.45</v>
      </c>
      <c r="F12" s="18">
        <v>1.53</v>
      </c>
      <c r="G12" s="17">
        <f t="shared" si="1"/>
        <v>1.35</v>
      </c>
      <c r="H12" s="17">
        <f t="shared" si="2"/>
        <v>0.428832162</v>
      </c>
      <c r="I12" s="19">
        <f>IF(OR(H12&lt;&gt;"", H13&lt;&gt;"", H14&lt;&gt;""), AVERAGE(H12:H14), "")</f>
        <v>0.4740944538</v>
      </c>
      <c r="J12" s="20">
        <f>IF(AND(H12&lt;&gt;"", H13&lt;&gt;"", H14&lt;&gt;""), STDEV(H12:H14), "")</f>
        <v>0.03944624154</v>
      </c>
      <c r="K12" s="17">
        <f t="shared" si="3"/>
        <v>36.40040445</v>
      </c>
      <c r="L12" s="19">
        <f>IF(OR(K12&lt;&gt;"", K13&lt;&gt;"", K14&lt;&gt;""), AVERAGE(K12:K14), "")</f>
        <v>37.34698221</v>
      </c>
      <c r="M12" s="20">
        <f>IF(AND(K12&lt;&gt;"", K13&lt;&gt;"", K14&lt;&gt;""), STDEV(K12:K14), "")</f>
        <v>0.8463742733</v>
      </c>
    </row>
    <row r="13" ht="15.75" customHeight="1">
      <c r="A13" s="21"/>
      <c r="B13" s="21"/>
      <c r="C13" s="21"/>
      <c r="D13" s="24">
        <v>2.0</v>
      </c>
      <c r="E13" s="18">
        <v>47.86</v>
      </c>
      <c r="F13" s="18">
        <v>1.68</v>
      </c>
      <c r="G13" s="17">
        <f t="shared" si="1"/>
        <v>1.5</v>
      </c>
      <c r="H13" s="17">
        <f t="shared" si="2"/>
        <v>0.4923097556</v>
      </c>
      <c r="I13" s="21"/>
      <c r="J13" s="21"/>
      <c r="K13" s="17">
        <f t="shared" si="3"/>
        <v>37.60969494</v>
      </c>
      <c r="L13" s="21"/>
      <c r="M13" s="21"/>
    </row>
    <row r="14" ht="15.75" customHeight="1">
      <c r="A14" s="22"/>
      <c r="B14" s="22"/>
      <c r="C14" s="22"/>
      <c r="D14" s="24">
        <v>3.0</v>
      </c>
      <c r="E14" s="18">
        <v>47.33</v>
      </c>
      <c r="F14" s="18">
        <v>1.69</v>
      </c>
      <c r="G14" s="17">
        <f t="shared" si="1"/>
        <v>1.51</v>
      </c>
      <c r="H14" s="17">
        <f t="shared" si="2"/>
        <v>0.5011414438</v>
      </c>
      <c r="I14" s="22"/>
      <c r="J14" s="22"/>
      <c r="K14" s="17">
        <f t="shared" si="3"/>
        <v>38.03084724</v>
      </c>
      <c r="L14" s="22"/>
      <c r="M14" s="22"/>
    </row>
    <row r="15" ht="15.75" customHeight="1">
      <c r="A15" s="54">
        <v>100.0</v>
      </c>
      <c r="B15" s="55">
        <v>90.0</v>
      </c>
      <c r="C15" s="55">
        <v>-0.5</v>
      </c>
      <c r="D15" s="56">
        <v>1.0</v>
      </c>
      <c r="E15" s="57">
        <v>55.04</v>
      </c>
      <c r="F15" s="58">
        <v>1.73</v>
      </c>
      <c r="G15" s="56">
        <f t="shared" si="1"/>
        <v>1.55</v>
      </c>
      <c r="H15" s="56">
        <f t="shared" si="2"/>
        <v>0.4423572505</v>
      </c>
      <c r="I15" s="59">
        <f>IF(OR(H15&lt;&gt;"", H16&lt;&gt;"", H17&lt;&gt;""), AVERAGE(H15:H17), "")</f>
        <v>0.3704439773</v>
      </c>
      <c r="J15" s="59">
        <f>IF(OR(H15&lt;&gt;"", H16&lt;&gt;"", H17&lt;&gt;""), STDEV(H15:H17), "")</f>
        <v>0.06228399192</v>
      </c>
      <c r="K15" s="56">
        <f t="shared" si="3"/>
        <v>32.70348837</v>
      </c>
      <c r="L15" s="59">
        <f>IF(OR(K15&lt;&gt;"", K16&lt;&gt;"", K17&lt;&gt;""), AVERAGE(K15:K17), "")</f>
        <v>28.91171756</v>
      </c>
      <c r="M15" s="20">
        <f>IF(AND(K15&lt;&gt;"", K16&lt;&gt;"", K17&lt;&gt;""), STDEV(K15:K17), "")</f>
        <v>3.386159106</v>
      </c>
    </row>
    <row r="16" ht="15.75" customHeight="1">
      <c r="A16" s="21"/>
      <c r="B16" s="21"/>
      <c r="C16" s="21"/>
      <c r="D16" s="56">
        <v>2.0</v>
      </c>
      <c r="E16" s="60">
        <v>64.65</v>
      </c>
      <c r="F16" s="61">
        <v>1.56</v>
      </c>
      <c r="G16" s="56">
        <f t="shared" si="1"/>
        <v>1.38</v>
      </c>
      <c r="H16" s="56">
        <f t="shared" si="2"/>
        <v>0.3352975918</v>
      </c>
      <c r="I16" s="21"/>
      <c r="J16" s="21"/>
      <c r="K16" s="56">
        <f t="shared" si="3"/>
        <v>27.84222738</v>
      </c>
      <c r="L16" s="21"/>
      <c r="M16" s="21"/>
    </row>
    <row r="17" ht="15.75" customHeight="1">
      <c r="A17" s="22"/>
      <c r="B17" s="22"/>
      <c r="C17" s="22"/>
      <c r="D17" s="56">
        <v>3.0</v>
      </c>
      <c r="E17" s="60">
        <v>68.73</v>
      </c>
      <c r="F17" s="61">
        <v>1.64</v>
      </c>
      <c r="G17" s="56">
        <f t="shared" si="1"/>
        <v>1.46</v>
      </c>
      <c r="H17" s="56">
        <f t="shared" si="2"/>
        <v>0.3336770896</v>
      </c>
      <c r="I17" s="22"/>
      <c r="J17" s="22"/>
      <c r="K17" s="56">
        <f t="shared" si="3"/>
        <v>26.18943693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27" t="s">
        <v>26</v>
      </c>
      <c r="F18" s="28" t="s">
        <v>32</v>
      </c>
      <c r="G18" s="17" t="str">
        <f t="shared" si="1"/>
        <v>#VALUE!</v>
      </c>
      <c r="H18" s="17" t="str">
        <f t="shared" si="2"/>
        <v>#VALUE!</v>
      </c>
      <c r="I18" s="19" t="str">
        <f>IF(OR(H18&lt;&gt;"", H19&lt;&gt;"", H20&lt;&gt;""), AVERAGE(H18:H20), "")</f>
        <v>#VALUE!</v>
      </c>
      <c r="J18" s="20" t="str">
        <f>IF(OR(H18&lt;&gt;"", H19&lt;&gt;"", H20&lt;&gt;""), STDEV(H18:H20), "")</f>
        <v>#VALUE!</v>
      </c>
      <c r="K18" s="17" t="str">
        <f t="shared" si="3"/>
        <v>#VALUE!</v>
      </c>
      <c r="L18" s="19" t="str">
        <f>IF(OR(K18&lt;&gt;"", K19&lt;&gt;"", K20&lt;&gt;""), AVERAGE(K18:K20), "")</f>
        <v>#VALUE!</v>
      </c>
      <c r="M18" s="20" t="str">
        <f>IF(AND(K18&lt;&gt;"", K19&lt;&gt;"", K20&lt;&gt;""), STDEV(K18:K20), "")</f>
        <v>#VALUE!</v>
      </c>
    </row>
    <row r="19" ht="15.75" customHeight="1">
      <c r="A19" s="21"/>
      <c r="B19" s="21"/>
      <c r="C19" s="21"/>
      <c r="D19" s="17">
        <v>2.0</v>
      </c>
      <c r="E19" s="27" t="s">
        <v>26</v>
      </c>
      <c r="F19" s="28" t="s">
        <v>32</v>
      </c>
      <c r="G19" s="17" t="str">
        <f t="shared" si="1"/>
        <v>#VALUE!</v>
      </c>
      <c r="H19" s="17" t="str">
        <f t="shared" si="2"/>
        <v>#VALUE!</v>
      </c>
      <c r="I19" s="21"/>
      <c r="J19" s="21"/>
      <c r="K19" s="17" t="str">
        <f t="shared" si="3"/>
        <v>#VALUE!</v>
      </c>
      <c r="L19" s="21"/>
      <c r="M19" s="21"/>
    </row>
    <row r="20" ht="15.75" customHeight="1">
      <c r="A20" s="22"/>
      <c r="B20" s="22"/>
      <c r="C20" s="22"/>
      <c r="D20" s="17">
        <v>3.0</v>
      </c>
      <c r="E20" s="27" t="s">
        <v>26</v>
      </c>
      <c r="F20" s="28" t="s">
        <v>32</v>
      </c>
      <c r="G20" s="17" t="str">
        <f t="shared" si="1"/>
        <v>#VALUE!</v>
      </c>
      <c r="H20" s="17" t="str">
        <f t="shared" si="2"/>
        <v>#VALUE!</v>
      </c>
      <c r="I20" s="22"/>
      <c r="J20" s="22"/>
      <c r="K20" s="17" t="str">
        <f t="shared" si="3"/>
        <v>#VALUE!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12.25</v>
      </c>
      <c r="F21" s="26" t="s">
        <v>29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3"/>
        <v>146.9387755</v>
      </c>
      <c r="L21" s="19">
        <f>IF(OR(K21&lt;&gt;"", K22&lt;&gt;"", K23&lt;&gt;""), AVERAGE(K21:K23), "")</f>
        <v>147.8274524</v>
      </c>
      <c r="M21" s="20">
        <f>IF(AND(K21&lt;&gt;"", K22&lt;&gt;"", K23&lt;&gt;""), STDEV(K21:K23), "")</f>
        <v>0.9115816073</v>
      </c>
    </row>
    <row r="22" ht="15.75" customHeight="1">
      <c r="A22" s="21"/>
      <c r="B22" s="21"/>
      <c r="C22" s="21"/>
      <c r="D22" s="24">
        <v>2.0</v>
      </c>
      <c r="E22" s="27">
        <v>12.1</v>
      </c>
      <c r="F22" s="28" t="s">
        <v>29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3"/>
        <v>148.7603306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12.18</v>
      </c>
      <c r="F23" s="28" t="s">
        <v>29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3"/>
        <v>147.7832512</v>
      </c>
      <c r="L23" s="22"/>
      <c r="M23" s="22"/>
    </row>
    <row r="24" ht="15.75" customHeight="1">
      <c r="A24" s="15">
        <v>100.0</v>
      </c>
      <c r="B24" s="16">
        <v>90.0</v>
      </c>
      <c r="C24" s="29">
        <v>-2.0</v>
      </c>
      <c r="D24" s="30">
        <v>1.0</v>
      </c>
      <c r="E24" s="62"/>
      <c r="F24" s="28" t="s">
        <v>29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 t="str">
        <f t="shared" si="3"/>
        <v/>
      </c>
      <c r="L24" s="19" t="str">
        <f>IF(OR(K24&lt;&gt;"", K25&lt;&gt;"", K26&lt;&gt;""), AVERAGE(K24:K26), "")</f>
        <v/>
      </c>
      <c r="M24" s="20" t="str">
        <f>IF(AND(K24&lt;&gt;"", K25&lt;&gt;"", K26&lt;&gt;""), STDEV(K24:K26), "")</f>
        <v/>
      </c>
    </row>
    <row r="25" ht="15.75" customHeight="1">
      <c r="A25" s="21"/>
      <c r="B25" s="21"/>
      <c r="C25" s="11"/>
      <c r="D25" s="32">
        <v>2.0</v>
      </c>
      <c r="E25" s="63"/>
      <c r="F25" s="28" t="s">
        <v>29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 t="str">
        <f t="shared" si="3"/>
        <v/>
      </c>
      <c r="L25" s="21"/>
      <c r="M25" s="21"/>
    </row>
    <row r="26" ht="15.75" customHeight="1">
      <c r="A26" s="22"/>
      <c r="B26" s="22"/>
      <c r="C26" s="34"/>
      <c r="D26" s="32">
        <v>3.0</v>
      </c>
      <c r="E26" s="63"/>
      <c r="F26" s="28" t="s">
        <v>29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 t="str">
        <f t="shared" si="3"/>
        <v/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64"/>
      <c r="F27" s="28" t="s">
        <v>29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 t="str">
        <f t="shared" si="3"/>
        <v/>
      </c>
      <c r="L27" s="19" t="str">
        <f>IF(OR(K27&lt;&gt;"", K28&lt;&gt;"", K29&lt;&gt;""), AVERAGE(K27:K29), "")</f>
        <v/>
      </c>
      <c r="M27" s="20" t="str">
        <f>IF(AND(K27&lt;&gt;"", K28&lt;&gt;"", K29&lt;&gt;""), STDEV(K27:K29), "")</f>
        <v/>
      </c>
    </row>
    <row r="28" ht="15.75" customHeight="1">
      <c r="A28" s="21"/>
      <c r="B28" s="21"/>
      <c r="C28" s="21"/>
      <c r="D28" s="32">
        <v>2.0</v>
      </c>
      <c r="E28" s="65"/>
      <c r="F28" s="28" t="s">
        <v>29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 t="str">
        <f t="shared" si="3"/>
        <v/>
      </c>
      <c r="L28" s="21"/>
      <c r="M28" s="21"/>
    </row>
    <row r="29" ht="15.75" customHeight="1">
      <c r="A29" s="22"/>
      <c r="B29" s="22"/>
      <c r="C29" s="22"/>
      <c r="D29" s="32">
        <v>3.0</v>
      </c>
      <c r="E29" s="65"/>
      <c r="F29" s="28" t="s">
        <v>29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 t="str">
        <f t="shared" si="3"/>
        <v/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63"/>
      <c r="F30" s="28" t="s">
        <v>29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 t="str">
        <f t="shared" si="3"/>
        <v/>
      </c>
      <c r="L30" s="19" t="str">
        <f>IF(OR(K30&lt;&gt;"", K31&lt;&gt;"", K32&lt;&gt;""), AVERAGE(K30:K32), "")</f>
        <v/>
      </c>
      <c r="M30" s="20" t="str">
        <f>IF(AND(K30&lt;&gt;"", K31&lt;&gt;"", K32&lt;&gt;""), STDEV(K30:K32), "")</f>
        <v/>
      </c>
    </row>
    <row r="31" ht="15.75" customHeight="1">
      <c r="A31" s="21"/>
      <c r="B31" s="21"/>
      <c r="C31" s="21"/>
      <c r="D31" s="35">
        <v>2.0</v>
      </c>
      <c r="E31" s="63"/>
      <c r="F31" s="28" t="s">
        <v>29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 t="str">
        <f t="shared" si="3"/>
        <v/>
      </c>
      <c r="L31" s="21"/>
      <c r="M31" s="21"/>
    </row>
    <row r="32" ht="15.75" customHeight="1">
      <c r="A32" s="22"/>
      <c r="B32" s="22"/>
      <c r="C32" s="22"/>
      <c r="D32" s="35">
        <v>3.0</v>
      </c>
      <c r="E32" s="63"/>
      <c r="F32" s="28" t="s">
        <v>29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 t="str">
        <f t="shared" si="3"/>
        <v/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62"/>
      <c r="F33" s="28" t="s">
        <v>29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 t="str">
        <f t="shared" si="3"/>
        <v/>
      </c>
      <c r="L33" s="19" t="str">
        <f>IF(OR(K33&lt;&gt;"", K34&lt;&gt;"", K35&lt;&gt;""), AVERAGE(K33:K35), "")</f>
        <v/>
      </c>
      <c r="M33" s="20" t="str">
        <f>IF(AND(K33&lt;&gt;"", K34&lt;&gt;"", K35&lt;&gt;""), STDEV(K33:K35), "")</f>
        <v/>
      </c>
    </row>
    <row r="34" ht="15.75" customHeight="1">
      <c r="A34" s="21"/>
      <c r="B34" s="21"/>
      <c r="C34" s="21"/>
      <c r="D34" s="32">
        <v>2.0</v>
      </c>
      <c r="E34" s="63"/>
      <c r="F34" s="28" t="s">
        <v>29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 t="str">
        <f t="shared" si="3"/>
        <v/>
      </c>
      <c r="L34" s="21"/>
      <c r="M34" s="21"/>
    </row>
    <row r="35" ht="15.75" customHeight="1">
      <c r="A35" s="22"/>
      <c r="B35" s="22"/>
      <c r="C35" s="22"/>
      <c r="D35" s="32">
        <v>3.0</v>
      </c>
      <c r="E35" s="63"/>
      <c r="F35" s="28" t="s">
        <v>29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 t="str">
        <f t="shared" si="3"/>
        <v/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64"/>
      <c r="F36" s="66"/>
      <c r="G36" s="17" t="str">
        <f t="shared" si="1"/>
        <v/>
      </c>
      <c r="H36" s="17" t="str">
        <f t="shared" si="2"/>
        <v/>
      </c>
      <c r="I36" s="19" t="str">
        <f>IF(OR(H36&lt;&gt;"", H37&lt;&gt;"", H38&lt;&gt;""), AVERAGE(H36:H38), "")</f>
        <v/>
      </c>
      <c r="J36" s="39" t="str">
        <f>IF(OR(H36&lt;&gt;"", H37&lt;&gt;"", H38&lt;&gt;""), STDEV(H36:H38), "")</f>
        <v/>
      </c>
      <c r="K36" s="17" t="str">
        <f t="shared" si="3"/>
        <v/>
      </c>
      <c r="L36" s="40" t="str">
        <f>IF(OR(K36&lt;&gt;"", K37&lt;&gt;"", K38&lt;&gt;""), AVERAGE(K36:K38), "")</f>
        <v/>
      </c>
      <c r="M36" s="39" t="str">
        <f>IF(AND(K36&lt;&gt;"", K37&lt;&gt;"", K38&lt;&gt;""), STDEV(K36:K38), "")</f>
        <v/>
      </c>
    </row>
    <row r="37" ht="15.75" customHeight="1">
      <c r="A37" s="21"/>
      <c r="B37" s="21"/>
      <c r="C37" s="21"/>
      <c r="D37" s="24">
        <v>2.0</v>
      </c>
      <c r="E37" s="65"/>
      <c r="F37" s="67"/>
      <c r="G37" s="17" t="str">
        <f t="shared" si="1"/>
        <v/>
      </c>
      <c r="H37" s="17" t="str">
        <f t="shared" si="2"/>
        <v/>
      </c>
      <c r="I37" s="21"/>
      <c r="J37" s="21"/>
      <c r="K37" s="17" t="str">
        <f t="shared" si="3"/>
        <v/>
      </c>
      <c r="L37" s="21"/>
      <c r="M37" s="21"/>
    </row>
    <row r="38" ht="15.75" customHeight="1">
      <c r="A38" s="22"/>
      <c r="B38" s="22"/>
      <c r="C38" s="22"/>
      <c r="D38" s="24">
        <v>3.0</v>
      </c>
      <c r="E38" s="65"/>
      <c r="F38" s="67"/>
      <c r="G38" s="17" t="str">
        <f t="shared" si="1"/>
        <v/>
      </c>
      <c r="H38" s="17" t="str">
        <f t="shared" si="2"/>
        <v/>
      </c>
      <c r="I38" s="22"/>
      <c r="J38" s="22"/>
      <c r="K38" s="17" t="str">
        <f t="shared" si="3"/>
        <v/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24">
        <v>1.0</v>
      </c>
      <c r="E39" s="42"/>
      <c r="F39" s="42"/>
      <c r="G39" s="17" t="str">
        <f t="shared" si="1"/>
        <v/>
      </c>
      <c r="H39" s="17" t="str">
        <f t="shared" si="2"/>
        <v/>
      </c>
      <c r="I39" s="40" t="str">
        <f>IF(OR(H39&lt;&gt;"", H40&lt;&gt;"", H41&lt;&gt;""), AVERAGE(H39:H41), "")</f>
        <v/>
      </c>
      <c r="J39" s="39" t="str">
        <f>IF(OR(H39&lt;&gt;"", H40&lt;&gt;"", H41&lt;&gt;""), STDEV(H39:H41), "")</f>
        <v/>
      </c>
      <c r="K39" s="17" t="str">
        <f t="shared" si="3"/>
        <v/>
      </c>
      <c r="L39" s="40" t="str">
        <f>IF(OR(K39&lt;&gt;"", K40&lt;&gt;"", K41&lt;&gt;""), AVERAGE(K39:K41), "")</f>
        <v/>
      </c>
      <c r="M39" s="39" t="str">
        <f>IF(AND(K39&lt;&gt;"", K40&lt;&gt;"", K41&lt;&gt;""), STDEV(K39:K41), "")</f>
        <v/>
      </c>
    </row>
    <row r="40" ht="15.75" customHeight="1">
      <c r="A40" s="21"/>
      <c r="B40" s="21"/>
      <c r="C40" s="21"/>
      <c r="D40" s="24">
        <v>2.0</v>
      </c>
      <c r="E40" s="42"/>
      <c r="F40" s="42"/>
      <c r="G40" s="17" t="str">
        <f t="shared" si="1"/>
        <v/>
      </c>
      <c r="H40" s="17" t="str">
        <f t="shared" si="2"/>
        <v/>
      </c>
      <c r="I40" s="21"/>
      <c r="J40" s="21"/>
      <c r="K40" s="17" t="str">
        <f t="shared" si="3"/>
        <v/>
      </c>
      <c r="L40" s="21"/>
      <c r="M40" s="21"/>
    </row>
    <row r="41" ht="15.75" customHeight="1">
      <c r="A41" s="22"/>
      <c r="B41" s="22"/>
      <c r="C41" s="22"/>
      <c r="D41" s="24">
        <v>3.0</v>
      </c>
      <c r="E41" s="42"/>
      <c r="F41" s="42"/>
      <c r="G41" s="17" t="str">
        <f t="shared" si="1"/>
        <v/>
      </c>
      <c r="H41" s="17" t="str">
        <f t="shared" si="2"/>
        <v/>
      </c>
      <c r="I41" s="22"/>
      <c r="J41" s="22"/>
      <c r="K41" s="17" t="str">
        <f t="shared" si="3"/>
        <v/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24">
        <v>1.0</v>
      </c>
      <c r="E42" s="42"/>
      <c r="F42" s="18" t="s">
        <v>30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 t="str">
        <f t="shared" si="3"/>
        <v/>
      </c>
      <c r="L42" s="40" t="str">
        <f>IF(OR(K42&lt;&gt;"", K43&lt;&gt;"", K44&lt;&gt;""), AVERAGE(K42:K44), "")</f>
        <v/>
      </c>
      <c r="M42" s="39" t="str">
        <f>IF(AND(K42&lt;&gt;"", K43&lt;&gt;"", K44&lt;&gt;""), STDEV(K42:K44), "")</f>
        <v/>
      </c>
    </row>
    <row r="43" ht="15.75" customHeight="1">
      <c r="A43" s="21"/>
      <c r="B43" s="21"/>
      <c r="C43" s="21"/>
      <c r="D43" s="24">
        <v>2.0</v>
      </c>
      <c r="E43" s="42"/>
      <c r="F43" s="18" t="s">
        <v>30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 t="str">
        <f t="shared" si="3"/>
        <v/>
      </c>
      <c r="L43" s="21"/>
      <c r="M43" s="21"/>
    </row>
    <row r="44" ht="15.75" customHeight="1">
      <c r="A44" s="22"/>
      <c r="B44" s="22"/>
      <c r="C44" s="22"/>
      <c r="D44" s="24">
        <v>3.0</v>
      </c>
      <c r="E44" s="42"/>
      <c r="F44" s="18" t="s">
        <v>30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 t="str">
        <f t="shared" si="3"/>
        <v/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24">
        <v>1.0</v>
      </c>
      <c r="E45" s="42"/>
      <c r="F45" s="18" t="s">
        <v>30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 t="str">
        <f t="shared" si="3"/>
        <v/>
      </c>
      <c r="L45" s="40" t="str">
        <f>IF(OR(K45&lt;&gt;"", K46&lt;&gt;"", K47&lt;&gt;""), AVERAGE(K45:K47), "")</f>
        <v/>
      </c>
      <c r="M45" s="39" t="str">
        <f>IF(AND(K45&lt;&gt;"", K46&lt;&gt;"", K47&lt;&gt;""), STDEV(K45:K47), "")</f>
        <v/>
      </c>
    </row>
    <row r="46" ht="15.75" customHeight="1">
      <c r="A46" s="21"/>
      <c r="B46" s="21"/>
      <c r="C46" s="21"/>
      <c r="D46" s="24">
        <v>2.0</v>
      </c>
      <c r="E46" s="42"/>
      <c r="F46" s="18" t="s">
        <v>30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 t="str">
        <f t="shared" si="3"/>
        <v/>
      </c>
      <c r="L46" s="21"/>
      <c r="M46" s="21"/>
    </row>
    <row r="47" ht="15.75" customHeight="1">
      <c r="A47" s="22"/>
      <c r="B47" s="22"/>
      <c r="C47" s="22"/>
      <c r="D47" s="24">
        <v>3.0</v>
      </c>
      <c r="E47" s="42"/>
      <c r="F47" s="18" t="s">
        <v>30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 t="str">
        <f t="shared" si="3"/>
        <v/>
      </c>
      <c r="L47" s="22"/>
      <c r="M47" s="22"/>
    </row>
    <row r="48" ht="15.75" customHeight="1">
      <c r="A48" s="15" t="s">
        <v>31</v>
      </c>
      <c r="B48" s="16">
        <v>90.0</v>
      </c>
      <c r="C48" s="29">
        <v>-2.0</v>
      </c>
      <c r="D48" s="24">
        <v>1.0</v>
      </c>
      <c r="E48" s="64"/>
      <c r="F48" s="18" t="s">
        <v>30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 t="str">
        <f t="shared" si="3"/>
        <v/>
      </c>
      <c r="L48" s="40" t="str">
        <f>IF(OR(K48&lt;&gt;"", K49&lt;&gt;"", K50&lt;&gt;""), AVERAGE(K48:K50), "")</f>
        <v/>
      </c>
      <c r="M48" s="39" t="str">
        <f>IF(AND(K48&lt;&gt;"", K49&lt;&gt;"", K50&lt;&gt;""), STDEV(K48:K50), "")</f>
        <v/>
      </c>
    </row>
    <row r="49" ht="15.75" customHeight="1">
      <c r="A49" s="21"/>
      <c r="B49" s="21"/>
      <c r="C49" s="11"/>
      <c r="D49" s="24">
        <v>2.0</v>
      </c>
      <c r="E49" s="65"/>
      <c r="F49" s="18" t="s">
        <v>30</v>
      </c>
      <c r="G49" s="17" t="str">
        <f t="shared" si="1"/>
        <v>#VALUE!</v>
      </c>
      <c r="H49" s="17" t="str">
        <f t="shared" si="2"/>
        <v>#VALUE!</v>
      </c>
      <c r="I49" s="21"/>
      <c r="J49" s="21"/>
      <c r="K49" s="17" t="str">
        <f t="shared" si="3"/>
        <v/>
      </c>
      <c r="L49" s="21"/>
      <c r="M49" s="21"/>
    </row>
    <row r="50" ht="15.75" customHeight="1">
      <c r="A50" s="22"/>
      <c r="B50" s="22"/>
      <c r="C50" s="34"/>
      <c r="D50" s="24">
        <v>3.0</v>
      </c>
      <c r="E50" s="65"/>
      <c r="F50" s="18" t="s">
        <v>30</v>
      </c>
      <c r="G50" s="17" t="str">
        <f t="shared" si="1"/>
        <v>#VALUE!</v>
      </c>
      <c r="H50" s="17" t="str">
        <f t="shared" si="2"/>
        <v>#VALUE!</v>
      </c>
      <c r="I50" s="22"/>
      <c r="J50" s="22"/>
      <c r="K50" s="17" t="str">
        <f t="shared" si="3"/>
        <v/>
      </c>
      <c r="L50" s="22"/>
      <c r="M50" s="22"/>
    </row>
    <row r="51" ht="15.75" customHeight="1">
      <c r="A51" s="15">
        <v>20.0</v>
      </c>
      <c r="B51" s="16">
        <v>90.0</v>
      </c>
      <c r="C51" s="29">
        <v>-0.2</v>
      </c>
      <c r="D51" s="24">
        <v>1.0</v>
      </c>
      <c r="E51" s="18">
        <v>35.0</v>
      </c>
      <c r="F51" s="18">
        <v>0.42</v>
      </c>
      <c r="G51" s="17">
        <f t="shared" si="1"/>
        <v>0.24</v>
      </c>
      <c r="H51" s="17">
        <f t="shared" si="2"/>
        <v>0.1077117481</v>
      </c>
      <c r="I51" s="40">
        <f>IF(OR(H51&lt;&gt;"", H52&lt;&gt;"", H53&lt;&gt;""), AVERAGE(H51:H53), "")</f>
        <v>0.1077117481</v>
      </c>
      <c r="J51" s="39" t="str">
        <f>IF(OR(H51&lt;&gt;"", H52&lt;&gt;"", H53&lt;&gt;""), STDEV(H51:H53), "")</f>
        <v>#DIV/0!</v>
      </c>
      <c r="K51" s="17">
        <f t="shared" si="3"/>
        <v>51.42857143</v>
      </c>
      <c r="L51" s="40">
        <f>IF(OR(K51&lt;&gt;"", K52&lt;&gt;"", K53&lt;&gt;""), AVERAGE(K51:K53), "")</f>
        <v>51.42857143</v>
      </c>
      <c r="M51" s="39" t="str">
        <f>IF(AND(K51&lt;&gt;"", K52&lt;&gt;"", K53&lt;&gt;""), STDEV(K51:K53), "")</f>
        <v/>
      </c>
    </row>
    <row r="52" ht="15.75" customHeight="1">
      <c r="A52" s="21"/>
      <c r="B52" s="21"/>
      <c r="C52" s="11"/>
      <c r="D52" s="24">
        <v>2.0</v>
      </c>
      <c r="E52" s="42"/>
      <c r="F52" s="42"/>
      <c r="G52" s="17" t="str">
        <f t="shared" si="1"/>
        <v/>
      </c>
      <c r="H52" s="17" t="str">
        <f t="shared" si="2"/>
        <v/>
      </c>
      <c r="I52" s="21"/>
      <c r="J52" s="21"/>
      <c r="K52" s="17" t="str">
        <f t="shared" si="3"/>
        <v/>
      </c>
      <c r="L52" s="21"/>
      <c r="M52" s="21"/>
    </row>
    <row r="53" ht="15.75" customHeight="1">
      <c r="A53" s="22"/>
      <c r="B53" s="22"/>
      <c r="C53" s="34"/>
      <c r="D53" s="24">
        <v>3.0</v>
      </c>
      <c r="E53" s="42"/>
      <c r="F53" s="42"/>
      <c r="G53" s="17" t="str">
        <f t="shared" si="1"/>
        <v/>
      </c>
      <c r="H53" s="17" t="str">
        <f t="shared" si="2"/>
        <v/>
      </c>
      <c r="I53" s="22"/>
      <c r="J53" s="22"/>
      <c r="K53" s="17" t="str">
        <f t="shared" si="3"/>
        <v/>
      </c>
      <c r="L53" s="22"/>
      <c r="M53" s="22"/>
    </row>
    <row r="54" ht="15.75" customHeight="1">
      <c r="A54" s="15">
        <v>15.0</v>
      </c>
      <c r="B54" s="16">
        <v>90.0</v>
      </c>
      <c r="C54" s="29">
        <v>-0.15</v>
      </c>
      <c r="D54" s="24">
        <v>1.0</v>
      </c>
      <c r="E54" s="18">
        <v>51.0</v>
      </c>
      <c r="F54" s="18">
        <v>0.42</v>
      </c>
      <c r="G54" s="17">
        <f t="shared" si="1"/>
        <v>0.24</v>
      </c>
      <c r="H54" s="17">
        <f t="shared" si="2"/>
        <v>0.07391982714</v>
      </c>
      <c r="I54" s="40">
        <f>IF(OR(H54&lt;&gt;"", H55&lt;&gt;"", H56&lt;&gt;""), AVERAGE(H54:H56), "")</f>
        <v>0.07391982714</v>
      </c>
      <c r="J54" s="39" t="str">
        <f>IF(OR(H54&lt;&gt;"", H55&lt;&gt;"", H56&lt;&gt;""), STDEV(H54:H56), "")</f>
        <v>#DIV/0!</v>
      </c>
      <c r="K54" s="17">
        <f t="shared" si="3"/>
        <v>35.29411765</v>
      </c>
      <c r="L54" s="40">
        <f>IF(OR(K54&lt;&gt;"", K55&lt;&gt;"", K56&lt;&gt;""), AVERAGE(K54:K56), "")</f>
        <v>35.29411765</v>
      </c>
      <c r="M54" s="39" t="str">
        <f>IF(AND(K54&lt;&gt;"", K55&lt;&gt;"", K56&lt;&gt;""), STDEV(K54:K56), "")</f>
        <v/>
      </c>
    </row>
    <row r="55" ht="15.75" customHeight="1">
      <c r="A55" s="21"/>
      <c r="B55" s="21"/>
      <c r="C55" s="11"/>
      <c r="D55" s="24">
        <v>2.0</v>
      </c>
      <c r="E55" s="42"/>
      <c r="F55" s="42"/>
      <c r="G55" s="17" t="str">
        <f t="shared" si="1"/>
        <v/>
      </c>
      <c r="H55" s="17" t="str">
        <f t="shared" si="2"/>
        <v/>
      </c>
      <c r="I55" s="21"/>
      <c r="J55" s="21"/>
      <c r="K55" s="17" t="str">
        <f t="shared" si="3"/>
        <v/>
      </c>
      <c r="L55" s="21"/>
      <c r="M55" s="21"/>
    </row>
    <row r="56" ht="15.75" customHeight="1">
      <c r="A56" s="22"/>
      <c r="B56" s="22"/>
      <c r="C56" s="34"/>
      <c r="D56" s="24">
        <v>3.0</v>
      </c>
      <c r="E56" s="42"/>
      <c r="F56" s="42"/>
      <c r="G56" s="17" t="str">
        <f t="shared" si="1"/>
        <v/>
      </c>
      <c r="H56" s="17" t="str">
        <f t="shared" si="2"/>
        <v/>
      </c>
      <c r="I56" s="22"/>
      <c r="J56" s="22"/>
      <c r="K56" s="17" t="str">
        <f t="shared" si="3"/>
        <v/>
      </c>
      <c r="L56" s="22"/>
      <c r="M56" s="22"/>
    </row>
    <row r="57" ht="15.75" customHeight="1">
      <c r="A57" s="15">
        <v>25.0</v>
      </c>
      <c r="B57" s="16">
        <v>90.0</v>
      </c>
      <c r="C57" s="29">
        <v>-0.1</v>
      </c>
      <c r="D57" s="24">
        <v>1.0</v>
      </c>
      <c r="E57" s="18">
        <v>43.0</v>
      </c>
      <c r="F57" s="18">
        <v>0.45</v>
      </c>
      <c r="G57" s="17">
        <f t="shared" si="1"/>
        <v>0.27</v>
      </c>
      <c r="H57" s="17">
        <f t="shared" si="2"/>
        <v>0.09863139726</v>
      </c>
      <c r="I57" s="40">
        <f>IF(OR(H57&lt;&gt;"", H58&lt;&gt;"", H59&lt;&gt;""), AVERAGE(H57:H59), "")</f>
        <v>0.09863139726</v>
      </c>
      <c r="J57" s="39" t="str">
        <f>IF(OR(H57&lt;&gt;"", H58&lt;&gt;"", H59&lt;&gt;""), STDEV(H57:H59), "")</f>
        <v>#DIV/0!</v>
      </c>
      <c r="K57" s="17">
        <f t="shared" si="3"/>
        <v>41.86046512</v>
      </c>
      <c r="L57" s="40">
        <f>IF(OR(K57&lt;&gt;"", K58&lt;&gt;"", K59&lt;&gt;""), AVERAGE(K57:K59), "")</f>
        <v>41.86046512</v>
      </c>
      <c r="M57" s="39" t="str">
        <f>IF(AND(K57&lt;&gt;"", K58&lt;&gt;"", K59&lt;&gt;""), STDEV(K57:K59), "")</f>
        <v/>
      </c>
    </row>
    <row r="58" ht="15.75" customHeight="1">
      <c r="A58" s="21"/>
      <c r="B58" s="21"/>
      <c r="C58" s="11"/>
      <c r="D58" s="24">
        <v>2.0</v>
      </c>
      <c r="E58" s="42"/>
      <c r="F58" s="42"/>
      <c r="G58" s="17" t="str">
        <f t="shared" si="1"/>
        <v/>
      </c>
      <c r="H58" s="17" t="str">
        <f t="shared" si="2"/>
        <v/>
      </c>
      <c r="I58" s="21"/>
      <c r="J58" s="21"/>
      <c r="K58" s="17" t="str">
        <f t="shared" si="3"/>
        <v/>
      </c>
      <c r="L58" s="21"/>
      <c r="M58" s="21"/>
    </row>
    <row r="59" ht="15.75" customHeight="1">
      <c r="A59" s="22"/>
      <c r="B59" s="22"/>
      <c r="C59" s="34"/>
      <c r="D59" s="24">
        <v>3.0</v>
      </c>
      <c r="E59" s="42"/>
      <c r="F59" s="42"/>
      <c r="G59" s="17" t="str">
        <f t="shared" si="1"/>
        <v/>
      </c>
      <c r="H59" s="17" t="str">
        <f t="shared" si="2"/>
        <v/>
      </c>
      <c r="I59" s="22"/>
      <c r="J59" s="22"/>
      <c r="K59" s="17" t="str">
        <f t="shared" si="3"/>
        <v/>
      </c>
      <c r="L59" s="22"/>
      <c r="M59" s="22"/>
    </row>
    <row r="60" ht="15.75" customHeight="1">
      <c r="A60" s="15">
        <v>35.0</v>
      </c>
      <c r="B60" s="16">
        <v>90.0</v>
      </c>
      <c r="C60" s="29">
        <v>-0.1</v>
      </c>
      <c r="D60" s="17"/>
      <c r="E60" s="18">
        <v>33.0</v>
      </c>
      <c r="F60" s="18">
        <v>0.44</v>
      </c>
      <c r="G60" s="17">
        <f t="shared" si="1"/>
        <v>0.26</v>
      </c>
      <c r="H60" s="17">
        <f t="shared" si="2"/>
        <v>0.1237597106</v>
      </c>
      <c r="I60" s="40">
        <f>IF(OR(H60&lt;&gt;"", H61&lt;&gt;"", H62&lt;&gt;""), AVERAGE(H60:H62), "")</f>
        <v>0.1237597106</v>
      </c>
      <c r="J60" s="39" t="str">
        <f>IF(OR(H60&lt;&gt;"", H61&lt;&gt;"", H62&lt;&gt;""), STDEV(H60:H62), "")</f>
        <v>#DIV/0!</v>
      </c>
      <c r="K60" s="17">
        <f t="shared" si="3"/>
        <v>54.54545455</v>
      </c>
      <c r="L60" s="40">
        <f>IF(OR(K60&lt;&gt;"", K61&lt;&gt;"", K62&lt;&gt;""), AVERAGE(K60:K62), "")</f>
        <v>54.54545455</v>
      </c>
      <c r="M60" s="39" t="str">
        <f>IF(AND(K60&lt;&gt;"", K61&lt;&gt;"", K62&lt;&gt;""), STDEV(K60:K62), "")</f>
        <v/>
      </c>
    </row>
    <row r="61" ht="15.75" customHeight="1">
      <c r="A61" s="21"/>
      <c r="B61" s="21"/>
      <c r="C61" s="11"/>
      <c r="D61" s="17"/>
      <c r="E61" s="42"/>
      <c r="F61" s="42"/>
      <c r="G61" s="17" t="str">
        <f t="shared" si="1"/>
        <v/>
      </c>
      <c r="H61" s="17" t="str">
        <f t="shared" si="2"/>
        <v/>
      </c>
      <c r="I61" s="21"/>
      <c r="J61" s="21"/>
      <c r="K61" s="17" t="str">
        <f t="shared" si="3"/>
        <v/>
      </c>
      <c r="L61" s="21"/>
      <c r="M61" s="21"/>
    </row>
    <row r="62" ht="15.75" customHeight="1">
      <c r="A62" s="22"/>
      <c r="B62" s="22"/>
      <c r="C62" s="34"/>
      <c r="D62" s="17"/>
      <c r="E62" s="42"/>
      <c r="F62" s="42"/>
      <c r="G62" s="17" t="str">
        <f t="shared" si="1"/>
        <v/>
      </c>
      <c r="H62" s="17" t="str">
        <f t="shared" si="2"/>
        <v/>
      </c>
      <c r="I62" s="22"/>
      <c r="J62" s="22"/>
      <c r="K62" s="17" t="str">
        <f t="shared" si="3"/>
        <v/>
      </c>
      <c r="L62" s="22"/>
      <c r="M62" s="22"/>
    </row>
    <row r="63" ht="15.75" customHeight="1">
      <c r="A63" s="68">
        <v>35.0</v>
      </c>
      <c r="B63" s="45">
        <v>90.0</v>
      </c>
      <c r="C63" s="69">
        <v>-0.05</v>
      </c>
      <c r="D63" s="17"/>
      <c r="E63" s="18">
        <v>149.0</v>
      </c>
      <c r="F63" s="18">
        <v>1.79</v>
      </c>
      <c r="G63" s="17">
        <f t="shared" si="1"/>
        <v>1.61</v>
      </c>
      <c r="H63" s="17">
        <f t="shared" si="2"/>
        <v>0.1697303414</v>
      </c>
      <c r="I63" s="40">
        <f>IF(OR(H63&lt;&gt;"", H64&lt;&gt;"", H65&lt;&gt;""), AVERAGE(H63:H65), "")</f>
        <v>0.1697303414</v>
      </c>
      <c r="J63" s="39" t="str">
        <f>IF(OR(H63&lt;&gt;"", H64&lt;&gt;"", H65&lt;&gt;""), STDEV(H63:H65), "")</f>
        <v>#DIV/0!</v>
      </c>
      <c r="K63" s="17">
        <f t="shared" si="3"/>
        <v>12.08053691</v>
      </c>
      <c r="L63" s="40">
        <f>IF(OR(K63&lt;&gt;"", K64&lt;&gt;"", K65&lt;&gt;""), AVERAGE(K63:K65), "")</f>
        <v>12.08053691</v>
      </c>
      <c r="M63" s="39" t="str">
        <f>IF(AND(K63&lt;&gt;"", K64&lt;&gt;"", K65&lt;&gt;""), STDEV(K63:K65), "")</f>
        <v/>
      </c>
    </row>
    <row r="64" ht="15.75" customHeight="1">
      <c r="A64" s="21"/>
      <c r="B64" s="21"/>
      <c r="C64" s="11"/>
      <c r="D64" s="17"/>
      <c r="E64" s="42"/>
      <c r="F64" s="42"/>
      <c r="G64" s="17" t="str">
        <f t="shared" si="1"/>
        <v/>
      </c>
      <c r="H64" s="17" t="str">
        <f t="shared" si="2"/>
        <v/>
      </c>
      <c r="I64" s="21"/>
      <c r="J64" s="21"/>
      <c r="K64" s="17" t="str">
        <f t="shared" si="3"/>
        <v/>
      </c>
      <c r="L64" s="21"/>
      <c r="M64" s="21"/>
    </row>
    <row r="65" ht="15.75" customHeight="1">
      <c r="A65" s="22"/>
      <c r="B65" s="22"/>
      <c r="C65" s="34"/>
      <c r="D65" s="17"/>
      <c r="E65" s="42"/>
      <c r="F65" s="42"/>
      <c r="G65" s="17" t="str">
        <f t="shared" si="1"/>
        <v/>
      </c>
      <c r="H65" s="17" t="str">
        <f t="shared" si="2"/>
        <v/>
      </c>
      <c r="I65" s="22"/>
      <c r="J65" s="22"/>
      <c r="K65" s="17" t="str">
        <f t="shared" si="3"/>
        <v/>
      </c>
      <c r="L65" s="22"/>
      <c r="M65" s="22"/>
    </row>
    <row r="66" ht="15.75" customHeight="1">
      <c r="A66" s="15">
        <v>100.0</v>
      </c>
      <c r="B66" s="16">
        <v>90.0</v>
      </c>
      <c r="C66" s="29">
        <v>0.05</v>
      </c>
      <c r="D66" s="17"/>
      <c r="E66" s="42"/>
      <c r="F66" s="42"/>
      <c r="G66" s="17" t="str">
        <f t="shared" si="1"/>
        <v/>
      </c>
      <c r="H66" s="17" t="str">
        <f t="shared" si="2"/>
        <v/>
      </c>
      <c r="I66" s="40" t="str">
        <f>IF(OR(H66&lt;&gt;"", H67&lt;&gt;"", H68&lt;&gt;""), AVERAGE(H66:H68), "")</f>
        <v/>
      </c>
      <c r="J66" s="39" t="str">
        <f>IF(OR(H66&lt;&gt;"", H67&lt;&gt;"", H68&lt;&gt;""), STDEV(H66:H68), "")</f>
        <v/>
      </c>
      <c r="K66" s="17" t="str">
        <f t="shared" si="3"/>
        <v/>
      </c>
      <c r="L66" s="40" t="str">
        <f>IF(OR(K66&lt;&gt;"", K67&lt;&gt;"", K68&lt;&gt;""), AVERAGE(K66:K68), "")</f>
        <v/>
      </c>
      <c r="M66" s="39" t="str">
        <f>IF(AND(K66&lt;&gt;"", K67&lt;&gt;"", K68&lt;&gt;""), STDEV(K66:K68), "")</f>
        <v/>
      </c>
    </row>
    <row r="67" ht="15.75" customHeight="1">
      <c r="A67" s="21"/>
      <c r="B67" s="21"/>
      <c r="C67" s="11"/>
      <c r="D67" s="17"/>
      <c r="E67" s="42"/>
      <c r="F67" s="42"/>
      <c r="G67" s="17" t="str">
        <f t="shared" si="1"/>
        <v/>
      </c>
      <c r="H67" s="17" t="str">
        <f t="shared" si="2"/>
        <v/>
      </c>
      <c r="I67" s="21"/>
      <c r="J67" s="21"/>
      <c r="K67" s="17" t="str">
        <f t="shared" si="3"/>
        <v/>
      </c>
      <c r="L67" s="21"/>
      <c r="M67" s="21"/>
    </row>
    <row r="68" ht="15.75" customHeight="1">
      <c r="A68" s="22"/>
      <c r="B68" s="22"/>
      <c r="C68" s="34"/>
      <c r="D68" s="17"/>
      <c r="E68" s="42"/>
      <c r="F68" s="42"/>
      <c r="G68" s="17" t="str">
        <f t="shared" si="1"/>
        <v/>
      </c>
      <c r="H68" s="17" t="str">
        <f t="shared" si="2"/>
        <v/>
      </c>
      <c r="I68" s="22"/>
      <c r="J68" s="22"/>
      <c r="K68" s="17" t="str">
        <f t="shared" si="3"/>
        <v/>
      </c>
      <c r="L68" s="22"/>
      <c r="M68" s="22"/>
    </row>
    <row r="69" ht="15.75" customHeight="1">
      <c r="A69" s="39"/>
      <c r="B69" s="51"/>
      <c r="C69" s="41"/>
      <c r="D69" s="17"/>
      <c r="E69" s="42"/>
      <c r="F69" s="42"/>
      <c r="G69" s="17" t="str">
        <f t="shared" si="1"/>
        <v/>
      </c>
      <c r="H69" s="17" t="str">
        <f t="shared" si="2"/>
        <v/>
      </c>
      <c r="I69" s="40" t="str">
        <f>IF(OR(H69&lt;&gt;"", H70&lt;&gt;"", H71&lt;&gt;""), AVERAGE(H69:H71), "")</f>
        <v/>
      </c>
      <c r="J69" s="39" t="str">
        <f>IF(OR(H69&lt;&gt;"", H70&lt;&gt;"", H71&lt;&gt;""), STDEV(H69:H71), "")</f>
        <v/>
      </c>
      <c r="K69" s="17" t="str">
        <f t="shared" si="3"/>
        <v/>
      </c>
      <c r="L69" s="40" t="str">
        <f>IF(OR(K69&lt;&gt;"", K70&lt;&gt;"", K71&lt;&gt;""), AVERAGE(K69:K71), "")</f>
        <v/>
      </c>
      <c r="M69" s="39" t="str">
        <f>IF(AND(K69&lt;&gt;"", K70&lt;&gt;"", K71&lt;&gt;""), STDEV(K69:K71), "")</f>
        <v/>
      </c>
    </row>
    <row r="70" ht="15.75" customHeight="1">
      <c r="A70" s="21"/>
      <c r="B70" s="51"/>
      <c r="C70" s="21"/>
      <c r="D70" s="17"/>
      <c r="E70" s="42"/>
      <c r="F70" s="42"/>
      <c r="G70" s="17" t="str">
        <f t="shared" si="1"/>
        <v/>
      </c>
      <c r="H70" s="17" t="str">
        <f t="shared" si="2"/>
        <v/>
      </c>
      <c r="I70" s="21"/>
      <c r="J70" s="21"/>
      <c r="K70" s="17" t="str">
        <f t="shared" si="3"/>
        <v/>
      </c>
      <c r="L70" s="21"/>
      <c r="M70" s="21"/>
    </row>
    <row r="71" ht="15.75" customHeight="1">
      <c r="A71" s="22"/>
      <c r="B71" s="51"/>
      <c r="C71" s="22"/>
      <c r="D71" s="17"/>
      <c r="E71" s="42"/>
      <c r="F71" s="42"/>
      <c r="G71" s="17" t="str">
        <f t="shared" si="1"/>
        <v/>
      </c>
      <c r="H71" s="17" t="str">
        <f t="shared" si="2"/>
        <v/>
      </c>
      <c r="I71" s="22"/>
      <c r="J71" s="22"/>
      <c r="K71" s="17" t="str">
        <f t="shared" si="3"/>
        <v/>
      </c>
      <c r="L71" s="22"/>
      <c r="M71" s="22"/>
    </row>
    <row r="72" ht="15.75" customHeight="1">
      <c r="A72" s="39"/>
      <c r="B72" s="51"/>
      <c r="C72" s="41"/>
      <c r="D72" s="17"/>
      <c r="E72" s="42"/>
      <c r="F72" s="42"/>
      <c r="G72" s="17" t="str">
        <f t="shared" si="1"/>
        <v/>
      </c>
      <c r="H72" s="17" t="str">
        <f t="shared" si="2"/>
        <v/>
      </c>
      <c r="I72" s="40" t="str">
        <f>IF(OR(H72&lt;&gt;"", H73&lt;&gt;"", H74&lt;&gt;""), AVERAGE(H72:H74), "")</f>
        <v/>
      </c>
      <c r="J72" s="39" t="str">
        <f>IF(OR(H72&lt;&gt;"", H73&lt;&gt;"", H74&lt;&gt;""), STDEV(H72:H74), "")</f>
        <v/>
      </c>
      <c r="K72" s="17" t="str">
        <f t="shared" si="3"/>
        <v/>
      </c>
      <c r="L72" s="40" t="str">
        <f>IF(OR(K72&lt;&gt;"", K73&lt;&gt;"", K74&lt;&gt;""), AVERAGE(K72:K74), "")</f>
        <v/>
      </c>
      <c r="M72" s="39" t="str">
        <f>IF(AND(K72&lt;&gt;"", K73&lt;&gt;"", K74&lt;&gt;""), STDEV(K72:K74), "")</f>
        <v/>
      </c>
    </row>
    <row r="73" ht="15.75" customHeight="1">
      <c r="A73" s="21"/>
      <c r="B73" s="51"/>
      <c r="C73" s="21"/>
      <c r="D73" s="17"/>
      <c r="E73" s="42"/>
      <c r="F73" s="42"/>
      <c r="G73" s="17" t="str">
        <f t="shared" si="1"/>
        <v/>
      </c>
      <c r="H73" s="17" t="str">
        <f t="shared" si="2"/>
        <v/>
      </c>
      <c r="I73" s="21"/>
      <c r="J73" s="21"/>
      <c r="K73" s="17" t="str">
        <f t="shared" si="3"/>
        <v/>
      </c>
      <c r="L73" s="21"/>
      <c r="M73" s="21"/>
    </row>
    <row r="74" ht="15.75" customHeight="1">
      <c r="A74" s="22"/>
      <c r="B74" s="51"/>
      <c r="C74" s="22"/>
      <c r="D74" s="17"/>
      <c r="E74" s="42"/>
      <c r="F74" s="42"/>
      <c r="G74" s="17" t="str">
        <f t="shared" si="1"/>
        <v/>
      </c>
      <c r="H74" s="17" t="str">
        <f t="shared" si="2"/>
        <v/>
      </c>
      <c r="I74" s="22"/>
      <c r="J74" s="22"/>
      <c r="K74" s="17" t="str">
        <f t="shared" si="3"/>
        <v/>
      </c>
      <c r="L74" s="22"/>
      <c r="M74" s="22"/>
    </row>
    <row r="75" ht="15.75" customHeight="1">
      <c r="A75" s="39"/>
      <c r="B75" s="51"/>
      <c r="C75" s="41"/>
      <c r="D75" s="17"/>
      <c r="E75" s="42"/>
      <c r="F75" s="42"/>
      <c r="G75" s="17" t="str">
        <f t="shared" si="1"/>
        <v/>
      </c>
      <c r="H75" s="17" t="str">
        <f t="shared" si="2"/>
        <v/>
      </c>
      <c r="I75" s="40" t="str">
        <f>IF(OR(H75&lt;&gt;"", H76&lt;&gt;"", H77&lt;&gt;""), AVERAGE(H75:H77), "")</f>
        <v/>
      </c>
      <c r="J75" s="39" t="str">
        <f>IF(OR(H75&lt;&gt;"", H76&lt;&gt;"", H77&lt;&gt;""), STDEV(H75:H77), "")</f>
        <v/>
      </c>
      <c r="K75" s="17" t="str">
        <f t="shared" si="3"/>
        <v/>
      </c>
      <c r="L75" s="40" t="str">
        <f>IF(OR(K75&lt;&gt;"", K76&lt;&gt;"", K77&lt;&gt;""), AVERAGE(K75:K77), "")</f>
        <v/>
      </c>
      <c r="M75" s="39" t="str">
        <f>IF(AND(K75&lt;&gt;"", K76&lt;&gt;"", K77&lt;&gt;""), STDEV(K75:K77), "")</f>
        <v/>
      </c>
    </row>
    <row r="76" ht="15.75" customHeight="1">
      <c r="A76" s="21"/>
      <c r="B76" s="51"/>
      <c r="C76" s="21"/>
      <c r="D76" s="17"/>
      <c r="E76" s="42"/>
      <c r="F76" s="42"/>
      <c r="G76" s="17" t="str">
        <f t="shared" si="1"/>
        <v/>
      </c>
      <c r="H76" s="17" t="str">
        <f t="shared" si="2"/>
        <v/>
      </c>
      <c r="I76" s="21"/>
      <c r="J76" s="21"/>
      <c r="K76" s="17" t="str">
        <f t="shared" si="3"/>
        <v/>
      </c>
      <c r="L76" s="21"/>
      <c r="M76" s="21"/>
    </row>
    <row r="77" ht="15.75" customHeight="1">
      <c r="A77" s="22"/>
      <c r="B77" s="51"/>
      <c r="C77" s="22"/>
      <c r="D77" s="17"/>
      <c r="E77" s="42"/>
      <c r="F77" s="42"/>
      <c r="G77" s="17" t="str">
        <f t="shared" si="1"/>
        <v/>
      </c>
      <c r="H77" s="17" t="str">
        <f t="shared" si="2"/>
        <v/>
      </c>
      <c r="I77" s="22"/>
      <c r="J77" s="22"/>
      <c r="K77" s="17" t="str">
        <f t="shared" si="3"/>
        <v/>
      </c>
      <c r="L77" s="22"/>
      <c r="M77" s="22"/>
    </row>
    <row r="78" ht="15.75" customHeight="1">
      <c r="A78" s="39"/>
      <c r="B78" s="51"/>
      <c r="C78" s="41"/>
      <c r="D78" s="17"/>
      <c r="E78" s="42"/>
      <c r="F78" s="42"/>
      <c r="G78" s="17" t="str">
        <f t="shared" si="1"/>
        <v/>
      </c>
      <c r="H78" s="17" t="str">
        <f t="shared" si="2"/>
        <v/>
      </c>
      <c r="I78" s="40" t="str">
        <f>IF(OR(H78&lt;&gt;"", H79&lt;&gt;"", H80&lt;&gt;""), AVERAGE(H78:H80), "")</f>
        <v/>
      </c>
      <c r="J78" s="39" t="str">
        <f>IF(OR(H78&lt;&gt;"", H79&lt;&gt;"", H80&lt;&gt;""), STDEV(H78:H80), "")</f>
        <v/>
      </c>
      <c r="K78" s="17" t="str">
        <f t="shared" si="3"/>
        <v/>
      </c>
      <c r="L78" s="40" t="str">
        <f>IF(OR(K78&lt;&gt;"", K79&lt;&gt;"", K80&lt;&gt;""), AVERAGE(K78:K80), "")</f>
        <v/>
      </c>
      <c r="M78" s="39" t="str">
        <f>IF(AND(K78&lt;&gt;"", K79&lt;&gt;"", K80&lt;&gt;""), STDEV(K78:K80), "")</f>
        <v/>
      </c>
    </row>
    <row r="79" ht="15.75" customHeight="1">
      <c r="A79" s="21"/>
      <c r="B79" s="51"/>
      <c r="C79" s="21"/>
      <c r="D79" s="17"/>
      <c r="E79" s="42"/>
      <c r="F79" s="42"/>
      <c r="G79" s="17" t="str">
        <f t="shared" ref="G79:G119" si="4">IF(AND(F79&lt;&gt;""), F79 - 0.16, "")</f>
        <v/>
      </c>
      <c r="H79" s="17" t="str">
        <f t="shared" si="2"/>
        <v/>
      </c>
      <c r="I79" s="21"/>
      <c r="J79" s="21"/>
      <c r="K79" s="17" t="str">
        <f t="shared" si="3"/>
        <v/>
      </c>
      <c r="L79" s="21"/>
      <c r="M79" s="21"/>
    </row>
    <row r="80" ht="15.75" customHeight="1">
      <c r="A80" s="22"/>
      <c r="B80" s="51"/>
      <c r="C80" s="22"/>
      <c r="D80" s="17"/>
      <c r="E80" s="42"/>
      <c r="F80" s="42"/>
      <c r="G80" s="17" t="str">
        <f t="shared" si="4"/>
        <v/>
      </c>
      <c r="H80" s="17" t="str">
        <f t="shared" si="2"/>
        <v/>
      </c>
      <c r="I80" s="22"/>
      <c r="J80" s="22"/>
      <c r="K80" s="17" t="str">
        <f t="shared" si="3"/>
        <v/>
      </c>
      <c r="L80" s="22"/>
      <c r="M80" s="22"/>
    </row>
    <row r="81" ht="15.75" customHeight="1">
      <c r="A81" s="39"/>
      <c r="B81" s="51"/>
      <c r="C81" s="41"/>
      <c r="D81" s="17"/>
      <c r="E81" s="42"/>
      <c r="F81" s="42"/>
      <c r="G81" s="17" t="str">
        <f t="shared" si="4"/>
        <v/>
      </c>
      <c r="H81" s="17" t="str">
        <f t="shared" si="2"/>
        <v/>
      </c>
      <c r="I81" s="40" t="str">
        <f>IF(OR(H81&lt;&gt;"", H82&lt;&gt;"", H83&lt;&gt;""), AVERAGE(H81:H83), "")</f>
        <v/>
      </c>
      <c r="J81" s="39" t="str">
        <f>IF(OR(H81&lt;&gt;"", H82&lt;&gt;"", H83&lt;&gt;""), STDEV(H81:H83), "")</f>
        <v/>
      </c>
      <c r="K81" s="17" t="str">
        <f t="shared" si="3"/>
        <v/>
      </c>
      <c r="L81" s="40" t="str">
        <f>IF(OR(K81&lt;&gt;"", K82&lt;&gt;"", K83&lt;&gt;""), AVERAGE(K81:K83), "")</f>
        <v/>
      </c>
      <c r="M81" s="39" t="str">
        <f>IF(AND(K81&lt;&gt;"", K82&lt;&gt;"", K83&lt;&gt;""), STDEV(K81:K83), "")</f>
        <v/>
      </c>
    </row>
    <row r="82" ht="15.75" customHeight="1">
      <c r="A82" s="21"/>
      <c r="B82" s="51"/>
      <c r="C82" s="21"/>
      <c r="D82" s="17"/>
      <c r="E82" s="42"/>
      <c r="F82" s="42"/>
      <c r="G82" s="17" t="str">
        <f t="shared" si="4"/>
        <v/>
      </c>
      <c r="H82" s="17" t="str">
        <f t="shared" si="2"/>
        <v/>
      </c>
      <c r="I82" s="21"/>
      <c r="J82" s="21"/>
      <c r="K82" s="17" t="str">
        <f t="shared" si="3"/>
        <v/>
      </c>
      <c r="L82" s="21"/>
      <c r="M82" s="21"/>
    </row>
    <row r="83" ht="15.75" customHeight="1">
      <c r="A83" s="22"/>
      <c r="B83" s="51"/>
      <c r="C83" s="22"/>
      <c r="D83" s="17"/>
      <c r="E83" s="42"/>
      <c r="F83" s="42"/>
      <c r="G83" s="17" t="str">
        <f t="shared" si="4"/>
        <v/>
      </c>
      <c r="H83" s="17" t="str">
        <f t="shared" si="2"/>
        <v/>
      </c>
      <c r="I83" s="22"/>
      <c r="J83" s="22"/>
      <c r="K83" s="17" t="str">
        <f t="shared" si="3"/>
        <v/>
      </c>
      <c r="L83" s="22"/>
      <c r="M83" s="22"/>
    </row>
    <row r="84" ht="15.75" customHeight="1">
      <c r="A84" s="39"/>
      <c r="B84" s="51"/>
      <c r="C84" s="41"/>
      <c r="D84" s="17"/>
      <c r="E84" s="42"/>
      <c r="F84" s="42"/>
      <c r="G84" s="17" t="str">
        <f t="shared" si="4"/>
        <v/>
      </c>
      <c r="H84" s="17" t="str">
        <f t="shared" si="2"/>
        <v/>
      </c>
      <c r="I84" s="40" t="str">
        <f>IF(OR(H84&lt;&gt;"", H85&lt;&gt;"", H86&lt;&gt;""), AVERAGE(H84:H86), "")</f>
        <v/>
      </c>
      <c r="J84" s="39" t="str">
        <f>IF(OR(H84&lt;&gt;"", H85&lt;&gt;"", H86&lt;&gt;""), STDEV(H84:H86), "")</f>
        <v/>
      </c>
      <c r="K84" s="17" t="str">
        <f t="shared" si="3"/>
        <v/>
      </c>
      <c r="L84" s="40" t="str">
        <f>IF(OR(K84&lt;&gt;"", K85&lt;&gt;"", K86&lt;&gt;""), AVERAGE(K84:K86), "")</f>
        <v/>
      </c>
      <c r="M84" s="39" t="str">
        <f>IF(AND(K84&lt;&gt;"", K85&lt;&gt;"", K86&lt;&gt;""), STDEV(K84:K86), "")</f>
        <v/>
      </c>
    </row>
    <row r="85" ht="15.75" customHeight="1">
      <c r="A85" s="21"/>
      <c r="B85" s="51"/>
      <c r="C85" s="21"/>
      <c r="D85" s="17"/>
      <c r="E85" s="42"/>
      <c r="F85" s="42"/>
      <c r="G85" s="17" t="str">
        <f t="shared" si="4"/>
        <v/>
      </c>
      <c r="H85" s="17" t="str">
        <f t="shared" si="2"/>
        <v/>
      </c>
      <c r="I85" s="21"/>
      <c r="J85" s="21"/>
      <c r="K85" s="17" t="str">
        <f t="shared" si="3"/>
        <v/>
      </c>
      <c r="L85" s="21"/>
      <c r="M85" s="21"/>
    </row>
    <row r="86" ht="15.75" customHeight="1">
      <c r="A86" s="22"/>
      <c r="B86" s="51"/>
      <c r="C86" s="22"/>
      <c r="D86" s="17"/>
      <c r="E86" s="42"/>
      <c r="F86" s="42"/>
      <c r="G86" s="17" t="str">
        <f t="shared" si="4"/>
        <v/>
      </c>
      <c r="H86" s="17" t="str">
        <f t="shared" si="2"/>
        <v/>
      </c>
      <c r="I86" s="22"/>
      <c r="J86" s="22"/>
      <c r="K86" s="17" t="str">
        <f t="shared" si="3"/>
        <v/>
      </c>
      <c r="L86" s="22"/>
      <c r="M86" s="22"/>
    </row>
    <row r="87" ht="15.75" customHeight="1">
      <c r="A87" s="39"/>
      <c r="B87" s="51"/>
      <c r="C87" s="41"/>
      <c r="D87" s="17"/>
      <c r="E87" s="42"/>
      <c r="F87" s="42"/>
      <c r="G87" s="17" t="str">
        <f t="shared" si="4"/>
        <v/>
      </c>
      <c r="H87" s="17" t="str">
        <f t="shared" si="2"/>
        <v/>
      </c>
      <c r="I87" s="40" t="str">
        <f>IF(OR(H87&lt;&gt;"", H88&lt;&gt;"", H89&lt;&gt;""), AVERAGE(H87:H89), "")</f>
        <v/>
      </c>
      <c r="J87" s="39" t="str">
        <f>IF(OR(H87&lt;&gt;"", H88&lt;&gt;"", H89&lt;&gt;""), STDEV(H87:H89), "")</f>
        <v/>
      </c>
      <c r="K87" s="17" t="str">
        <f t="shared" si="3"/>
        <v/>
      </c>
      <c r="L87" s="40" t="str">
        <f>IF(OR(K87&lt;&gt;"", K88&lt;&gt;"", K89&lt;&gt;""), AVERAGE(K87:K89), "")</f>
        <v/>
      </c>
      <c r="M87" s="39" t="str">
        <f>IF(AND(K87&lt;&gt;"", K88&lt;&gt;"", K89&lt;&gt;""), STDEV(K87:K89), "")</f>
        <v/>
      </c>
    </row>
    <row r="88" ht="15.75" customHeight="1">
      <c r="A88" s="21"/>
      <c r="B88" s="51"/>
      <c r="C88" s="21"/>
      <c r="D88" s="17"/>
      <c r="E88" s="42"/>
      <c r="F88" s="42"/>
      <c r="G88" s="17" t="str">
        <f t="shared" si="4"/>
        <v/>
      </c>
      <c r="H88" s="17" t="str">
        <f t="shared" si="2"/>
        <v/>
      </c>
      <c r="I88" s="21"/>
      <c r="J88" s="21"/>
      <c r="K88" s="17" t="str">
        <f t="shared" si="3"/>
        <v/>
      </c>
      <c r="L88" s="21"/>
      <c r="M88" s="21"/>
    </row>
    <row r="89" ht="15.75" customHeight="1">
      <c r="A89" s="22"/>
      <c r="B89" s="51"/>
      <c r="C89" s="22"/>
      <c r="D89" s="17"/>
      <c r="E89" s="42"/>
      <c r="F89" s="42"/>
      <c r="G89" s="17" t="str">
        <f t="shared" si="4"/>
        <v/>
      </c>
      <c r="H89" s="17" t="str">
        <f t="shared" si="2"/>
        <v/>
      </c>
      <c r="I89" s="22"/>
      <c r="J89" s="22"/>
      <c r="K89" s="17" t="str">
        <f t="shared" si="3"/>
        <v/>
      </c>
      <c r="L89" s="22"/>
      <c r="M89" s="22"/>
    </row>
    <row r="90" ht="15.75" customHeight="1">
      <c r="A90" s="39"/>
      <c r="B90" s="51"/>
      <c r="C90" s="41"/>
      <c r="D90" s="17"/>
      <c r="E90" s="42"/>
      <c r="F90" s="42"/>
      <c r="G90" s="17" t="str">
        <f t="shared" si="4"/>
        <v/>
      </c>
      <c r="H90" s="17" t="str">
        <f t="shared" si="2"/>
        <v/>
      </c>
      <c r="I90" s="40" t="str">
        <f>IF(OR(H90&lt;&gt;"", H91&lt;&gt;"", H92&lt;&gt;""), AVERAGE(H90:H92), "")</f>
        <v/>
      </c>
      <c r="J90" s="39" t="str">
        <f>IF(OR(H90&lt;&gt;"", H91&lt;&gt;"", H92&lt;&gt;""), STDEV(H90:H92), "")</f>
        <v/>
      </c>
      <c r="K90" s="17" t="str">
        <f t="shared" si="3"/>
        <v/>
      </c>
      <c r="L90" s="40" t="str">
        <f>IF(OR(K90&lt;&gt;"", K91&lt;&gt;"", K92&lt;&gt;""), AVERAGE(K90:K92), "")</f>
        <v/>
      </c>
      <c r="M90" s="39" t="str">
        <f>IF(AND(K90&lt;&gt;"", K91&lt;&gt;"", K92&lt;&gt;""), STDEV(K90:K92), "")</f>
        <v/>
      </c>
    </row>
    <row r="91" ht="15.75" customHeight="1">
      <c r="A91" s="21"/>
      <c r="B91" s="51"/>
      <c r="C91" s="21"/>
      <c r="D91" s="17"/>
      <c r="E91" s="42"/>
      <c r="F91" s="42"/>
      <c r="G91" s="17" t="str">
        <f t="shared" si="4"/>
        <v/>
      </c>
      <c r="H91" s="17" t="str">
        <f t="shared" si="2"/>
        <v/>
      </c>
      <c r="I91" s="21"/>
      <c r="J91" s="21"/>
      <c r="K91" s="17" t="str">
        <f t="shared" si="3"/>
        <v/>
      </c>
      <c r="L91" s="21"/>
      <c r="M91" s="21"/>
    </row>
    <row r="92" ht="15.75" customHeight="1">
      <c r="A92" s="22"/>
      <c r="B92" s="51"/>
      <c r="C92" s="22"/>
      <c r="D92" s="17"/>
      <c r="E92" s="42"/>
      <c r="F92" s="42"/>
      <c r="G92" s="17" t="str">
        <f t="shared" si="4"/>
        <v/>
      </c>
      <c r="H92" s="17" t="str">
        <f t="shared" si="2"/>
        <v/>
      </c>
      <c r="I92" s="22"/>
      <c r="J92" s="22"/>
      <c r="K92" s="17" t="str">
        <f t="shared" si="3"/>
        <v/>
      </c>
      <c r="L92" s="22"/>
      <c r="M92" s="22"/>
    </row>
    <row r="93" ht="15.75" customHeight="1">
      <c r="A93" s="52"/>
      <c r="B93" s="53"/>
      <c r="C93" s="53"/>
      <c r="D93" s="52"/>
      <c r="E93" s="52"/>
      <c r="F93" s="52"/>
      <c r="G93" s="52" t="str">
        <f t="shared" si="4"/>
        <v/>
      </c>
      <c r="H93" s="52" t="str">
        <f t="shared" si="2"/>
        <v/>
      </c>
      <c r="I93" s="52" t="str">
        <f>IF(OR(H93&lt;&gt;"", H94&lt;&gt;"", H95&lt;&gt;""), AVERAGE(H93:H95), "")</f>
        <v/>
      </c>
      <c r="J93" s="52" t="str">
        <f>IF(OR(H93&lt;&gt;"", H94&lt;&gt;"", H95&lt;&gt;""), STDEV(H93:H95), "")</f>
        <v/>
      </c>
      <c r="K93" s="52" t="str">
        <f t="shared" si="3"/>
        <v/>
      </c>
      <c r="L93" s="52" t="str">
        <f>IF(OR(K93&lt;&gt;"", K94&lt;&gt;"", K95&lt;&gt;""), AVERAGE(K93:K95), "")</f>
        <v/>
      </c>
      <c r="M93" s="52" t="str">
        <f>IF(AND(K93&lt;&gt;"", K94&lt;&gt;"", K95&lt;&gt;""), STDEV(K93:K95), "")</f>
        <v/>
      </c>
    </row>
    <row r="94" ht="15.75" customHeight="1">
      <c r="A94" s="52"/>
      <c r="B94" s="53"/>
      <c r="C94" s="53"/>
      <c r="D94" s="52"/>
      <c r="E94" s="52"/>
      <c r="F94" s="52"/>
      <c r="G94" s="52" t="str">
        <f t="shared" si="4"/>
        <v/>
      </c>
      <c r="H94" s="52" t="str">
        <f t="shared" si="2"/>
        <v/>
      </c>
      <c r="I94" s="52"/>
      <c r="J94" s="52"/>
      <c r="K94" s="52" t="str">
        <f t="shared" si="3"/>
        <v/>
      </c>
      <c r="L94" s="52"/>
      <c r="M94" s="52"/>
    </row>
    <row r="95" ht="15.75" customHeight="1">
      <c r="A95" s="52"/>
      <c r="B95" s="53"/>
      <c r="C95" s="53"/>
      <c r="D95" s="52"/>
      <c r="E95" s="52"/>
      <c r="F95" s="52"/>
      <c r="G95" s="52" t="str">
        <f t="shared" si="4"/>
        <v/>
      </c>
      <c r="H95" s="52" t="str">
        <f t="shared" si="2"/>
        <v/>
      </c>
      <c r="I95" s="52"/>
      <c r="J95" s="52"/>
      <c r="K95" s="52" t="str">
        <f t="shared" si="3"/>
        <v/>
      </c>
      <c r="L95" s="52"/>
      <c r="M95" s="52"/>
    </row>
    <row r="96" ht="15.75" customHeight="1">
      <c r="A96" s="52"/>
      <c r="B96" s="53"/>
      <c r="C96" s="53"/>
      <c r="D96" s="52"/>
      <c r="E96" s="52"/>
      <c r="F96" s="52"/>
      <c r="G96" s="52" t="str">
        <f t="shared" si="4"/>
        <v/>
      </c>
      <c r="H96" s="52" t="str">
        <f t="shared" si="2"/>
        <v/>
      </c>
      <c r="I96" s="52" t="str">
        <f>IF(OR(H96&lt;&gt;"", H97&lt;&gt;"", H98&lt;&gt;""), AVERAGE(H96:H98), "")</f>
        <v/>
      </c>
      <c r="J96" s="52" t="str">
        <f>IF(OR(H96&lt;&gt;"", H97&lt;&gt;"", H98&lt;&gt;""), STDEV(H96:H98), "")</f>
        <v/>
      </c>
      <c r="K96" s="52" t="str">
        <f t="shared" si="3"/>
        <v/>
      </c>
      <c r="L96" s="52" t="str">
        <f>IF(OR(K96&lt;&gt;"", K97&lt;&gt;"", K98&lt;&gt;""), AVERAGE(K96:K98), "")</f>
        <v/>
      </c>
      <c r="M96" s="52" t="str">
        <f>IF(AND(K96&lt;&gt;"", K97&lt;&gt;"", K98&lt;&gt;""), STDEV(K96:K98), "")</f>
        <v/>
      </c>
    </row>
    <row r="97" ht="15.75" customHeight="1">
      <c r="A97" s="52"/>
      <c r="B97" s="53"/>
      <c r="C97" s="53"/>
      <c r="D97" s="52"/>
      <c r="E97" s="52"/>
      <c r="F97" s="52"/>
      <c r="G97" s="52" t="str">
        <f t="shared" si="4"/>
        <v/>
      </c>
      <c r="H97" s="52" t="str">
        <f t="shared" si="2"/>
        <v/>
      </c>
      <c r="I97" s="52"/>
      <c r="J97" s="52"/>
      <c r="K97" s="52" t="str">
        <f t="shared" si="3"/>
        <v/>
      </c>
      <c r="L97" s="52"/>
      <c r="M97" s="52"/>
    </row>
    <row r="98" ht="15.75" customHeight="1">
      <c r="A98" s="52"/>
      <c r="B98" s="53"/>
      <c r="C98" s="53"/>
      <c r="D98" s="52"/>
      <c r="E98" s="52"/>
      <c r="F98" s="52"/>
      <c r="G98" s="52" t="str">
        <f t="shared" si="4"/>
        <v/>
      </c>
      <c r="H98" s="52" t="str">
        <f t="shared" si="2"/>
        <v/>
      </c>
      <c r="I98" s="52"/>
      <c r="J98" s="52"/>
      <c r="K98" s="52" t="str">
        <f t="shared" si="3"/>
        <v/>
      </c>
      <c r="L98" s="52"/>
      <c r="M98" s="52"/>
    </row>
    <row r="99" ht="15.75" customHeight="1">
      <c r="A99" s="52"/>
      <c r="B99" s="53"/>
      <c r="C99" s="53"/>
      <c r="D99" s="52"/>
      <c r="E99" s="52"/>
      <c r="F99" s="52"/>
      <c r="G99" s="52" t="str">
        <f t="shared" si="4"/>
        <v/>
      </c>
      <c r="H99" s="52" t="str">
        <f t="shared" si="2"/>
        <v/>
      </c>
      <c r="I99" s="52" t="str">
        <f>IF(OR(H99&lt;&gt;"", H100&lt;&gt;"", H101&lt;&gt;""), AVERAGE(H99:H101), "")</f>
        <v/>
      </c>
      <c r="J99" s="52" t="str">
        <f>IF(OR(H99&lt;&gt;"", H100&lt;&gt;"", H101&lt;&gt;""), STDEV(H99:H101), "")</f>
        <v/>
      </c>
      <c r="K99" s="52" t="str">
        <f t="shared" si="3"/>
        <v/>
      </c>
      <c r="L99" s="52" t="str">
        <f>IF(OR(K99&lt;&gt;"", K100&lt;&gt;"", K101&lt;&gt;""), AVERAGE(K99:K101), "")</f>
        <v/>
      </c>
      <c r="M99" s="52" t="str">
        <f>IF(AND(K99&lt;&gt;"", K100&lt;&gt;"", K101&lt;&gt;""), STDEV(K99:K101), "")</f>
        <v/>
      </c>
    </row>
    <row r="100" ht="15.75" customHeight="1">
      <c r="A100" s="52"/>
      <c r="B100" s="53"/>
      <c r="C100" s="53"/>
      <c r="D100" s="52"/>
      <c r="E100" s="52"/>
      <c r="F100" s="52"/>
      <c r="G100" s="52" t="str">
        <f t="shared" si="4"/>
        <v/>
      </c>
      <c r="H100" s="52" t="str">
        <f t="shared" si="2"/>
        <v/>
      </c>
      <c r="I100" s="52"/>
      <c r="J100" s="52"/>
      <c r="K100" s="52" t="str">
        <f t="shared" si="3"/>
        <v/>
      </c>
      <c r="L100" s="52"/>
      <c r="M100" s="52"/>
    </row>
    <row r="101" ht="15.75" customHeight="1">
      <c r="A101" s="52"/>
      <c r="B101" s="53"/>
      <c r="C101" s="53"/>
      <c r="D101" s="52"/>
      <c r="E101" s="52"/>
      <c r="F101" s="52"/>
      <c r="G101" s="52" t="str">
        <f t="shared" si="4"/>
        <v/>
      </c>
      <c r="H101" s="52" t="str">
        <f t="shared" si="2"/>
        <v/>
      </c>
      <c r="I101" s="52"/>
      <c r="J101" s="52"/>
      <c r="K101" s="52" t="str">
        <f t="shared" si="3"/>
        <v/>
      </c>
      <c r="L101" s="52"/>
      <c r="M101" s="52"/>
    </row>
    <row r="102" ht="15.75" customHeight="1">
      <c r="A102" s="52"/>
      <c r="B102" s="53"/>
      <c r="C102" s="53"/>
      <c r="D102" s="52"/>
      <c r="E102" s="52"/>
      <c r="F102" s="52"/>
      <c r="G102" s="52" t="str">
        <f t="shared" si="4"/>
        <v/>
      </c>
      <c r="H102" s="52" t="str">
        <f t="shared" si="2"/>
        <v/>
      </c>
      <c r="I102" s="52" t="str">
        <f>IF(OR(H102&lt;&gt;"", H103&lt;&gt;"", H104&lt;&gt;""), AVERAGE(H102:H104), "")</f>
        <v/>
      </c>
      <c r="J102" s="52" t="str">
        <f>IF(OR(H102&lt;&gt;"", H103&lt;&gt;"", H104&lt;&gt;""), STDEV(H102:H104), "")</f>
        <v/>
      </c>
      <c r="K102" s="52" t="str">
        <f t="shared" si="3"/>
        <v/>
      </c>
      <c r="L102" s="52" t="str">
        <f>IF(OR(K102&lt;&gt;"", K103&lt;&gt;"", K104&lt;&gt;""), AVERAGE(K102:K104), "")</f>
        <v/>
      </c>
      <c r="M102" s="52" t="str">
        <f>IF(AND(K102&lt;&gt;"", K103&lt;&gt;"", K104&lt;&gt;""), STDEV(K102:K104), "")</f>
        <v/>
      </c>
    </row>
    <row r="103" ht="15.75" customHeight="1">
      <c r="A103" s="52"/>
      <c r="B103" s="53"/>
      <c r="C103" s="53"/>
      <c r="D103" s="52"/>
      <c r="E103" s="52"/>
      <c r="F103" s="52"/>
      <c r="G103" s="52" t="str">
        <f t="shared" si="4"/>
        <v/>
      </c>
      <c r="H103" s="52" t="str">
        <f t="shared" si="2"/>
        <v/>
      </c>
      <c r="I103" s="52"/>
      <c r="J103" s="52"/>
      <c r="K103" s="52" t="str">
        <f t="shared" si="3"/>
        <v/>
      </c>
      <c r="L103" s="52"/>
      <c r="M103" s="52"/>
    </row>
    <row r="104" ht="15.75" customHeight="1">
      <c r="A104" s="52"/>
      <c r="B104" s="53"/>
      <c r="C104" s="53"/>
      <c r="D104" s="52"/>
      <c r="E104" s="52"/>
      <c r="F104" s="52"/>
      <c r="G104" s="52" t="str">
        <f t="shared" si="4"/>
        <v/>
      </c>
      <c r="H104" s="52" t="str">
        <f t="shared" si="2"/>
        <v/>
      </c>
      <c r="I104" s="52"/>
      <c r="J104" s="52"/>
      <c r="K104" s="52" t="str">
        <f t="shared" si="3"/>
        <v/>
      </c>
      <c r="L104" s="52"/>
      <c r="M104" s="52"/>
    </row>
    <row r="105" ht="15.75" customHeight="1">
      <c r="A105" s="52"/>
      <c r="B105" s="53"/>
      <c r="C105" s="53"/>
      <c r="D105" s="52"/>
      <c r="E105" s="52"/>
      <c r="F105" s="52"/>
      <c r="G105" s="52" t="str">
        <f t="shared" si="4"/>
        <v/>
      </c>
      <c r="H105" s="52" t="str">
        <f t="shared" si="2"/>
        <v/>
      </c>
      <c r="I105" s="52" t="str">
        <f>IF(OR(H105&lt;&gt;"", H106&lt;&gt;"", H107&lt;&gt;""), AVERAGE(H105:H107), "")</f>
        <v/>
      </c>
      <c r="J105" s="52" t="str">
        <f>IF(OR(H105&lt;&gt;"", H106&lt;&gt;"", H107&lt;&gt;""), STDEV(H105:H107), "")</f>
        <v/>
      </c>
      <c r="K105" s="52" t="str">
        <f t="shared" si="3"/>
        <v/>
      </c>
      <c r="L105" s="52" t="str">
        <f>IF(OR(K105&lt;&gt;"", K106&lt;&gt;"", K107&lt;&gt;""), AVERAGE(K105:K107), "")</f>
        <v/>
      </c>
      <c r="M105" s="52" t="str">
        <f>IF(AND(K105&lt;&gt;"", K106&lt;&gt;"", K107&lt;&gt;""), STDEV(K105:K107), "")</f>
        <v/>
      </c>
    </row>
    <row r="106" ht="15.75" customHeight="1">
      <c r="A106" s="52"/>
      <c r="B106" s="53"/>
      <c r="C106" s="53"/>
      <c r="D106" s="52"/>
      <c r="E106" s="52"/>
      <c r="F106" s="52"/>
      <c r="G106" s="52" t="str">
        <f t="shared" si="4"/>
        <v/>
      </c>
      <c r="H106" s="52" t="str">
        <f t="shared" si="2"/>
        <v/>
      </c>
      <c r="I106" s="52"/>
      <c r="J106" s="52"/>
      <c r="K106" s="52" t="str">
        <f t="shared" si="3"/>
        <v/>
      </c>
      <c r="L106" s="52"/>
      <c r="M106" s="52"/>
    </row>
    <row r="107" ht="15.75" customHeight="1">
      <c r="A107" s="52"/>
      <c r="B107" s="53"/>
      <c r="C107" s="53"/>
      <c r="D107" s="52"/>
      <c r="E107" s="52"/>
      <c r="F107" s="52"/>
      <c r="G107" s="52" t="str">
        <f t="shared" si="4"/>
        <v/>
      </c>
      <c r="H107" s="52" t="str">
        <f t="shared" si="2"/>
        <v/>
      </c>
      <c r="I107" s="52"/>
      <c r="J107" s="52"/>
      <c r="K107" s="52" t="str">
        <f t="shared" si="3"/>
        <v/>
      </c>
      <c r="L107" s="52"/>
      <c r="M107" s="52"/>
    </row>
    <row r="108" ht="15.75" customHeight="1">
      <c r="A108" s="52"/>
      <c r="B108" s="53"/>
      <c r="C108" s="53"/>
      <c r="D108" s="52"/>
      <c r="E108" s="52"/>
      <c r="F108" s="52"/>
      <c r="G108" s="52" t="str">
        <f t="shared" si="4"/>
        <v/>
      </c>
      <c r="H108" s="52" t="str">
        <f t="shared" si="2"/>
        <v/>
      </c>
      <c r="I108" s="52" t="str">
        <f>IF(OR(H108&lt;&gt;"", H109&lt;&gt;"", H110&lt;&gt;""), AVERAGE(H108:H110), "")</f>
        <v/>
      </c>
      <c r="J108" s="52" t="str">
        <f>IF(OR(H108&lt;&gt;"", H109&lt;&gt;"", H110&lt;&gt;""), STDEV(H108:H110), "")</f>
        <v/>
      </c>
      <c r="K108" s="52" t="str">
        <f t="shared" si="3"/>
        <v/>
      </c>
      <c r="L108" s="52" t="str">
        <f>IF(OR(K108&lt;&gt;"", K109&lt;&gt;"", K110&lt;&gt;""), AVERAGE(K108:K110), "")</f>
        <v/>
      </c>
      <c r="M108" s="52" t="str">
        <f>IF(AND(K108&lt;&gt;"", K109&lt;&gt;"", K110&lt;&gt;""), STDEV(K108:K110), "")</f>
        <v/>
      </c>
    </row>
    <row r="109" ht="15.75" customHeight="1">
      <c r="A109" s="52"/>
      <c r="B109" s="53"/>
      <c r="C109" s="53"/>
      <c r="D109" s="52"/>
      <c r="E109" s="52"/>
      <c r="F109" s="52"/>
      <c r="G109" s="52" t="str">
        <f t="shared" si="4"/>
        <v/>
      </c>
      <c r="H109" s="52" t="str">
        <f t="shared" si="2"/>
        <v/>
      </c>
      <c r="I109" s="52"/>
      <c r="J109" s="52"/>
      <c r="K109" s="52" t="str">
        <f t="shared" si="3"/>
        <v/>
      </c>
      <c r="L109" s="52"/>
      <c r="M109" s="52"/>
    </row>
    <row r="110" ht="15.75" customHeight="1">
      <c r="A110" s="52"/>
      <c r="B110" s="53"/>
      <c r="C110" s="53"/>
      <c r="D110" s="52"/>
      <c r="E110" s="52"/>
      <c r="F110" s="52"/>
      <c r="G110" s="52" t="str">
        <f t="shared" si="4"/>
        <v/>
      </c>
      <c r="H110" s="52" t="str">
        <f t="shared" si="2"/>
        <v/>
      </c>
      <c r="I110" s="52"/>
      <c r="J110" s="52"/>
      <c r="K110" s="52" t="str">
        <f t="shared" si="3"/>
        <v/>
      </c>
      <c r="L110" s="52"/>
      <c r="M110" s="52"/>
    </row>
    <row r="111" ht="15.75" customHeight="1">
      <c r="A111" s="52"/>
      <c r="B111" s="53"/>
      <c r="C111" s="53"/>
      <c r="D111" s="52"/>
      <c r="E111" s="52"/>
      <c r="F111" s="52"/>
      <c r="G111" s="52" t="str">
        <f t="shared" si="4"/>
        <v/>
      </c>
      <c r="H111" s="52" t="str">
        <f t="shared" si="2"/>
        <v/>
      </c>
      <c r="I111" s="52" t="str">
        <f>IF(OR(H111&lt;&gt;"", H112&lt;&gt;"", H113&lt;&gt;""), AVERAGE(H111:H113), "")</f>
        <v/>
      </c>
      <c r="J111" s="52" t="str">
        <f>IF(OR(H111&lt;&gt;"", H112&lt;&gt;"", H113&lt;&gt;""), STDEV(H111:H113), "")</f>
        <v/>
      </c>
      <c r="K111" s="52" t="str">
        <f t="shared" si="3"/>
        <v/>
      </c>
      <c r="L111" s="52" t="str">
        <f>IF(OR(K111&lt;&gt;"", K112&lt;&gt;"", K113&lt;&gt;""), AVERAGE(K111:K113), "")</f>
        <v/>
      </c>
      <c r="M111" s="52" t="str">
        <f>IF(AND(K111&lt;&gt;"", K112&lt;&gt;"", K113&lt;&gt;""), STDEV(K111:K113), "")</f>
        <v/>
      </c>
    </row>
    <row r="112" ht="15.75" customHeight="1">
      <c r="A112" s="52"/>
      <c r="B112" s="53"/>
      <c r="C112" s="53"/>
      <c r="D112" s="52"/>
      <c r="E112" s="52"/>
      <c r="F112" s="52"/>
      <c r="G112" s="52" t="str">
        <f t="shared" si="4"/>
        <v/>
      </c>
      <c r="H112" s="52" t="str">
        <f t="shared" si="2"/>
        <v/>
      </c>
      <c r="I112" s="52"/>
      <c r="J112" s="52"/>
      <c r="K112" s="52" t="str">
        <f t="shared" si="3"/>
        <v/>
      </c>
      <c r="L112" s="52"/>
      <c r="M112" s="52"/>
    </row>
    <row r="113" ht="15.75" customHeight="1">
      <c r="A113" s="52"/>
      <c r="B113" s="53"/>
      <c r="C113" s="53"/>
      <c r="D113" s="52"/>
      <c r="E113" s="52"/>
      <c r="F113" s="52"/>
      <c r="G113" s="52" t="str">
        <f t="shared" si="4"/>
        <v/>
      </c>
      <c r="H113" s="52" t="str">
        <f t="shared" si="2"/>
        <v/>
      </c>
      <c r="I113" s="52"/>
      <c r="J113" s="52"/>
      <c r="K113" s="52" t="str">
        <f t="shared" si="3"/>
        <v/>
      </c>
      <c r="L113" s="52"/>
      <c r="M113" s="52"/>
    </row>
    <row r="114" ht="15.75" customHeight="1">
      <c r="A114" s="52"/>
      <c r="B114" s="53"/>
      <c r="C114" s="53"/>
      <c r="D114" s="52"/>
      <c r="E114" s="52"/>
      <c r="F114" s="52"/>
      <c r="G114" s="52" t="str">
        <f t="shared" si="4"/>
        <v/>
      </c>
      <c r="H114" s="52" t="str">
        <f t="shared" si="2"/>
        <v/>
      </c>
      <c r="I114" s="52" t="str">
        <f>IF(OR(H114&lt;&gt;"", H115&lt;&gt;"", H116&lt;&gt;""), AVERAGE(H114:H116), "")</f>
        <v/>
      </c>
      <c r="J114" s="52" t="str">
        <f>IF(OR(H114&lt;&gt;"", H115&lt;&gt;"", H116&lt;&gt;""), STDEV(H114:H116), "")</f>
        <v/>
      </c>
      <c r="K114" s="52" t="str">
        <f t="shared" si="3"/>
        <v/>
      </c>
      <c r="L114" s="52" t="str">
        <f>IF(OR(K114&lt;&gt;"", K115&lt;&gt;"", K116&lt;&gt;""), AVERAGE(K114:K116), "")</f>
        <v/>
      </c>
      <c r="M114" s="52" t="str">
        <f>IF(AND(K114&lt;&gt;"", K115&lt;&gt;"", K116&lt;&gt;""), STDEV(K114:K116), "")</f>
        <v/>
      </c>
    </row>
    <row r="115" ht="15.75" customHeight="1">
      <c r="A115" s="52"/>
      <c r="B115" s="53"/>
      <c r="C115" s="53"/>
      <c r="D115" s="52"/>
      <c r="E115" s="52"/>
      <c r="F115" s="52"/>
      <c r="G115" s="52" t="str">
        <f t="shared" si="4"/>
        <v/>
      </c>
      <c r="H115" s="52" t="str">
        <f t="shared" si="2"/>
        <v/>
      </c>
      <c r="I115" s="52"/>
      <c r="J115" s="52"/>
      <c r="K115" s="52" t="str">
        <f t="shared" si="3"/>
        <v/>
      </c>
      <c r="L115" s="52"/>
      <c r="M115" s="52"/>
    </row>
    <row r="116" ht="15.75" customHeight="1">
      <c r="A116" s="52"/>
      <c r="B116" s="53"/>
      <c r="C116" s="53"/>
      <c r="D116" s="52"/>
      <c r="E116" s="52"/>
      <c r="F116" s="52"/>
      <c r="G116" s="52" t="str">
        <f t="shared" si="4"/>
        <v/>
      </c>
      <c r="H116" s="52" t="str">
        <f t="shared" si="2"/>
        <v/>
      </c>
      <c r="I116" s="52"/>
      <c r="J116" s="52"/>
      <c r="K116" s="52" t="str">
        <f t="shared" si="3"/>
        <v/>
      </c>
      <c r="L116" s="52"/>
      <c r="M116" s="52"/>
    </row>
    <row r="117" ht="15.75" customHeight="1">
      <c r="A117" s="52"/>
      <c r="B117" s="53"/>
      <c r="C117" s="53"/>
      <c r="D117" s="52"/>
      <c r="E117" s="52"/>
      <c r="F117" s="52"/>
      <c r="G117" s="52" t="str">
        <f t="shared" si="4"/>
        <v/>
      </c>
      <c r="H117" s="52" t="str">
        <f t="shared" si="2"/>
        <v/>
      </c>
      <c r="I117" s="52" t="str">
        <f>IF(OR(H117&lt;&gt;"", H118&lt;&gt;"", H119&lt;&gt;""), AVERAGE(H117:H119), "")</f>
        <v/>
      </c>
      <c r="J117" s="52" t="str">
        <f>IF(OR(H117&lt;&gt;"", H118&lt;&gt;"", H119&lt;&gt;""), STDEV(H117:H119), "")</f>
        <v/>
      </c>
      <c r="K117" s="52" t="str">
        <f t="shared" si="3"/>
        <v/>
      </c>
      <c r="L117" s="52" t="str">
        <f>IF(OR(K117&lt;&gt;"", K118&lt;&gt;"", K119&lt;&gt;""), AVERAGE(K117:K119), "")</f>
        <v/>
      </c>
      <c r="M117" s="52" t="str">
        <f>IF(AND(K117&lt;&gt;"", K118&lt;&gt;"", K119&lt;&gt;""), STDEV(K117:K119), "")</f>
        <v/>
      </c>
    </row>
    <row r="118" ht="15.75" customHeight="1">
      <c r="A118" s="52"/>
      <c r="B118" s="53"/>
      <c r="C118" s="53"/>
      <c r="D118" s="52"/>
      <c r="E118" s="52"/>
      <c r="F118" s="52"/>
      <c r="G118" s="52" t="str">
        <f t="shared" si="4"/>
        <v/>
      </c>
      <c r="H118" s="52" t="str">
        <f t="shared" si="2"/>
        <v/>
      </c>
      <c r="I118" s="52"/>
      <c r="J118" s="52"/>
      <c r="K118" s="52" t="str">
        <f t="shared" si="3"/>
        <v/>
      </c>
      <c r="L118" s="52"/>
      <c r="M118" s="52"/>
    </row>
    <row r="119" ht="15.75" customHeight="1">
      <c r="A119" s="52"/>
      <c r="B119" s="53"/>
      <c r="C119" s="53"/>
      <c r="D119" s="52"/>
      <c r="E119" s="52"/>
      <c r="F119" s="52"/>
      <c r="G119" s="52" t="str">
        <f t="shared" si="4"/>
        <v/>
      </c>
      <c r="H119" s="52" t="str">
        <f t="shared" si="2"/>
        <v/>
      </c>
      <c r="I119" s="52"/>
      <c r="J119" s="52"/>
      <c r="K119" s="52" t="str">
        <f t="shared" si="3"/>
        <v/>
      </c>
      <c r="L119" s="52"/>
      <c r="M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3">
    <mergeCell ref="A60:A62"/>
    <mergeCell ref="B63:B65"/>
    <mergeCell ref="C63:C65"/>
    <mergeCell ref="I63:I65"/>
    <mergeCell ref="J63:J65"/>
    <mergeCell ref="L63:L65"/>
    <mergeCell ref="M63:M65"/>
    <mergeCell ref="A63:A65"/>
    <mergeCell ref="B66:B68"/>
    <mergeCell ref="C66:C68"/>
    <mergeCell ref="I66:I68"/>
    <mergeCell ref="J66:J68"/>
    <mergeCell ref="L66:L68"/>
    <mergeCell ref="M66:M68"/>
    <mergeCell ref="I72:I74"/>
    <mergeCell ref="J72:J74"/>
    <mergeCell ref="L72:L74"/>
    <mergeCell ref="M72:M74"/>
    <mergeCell ref="A66:A68"/>
    <mergeCell ref="A69:A71"/>
    <mergeCell ref="I69:I71"/>
    <mergeCell ref="J69:J71"/>
    <mergeCell ref="L69:L71"/>
    <mergeCell ref="M69:M71"/>
    <mergeCell ref="A72:A74"/>
    <mergeCell ref="I78:I80"/>
    <mergeCell ref="J78:J80"/>
    <mergeCell ref="L78:L80"/>
    <mergeCell ref="M78:M80"/>
    <mergeCell ref="C69:C71"/>
    <mergeCell ref="C72:C74"/>
    <mergeCell ref="C75:C77"/>
    <mergeCell ref="I75:I77"/>
    <mergeCell ref="J75:J77"/>
    <mergeCell ref="L75:L77"/>
    <mergeCell ref="M75:M77"/>
    <mergeCell ref="C81:C83"/>
    <mergeCell ref="C84:C86"/>
    <mergeCell ref="A87:A89"/>
    <mergeCell ref="C87:C89"/>
    <mergeCell ref="A90:A92"/>
    <mergeCell ref="C90:C92"/>
    <mergeCell ref="A75:A77"/>
    <mergeCell ref="A78:A80"/>
    <mergeCell ref="C78:C80"/>
    <mergeCell ref="A81:A83"/>
    <mergeCell ref="I81:I83"/>
    <mergeCell ref="J81:J83"/>
    <mergeCell ref="A84:A86"/>
    <mergeCell ref="I87:I89"/>
    <mergeCell ref="I90:I92"/>
    <mergeCell ref="J90:J92"/>
    <mergeCell ref="L90:L92"/>
    <mergeCell ref="M90:M92"/>
    <mergeCell ref="I84:I86"/>
    <mergeCell ref="J84:J86"/>
    <mergeCell ref="L84:L86"/>
    <mergeCell ref="M84:M86"/>
    <mergeCell ref="J87:J89"/>
    <mergeCell ref="L87:L89"/>
    <mergeCell ref="M87:M89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L81:L83"/>
    <mergeCell ref="M81:M83"/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A48:A50"/>
    <mergeCell ref="B51:B53"/>
    <mergeCell ref="C51:C53"/>
    <mergeCell ref="I51:I53"/>
    <mergeCell ref="J51:J53"/>
    <mergeCell ref="L51:L53"/>
    <mergeCell ref="M51:M53"/>
    <mergeCell ref="A51:A53"/>
    <mergeCell ref="B54:B56"/>
    <mergeCell ref="C54:C56"/>
    <mergeCell ref="I54:I56"/>
    <mergeCell ref="J54:J56"/>
    <mergeCell ref="L54:L56"/>
    <mergeCell ref="M54:M56"/>
    <mergeCell ref="A54:A56"/>
    <mergeCell ref="B57:B59"/>
    <mergeCell ref="C57:C59"/>
    <mergeCell ref="I57:I59"/>
    <mergeCell ref="J57:J59"/>
    <mergeCell ref="L57:L59"/>
    <mergeCell ref="M57:M59"/>
    <mergeCell ref="A57:A59"/>
    <mergeCell ref="B60:B62"/>
    <mergeCell ref="C60:C62"/>
    <mergeCell ref="I60:I62"/>
    <mergeCell ref="J60:J62"/>
    <mergeCell ref="L60:L62"/>
    <mergeCell ref="M60:M6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10" t="s">
        <v>5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12.37</v>
      </c>
      <c r="F3" s="18">
        <v>0.23</v>
      </c>
      <c r="G3" s="17">
        <f t="shared" ref="G3:G152" si="1">IF(AND(F3&lt;&gt;""), F3 - 0.16, "")</f>
        <v>0.07</v>
      </c>
      <c r="H3" s="17">
        <f t="shared" ref="H3:H152" si="2">IF(AND(G3&lt;&gt;"", E3&lt;&gt;""), (PI() * G3)*5 / E3, "")</f>
        <v>0.08888904032</v>
      </c>
      <c r="I3" s="19">
        <f>IF(OR(H3&lt;&gt;"", H4&lt;&gt;"", H5&lt;&gt;""), AVERAGE(H3:H5), "")</f>
        <v>0.1151020925</v>
      </c>
      <c r="J3" s="20">
        <f>IF(AND(H3&lt;&gt;"", H4&lt;&gt;"", H5&lt;&gt;""), STDEV(H3:H5), "")</f>
        <v>0.02397976634</v>
      </c>
      <c r="K3" s="17">
        <f t="shared" ref="K3:K11" si="3">IF(AND(E3&lt;&gt;""), (5 * 2 * PI()) / E3, "")</f>
        <v>2.539686866</v>
      </c>
      <c r="L3" s="19">
        <f>IF(OR(K3&lt;&gt;"", K4&lt;&gt;"", K5&lt;&gt;""), AVERAGE(K3:K5), "")</f>
        <v>2.857507509</v>
      </c>
      <c r="M3" s="20">
        <f>IF(AND(K3&lt;&gt;"", K4&lt;&gt;"", K5&lt;&gt;""), STDEV(K3:K5), "")</f>
        <v>0.2752750332</v>
      </c>
    </row>
    <row r="4" ht="15.75" customHeight="1">
      <c r="A4" s="21"/>
      <c r="B4" s="21"/>
      <c r="C4" s="21"/>
      <c r="D4" s="17">
        <v>2.0</v>
      </c>
      <c r="E4" s="18">
        <v>10.4</v>
      </c>
      <c r="F4" s="18">
        <v>0.25</v>
      </c>
      <c r="G4" s="17">
        <f t="shared" si="1"/>
        <v>0.09</v>
      </c>
      <c r="H4" s="17">
        <f t="shared" si="2"/>
        <v>0.1359342975</v>
      </c>
      <c r="I4" s="21"/>
      <c r="J4" s="21"/>
      <c r="K4" s="17">
        <f t="shared" si="3"/>
        <v>3.020762167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10.43</v>
      </c>
      <c r="F5" s="18">
        <v>0.24</v>
      </c>
      <c r="G5" s="17">
        <f t="shared" si="1"/>
        <v>0.08</v>
      </c>
      <c r="H5" s="17">
        <f t="shared" si="2"/>
        <v>0.1204829397</v>
      </c>
      <c r="I5" s="22"/>
      <c r="J5" s="22"/>
      <c r="K5" s="17">
        <f t="shared" si="3"/>
        <v>3.012073493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10.98</v>
      </c>
      <c r="F6" s="18" t="s">
        <v>33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2.861195495</v>
      </c>
      <c r="L6" s="19">
        <f>IF(OR(K6&lt;&gt;"", K7&lt;&gt;"", K8&lt;&gt;""), AVERAGE(K6:K8), "")</f>
        <v>2.846589356</v>
      </c>
      <c r="M6" s="20">
        <f>IF(AND(K6&lt;&gt;"", K7&lt;&gt;"", K8&lt;&gt;""), STDEV(K6:K8), "")</f>
        <v>0.01895210474</v>
      </c>
    </row>
    <row r="7" ht="15.75" customHeight="1">
      <c r="A7" s="21"/>
      <c r="B7" s="21"/>
      <c r="C7" s="21"/>
      <c r="D7" s="17">
        <v>2.0</v>
      </c>
      <c r="E7" s="70">
        <v>11.01</v>
      </c>
      <c r="F7" s="18" t="s">
        <v>33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2.853399322</v>
      </c>
      <c r="L7" s="21"/>
      <c r="M7" s="21"/>
    </row>
    <row r="8" ht="15.75" customHeight="1">
      <c r="A8" s="22"/>
      <c r="B8" s="22"/>
      <c r="C8" s="22"/>
      <c r="D8" s="17">
        <v>3.0</v>
      </c>
      <c r="E8" s="70">
        <v>11.12</v>
      </c>
      <c r="F8" s="18" t="s">
        <v>33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2.82517325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>
        <v>20.67</v>
      </c>
      <c r="F9" s="18" t="s">
        <v>34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>
        <f t="shared" si="3"/>
        <v>1.519880336</v>
      </c>
      <c r="L9" s="19">
        <f>IF(OR(K9&lt;&gt;"", K10&lt;&gt;"", K11&lt;&gt;""), AVERAGE(K9:K11), "")</f>
        <v>1.501951422</v>
      </c>
      <c r="M9" s="20">
        <f>IF(AND(K9&lt;&gt;"", K10&lt;&gt;"", K11&lt;&gt;""), STDEV(K9:K11), "")</f>
        <v>0.04594716531</v>
      </c>
    </row>
    <row r="10" ht="15.75" customHeight="1">
      <c r="A10" s="21"/>
      <c r="B10" s="21"/>
      <c r="C10" s="21"/>
      <c r="D10" s="17">
        <v>2.0</v>
      </c>
      <c r="E10" s="18">
        <v>20.45</v>
      </c>
      <c r="F10" s="18" t="s">
        <v>34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>
        <f t="shared" si="3"/>
        <v>1.536231126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>
        <v>21.67</v>
      </c>
      <c r="F11" s="18" t="s">
        <v>34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>
        <f t="shared" si="3"/>
        <v>1.449742803</v>
      </c>
      <c r="L11" s="22"/>
      <c r="M11" s="22"/>
    </row>
    <row r="12" ht="15.75" customHeight="1">
      <c r="A12" s="68">
        <v>100.0</v>
      </c>
      <c r="B12" s="45">
        <v>90.0</v>
      </c>
      <c r="C12" s="45">
        <v>0.5</v>
      </c>
      <c r="D12" s="46">
        <v>1.0</v>
      </c>
      <c r="E12" s="71">
        <v>53.77</v>
      </c>
      <c r="F12" s="71">
        <v>1.08</v>
      </c>
      <c r="G12" s="47">
        <f t="shared" si="1"/>
        <v>0.92</v>
      </c>
      <c r="H12" s="47">
        <f t="shared" si="2"/>
        <v>0.2687618785</v>
      </c>
      <c r="I12" s="72">
        <f>IF(OR(H12&lt;&gt;"", H13&lt;&gt;"", H14&lt;&gt;""), AVERAGE(H12:H14), "")</f>
        <v>0.2759594031</v>
      </c>
      <c r="J12" s="72">
        <f>IF(AND(H12&lt;&gt;"", H13&lt;&gt;"", H14&lt;&gt;""), STDEV(H12:H14), "")</f>
        <v>0.00637292911</v>
      </c>
      <c r="K12" s="47">
        <f t="shared" ref="K12:K17" si="4">IF(AND(E12&lt;&gt;""), ((5 * PI() * 2) / E12), "")</f>
        <v>0.5842649532</v>
      </c>
      <c r="L12" s="72">
        <f>IF(OR(K12&lt;&gt;"", K13&lt;&gt;"", K14&lt;&gt;""), AVERAGE(K12:K14), "")</f>
        <v>0.6021484489</v>
      </c>
      <c r="M12" s="20">
        <f>IF(AND(K12&lt;&gt;"", K13&lt;&gt;"", K14&lt;&gt;""), STDEV(K12:K14), "")</f>
        <v>0.01669731723</v>
      </c>
    </row>
    <row r="13" ht="15.75" customHeight="1">
      <c r="A13" s="21"/>
      <c r="B13" s="21"/>
      <c r="C13" s="21"/>
      <c r="D13" s="46">
        <v>2.0</v>
      </c>
      <c r="E13" s="46">
        <v>51.94</v>
      </c>
      <c r="F13" s="46">
        <v>1.08</v>
      </c>
      <c r="G13" s="47">
        <f t="shared" si="1"/>
        <v>0.92</v>
      </c>
      <c r="H13" s="47">
        <f t="shared" si="2"/>
        <v>0.2782311553</v>
      </c>
      <c r="I13" s="21"/>
      <c r="J13" s="21"/>
      <c r="K13" s="47">
        <f t="shared" si="4"/>
        <v>0.6048503376</v>
      </c>
      <c r="L13" s="21"/>
      <c r="M13" s="21"/>
    </row>
    <row r="14" ht="15.75" customHeight="1">
      <c r="A14" s="22"/>
      <c r="B14" s="22"/>
      <c r="C14" s="22"/>
      <c r="D14" s="46">
        <v>3.0</v>
      </c>
      <c r="E14" s="46">
        <v>50.89</v>
      </c>
      <c r="F14" s="46">
        <v>1.07</v>
      </c>
      <c r="G14" s="47">
        <f t="shared" si="1"/>
        <v>0.91</v>
      </c>
      <c r="H14" s="47">
        <f t="shared" si="2"/>
        <v>0.2808851754</v>
      </c>
      <c r="I14" s="22"/>
      <c r="J14" s="22"/>
      <c r="K14" s="47">
        <f t="shared" si="4"/>
        <v>0.6173300557</v>
      </c>
      <c r="L14" s="22"/>
      <c r="M14" s="22"/>
    </row>
    <row r="15" ht="15.75" customHeight="1">
      <c r="A15" s="68">
        <v>100.0</v>
      </c>
      <c r="B15" s="45">
        <v>90.0</v>
      </c>
      <c r="C15" s="45">
        <v>-0.5</v>
      </c>
      <c r="D15" s="47">
        <v>1.0</v>
      </c>
      <c r="E15" s="73">
        <v>74.1</v>
      </c>
      <c r="F15" s="74">
        <v>1.35</v>
      </c>
      <c r="G15" s="47">
        <f t="shared" si="1"/>
        <v>1.19</v>
      </c>
      <c r="H15" s="47">
        <f t="shared" si="2"/>
        <v>0.2522601389</v>
      </c>
      <c r="I15" s="72">
        <f>IF(OR(H15&lt;&gt;"", H16&lt;&gt;"", H17&lt;&gt;""), AVERAGE(H15:H17), "")</f>
        <v>0.2589407697</v>
      </c>
      <c r="J15" s="72">
        <f>IF(OR(H15&lt;&gt;"", H16&lt;&gt;"", H17&lt;&gt;""), STDEV(H15:H17), "")</f>
        <v>0.00584646934</v>
      </c>
      <c r="K15" s="47">
        <f t="shared" si="4"/>
        <v>0.4239666199</v>
      </c>
      <c r="L15" s="72">
        <f>IF(OR(K15&lt;&gt;"", K16&lt;&gt;"", K17&lt;&gt;""), AVERAGE(K15:K17), "")</f>
        <v>0.4524439709</v>
      </c>
      <c r="M15" s="20">
        <f>IF(AND(K15&lt;&gt;"", K16&lt;&gt;"", K17&lt;&gt;""), STDEV(K15:K17), "")</f>
        <v>0.02788941844</v>
      </c>
    </row>
    <row r="16" ht="15.75" customHeight="1">
      <c r="A16" s="21"/>
      <c r="B16" s="21"/>
      <c r="C16" s="21"/>
      <c r="D16" s="47">
        <v>2.0</v>
      </c>
      <c r="E16" s="75">
        <v>69.25</v>
      </c>
      <c r="F16" s="76">
        <v>1.32</v>
      </c>
      <c r="G16" s="47">
        <f t="shared" si="1"/>
        <v>1.16</v>
      </c>
      <c r="H16" s="47">
        <f t="shared" si="2"/>
        <v>0.2631225616</v>
      </c>
      <c r="I16" s="21"/>
      <c r="J16" s="21"/>
      <c r="K16" s="47">
        <f t="shared" si="4"/>
        <v>0.453659589</v>
      </c>
      <c r="L16" s="21"/>
      <c r="M16" s="21"/>
    </row>
    <row r="17" ht="15.75" customHeight="1">
      <c r="A17" s="22"/>
      <c r="B17" s="22"/>
      <c r="C17" s="22"/>
      <c r="D17" s="47">
        <v>3.0</v>
      </c>
      <c r="E17" s="75">
        <v>65.49</v>
      </c>
      <c r="F17" s="76">
        <v>1.25</v>
      </c>
      <c r="G17" s="47">
        <f t="shared" si="1"/>
        <v>1.09</v>
      </c>
      <c r="H17" s="47">
        <f t="shared" si="2"/>
        <v>0.2614396085</v>
      </c>
      <c r="I17" s="22"/>
      <c r="J17" s="22"/>
      <c r="K17" s="47">
        <f t="shared" si="4"/>
        <v>0.4797057037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27">
        <v>18.43</v>
      </c>
      <c r="F18" s="28" t="s">
        <v>34</v>
      </c>
      <c r="G18" s="17" t="str">
        <f t="shared" si="1"/>
        <v>#VALUE!</v>
      </c>
      <c r="H18" s="17" t="str">
        <f t="shared" si="2"/>
        <v>#VALUE!</v>
      </c>
      <c r="I18" s="19" t="str">
        <f>IF(OR(H18&lt;&gt;"", H19&lt;&gt;"", H20&lt;&gt;""), AVERAGE(H18:H20), "")</f>
        <v>#VALUE!</v>
      </c>
      <c r="J18" s="20" t="str">
        <f>IF(OR(H18&lt;&gt;"", H19&lt;&gt;"", H20&lt;&gt;""), STDEV(H18:H20), "")</f>
        <v>#VALUE!</v>
      </c>
      <c r="K18" s="17">
        <f t="shared" ref="K18:K152" si="5">IF(AND(E18&lt;&gt;""), (5 * 2 * PI()) / E18, "")</f>
        <v>1.704608059</v>
      </c>
      <c r="L18" s="19">
        <f>IF(OR(K18&lt;&gt;"", K19&lt;&gt;"", K20&lt;&gt;""), AVERAGE(K18:K20), "")</f>
        <v>1.719019937</v>
      </c>
      <c r="M18" s="20">
        <f>IF(AND(K18&lt;&gt;"", K19&lt;&gt;"", K20&lt;&gt;""), STDEV(K18:K20), "")</f>
        <v>0.03324851706</v>
      </c>
    </row>
    <row r="19" ht="15.75" customHeight="1">
      <c r="A19" s="21"/>
      <c r="B19" s="21"/>
      <c r="C19" s="21"/>
      <c r="D19" s="17">
        <v>2.0</v>
      </c>
      <c r="E19" s="27">
        <v>17.88</v>
      </c>
      <c r="F19" s="28" t="s">
        <v>34</v>
      </c>
      <c r="G19" s="17" t="str">
        <f t="shared" si="1"/>
        <v>#VALUE!</v>
      </c>
      <c r="H19" s="17" t="str">
        <f t="shared" si="2"/>
        <v>#VALUE!</v>
      </c>
      <c r="I19" s="21"/>
      <c r="J19" s="21"/>
      <c r="K19" s="17">
        <f t="shared" si="5"/>
        <v>1.757042871</v>
      </c>
      <c r="L19" s="21"/>
      <c r="M19" s="21"/>
    </row>
    <row r="20" ht="15.75" customHeight="1">
      <c r="A20" s="22"/>
      <c r="B20" s="22"/>
      <c r="C20" s="22"/>
      <c r="D20" s="17">
        <v>3.0</v>
      </c>
      <c r="E20" s="27">
        <v>18.53</v>
      </c>
      <c r="F20" s="28" t="s">
        <v>34</v>
      </c>
      <c r="G20" s="17" t="str">
        <f t="shared" si="1"/>
        <v>#VALUE!</v>
      </c>
      <c r="H20" s="17" t="str">
        <f t="shared" si="2"/>
        <v>#VALUE!</v>
      </c>
      <c r="I20" s="22"/>
      <c r="J20" s="22"/>
      <c r="K20" s="17">
        <f t="shared" si="5"/>
        <v>1.695408879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12.47</v>
      </c>
      <c r="F21" s="26" t="s">
        <v>30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5"/>
        <v>2.519320492</v>
      </c>
      <c r="L21" s="19">
        <f>IF(OR(K21&lt;&gt;"", K22&lt;&gt;"", K23&lt;&gt;""), AVERAGE(K21:K23), "")</f>
        <v>2.433269105</v>
      </c>
      <c r="M21" s="20">
        <f>IF(AND(K21&lt;&gt;"", K22&lt;&gt;"", K23&lt;&gt;""), STDEV(K21:K23), "")</f>
        <v>0.07904943869</v>
      </c>
    </row>
    <row r="22" ht="15.75" customHeight="1">
      <c r="A22" s="21"/>
      <c r="B22" s="21"/>
      <c r="C22" s="21"/>
      <c r="D22" s="24">
        <v>2.0</v>
      </c>
      <c r="E22" s="27">
        <v>13.0</v>
      </c>
      <c r="F22" s="26" t="s">
        <v>30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5"/>
        <v>2.416609734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13.29</v>
      </c>
      <c r="F23" s="26" t="s">
        <v>30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5"/>
        <v>2.363877091</v>
      </c>
      <c r="L23" s="22"/>
      <c r="M23" s="22"/>
    </row>
    <row r="24" ht="15.75" customHeight="1">
      <c r="A24" s="15">
        <v>100.0</v>
      </c>
      <c r="B24" s="16">
        <v>90.0</v>
      </c>
      <c r="C24" s="29">
        <v>-2.0</v>
      </c>
      <c r="D24" s="30">
        <v>1.0</v>
      </c>
      <c r="E24" s="31">
        <v>13.07</v>
      </c>
      <c r="F24" s="26" t="s">
        <v>30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>
        <f t="shared" si="5"/>
        <v>2.403666912</v>
      </c>
      <c r="L24" s="19">
        <f>IF(OR(K24&lt;&gt;"", K25&lt;&gt;"", K26&lt;&gt;""), AVERAGE(K24:K26), "")</f>
        <v>2.431756214</v>
      </c>
      <c r="M24" s="20">
        <f>IF(AND(K24&lt;&gt;"", K25&lt;&gt;"", K26&lt;&gt;""), STDEV(K24:K26), "")</f>
        <v>0.02579096895</v>
      </c>
    </row>
    <row r="25" ht="15.75" customHeight="1">
      <c r="A25" s="21"/>
      <c r="B25" s="21"/>
      <c r="C25" s="11"/>
      <c r="D25" s="32">
        <v>2.0</v>
      </c>
      <c r="E25" s="33">
        <v>12.89</v>
      </c>
      <c r="F25" s="26" t="s">
        <v>30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>
        <f t="shared" si="5"/>
        <v>2.43723247</v>
      </c>
      <c r="L25" s="21"/>
      <c r="M25" s="21"/>
    </row>
    <row r="26" ht="15.75" customHeight="1">
      <c r="A26" s="22"/>
      <c r="B26" s="22"/>
      <c r="C26" s="34"/>
      <c r="D26" s="32">
        <v>3.0</v>
      </c>
      <c r="E26" s="33">
        <v>12.8</v>
      </c>
      <c r="F26" s="26" t="s">
        <v>30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>
        <f t="shared" si="5"/>
        <v>2.454369261</v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25">
        <v>11.95</v>
      </c>
      <c r="F27" s="26" t="s">
        <v>30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>
        <f t="shared" si="5"/>
        <v>2.628947827</v>
      </c>
      <c r="L27" s="19">
        <f>IF(OR(K27&lt;&gt;"", K28&lt;&gt;"", K29&lt;&gt;""), AVERAGE(K27:K29), "")</f>
        <v>2.636342899</v>
      </c>
      <c r="M27" s="20">
        <f>IF(AND(K27&lt;&gt;"", K28&lt;&gt;"", K29&lt;&gt;""), STDEV(K27:K29), "")</f>
        <v>0.01280863912</v>
      </c>
    </row>
    <row r="28" ht="15.75" customHeight="1">
      <c r="A28" s="21"/>
      <c r="B28" s="21"/>
      <c r="C28" s="21"/>
      <c r="D28" s="32">
        <v>2.0</v>
      </c>
      <c r="E28" s="27">
        <v>11.85</v>
      </c>
      <c r="F28" s="26" t="s">
        <v>30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>
        <f t="shared" si="5"/>
        <v>2.651133041</v>
      </c>
      <c r="L28" s="21"/>
      <c r="M28" s="21"/>
    </row>
    <row r="29" ht="15.75" customHeight="1">
      <c r="A29" s="22"/>
      <c r="B29" s="22"/>
      <c r="C29" s="22"/>
      <c r="D29" s="32">
        <v>3.0</v>
      </c>
      <c r="E29" s="27">
        <v>11.95</v>
      </c>
      <c r="F29" s="26" t="s">
        <v>30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>
        <f t="shared" si="5"/>
        <v>2.628947827</v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33">
        <v>11.9</v>
      </c>
      <c r="F30" s="26" t="s">
        <v>30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>
        <f t="shared" si="5"/>
        <v>2.639993827</v>
      </c>
      <c r="L30" s="19">
        <f>IF(OR(K30&lt;&gt;"", K31&lt;&gt;"", K32&lt;&gt;""), AVERAGE(K30:K32), "")</f>
        <v>2.673912706</v>
      </c>
      <c r="M30" s="20">
        <f>IF(AND(K30&lt;&gt;"", K31&lt;&gt;"", K32&lt;&gt;""), STDEV(K30:K32), "")</f>
        <v>0.02939720771</v>
      </c>
    </row>
    <row r="31" ht="15.75" customHeight="1">
      <c r="A31" s="21"/>
      <c r="B31" s="21"/>
      <c r="C31" s="21"/>
      <c r="D31" s="35">
        <v>2.0</v>
      </c>
      <c r="E31" s="33">
        <v>11.67</v>
      </c>
      <c r="F31" s="26" t="s">
        <v>30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>
        <f t="shared" si="5"/>
        <v>2.692024553</v>
      </c>
      <c r="L31" s="21"/>
      <c r="M31" s="21"/>
    </row>
    <row r="32" ht="15.75" customHeight="1">
      <c r="A32" s="22"/>
      <c r="B32" s="22"/>
      <c r="C32" s="22"/>
      <c r="D32" s="35">
        <v>3.0</v>
      </c>
      <c r="E32" s="33">
        <v>11.68</v>
      </c>
      <c r="F32" s="26" t="s">
        <v>30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>
        <f t="shared" si="5"/>
        <v>2.689719738</v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31">
        <v>12.28</v>
      </c>
      <c r="F33" s="26" t="s">
        <v>30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>
        <f t="shared" si="5"/>
        <v>2.558300207</v>
      </c>
      <c r="L33" s="19">
        <f>IF(OR(K33&lt;&gt;"", K34&lt;&gt;"", K35&lt;&gt;""), AVERAGE(K33:K35), "")</f>
        <v>2.559008797</v>
      </c>
      <c r="M33" s="20">
        <f>IF(AND(K33&lt;&gt;"", K34&lt;&gt;"", K35&lt;&gt;""), STDEV(K33:K35), "")</f>
        <v>0.007323328905</v>
      </c>
    </row>
    <row r="34" ht="15.75" customHeight="1">
      <c r="A34" s="21"/>
      <c r="B34" s="21"/>
      <c r="C34" s="21"/>
      <c r="D34" s="32">
        <v>2.0</v>
      </c>
      <c r="E34" s="33">
        <v>12.31</v>
      </c>
      <c r="F34" s="26" t="s">
        <v>30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>
        <f t="shared" si="5"/>
        <v>2.552065519</v>
      </c>
      <c r="L34" s="21"/>
      <c r="M34" s="21"/>
    </row>
    <row r="35" ht="15.75" customHeight="1">
      <c r="A35" s="22"/>
      <c r="B35" s="22"/>
      <c r="C35" s="22"/>
      <c r="D35" s="32">
        <v>3.0</v>
      </c>
      <c r="E35" s="33">
        <v>12.24</v>
      </c>
      <c r="F35" s="26" t="s">
        <v>30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>
        <f t="shared" si="5"/>
        <v>2.566660665</v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25">
        <v>23.35</v>
      </c>
      <c r="F36" s="26">
        <v>0.44</v>
      </c>
      <c r="G36" s="17">
        <f t="shared" si="1"/>
        <v>0.28</v>
      </c>
      <c r="H36" s="17">
        <f t="shared" si="2"/>
        <v>0.1883610156</v>
      </c>
      <c r="I36" s="19">
        <f>IF(OR(H36&lt;&gt;"", H37&lt;&gt;"", H38&lt;&gt;""), AVERAGE(H36:H38), "")</f>
        <v>0.1897267392</v>
      </c>
      <c r="J36" s="39">
        <f>IF(OR(H36&lt;&gt;"", H37&lt;&gt;"", H38&lt;&gt;""), STDEV(H36:H38), "")</f>
        <v>0.004744856192</v>
      </c>
      <c r="K36" s="17">
        <f t="shared" si="5"/>
        <v>1.345435826</v>
      </c>
      <c r="L36" s="40">
        <f>IF(OR(K36&lt;&gt;"", K37&lt;&gt;"", K38&lt;&gt;""), AVERAGE(K36:K38), "")</f>
        <v>1.339180758</v>
      </c>
      <c r="M36" s="39">
        <f>IF(AND(K36&lt;&gt;"", K37&lt;&gt;"", K38&lt;&gt;""), STDEV(K36:K38), "")</f>
        <v>0.01033931314</v>
      </c>
    </row>
    <row r="37" ht="15.75" customHeight="1">
      <c r="A37" s="21"/>
      <c r="B37" s="21"/>
      <c r="C37" s="21"/>
      <c r="D37" s="24">
        <v>2.0</v>
      </c>
      <c r="E37" s="27">
        <v>23.36</v>
      </c>
      <c r="F37" s="28">
        <v>0.45</v>
      </c>
      <c r="G37" s="17">
        <f t="shared" si="1"/>
        <v>0.29</v>
      </c>
      <c r="H37" s="17">
        <f t="shared" si="2"/>
        <v>0.195004681</v>
      </c>
      <c r="I37" s="21"/>
      <c r="J37" s="21"/>
      <c r="K37" s="17">
        <f t="shared" si="5"/>
        <v>1.344859869</v>
      </c>
      <c r="L37" s="21"/>
      <c r="M37" s="21"/>
    </row>
    <row r="38" ht="15.75" customHeight="1">
      <c r="A38" s="22"/>
      <c r="B38" s="22"/>
      <c r="C38" s="22"/>
      <c r="D38" s="24">
        <v>3.0</v>
      </c>
      <c r="E38" s="27">
        <v>23.67</v>
      </c>
      <c r="F38" s="28">
        <v>0.44</v>
      </c>
      <c r="G38" s="17">
        <f t="shared" si="1"/>
        <v>0.28</v>
      </c>
      <c r="H38" s="17">
        <f t="shared" si="2"/>
        <v>0.1858145211</v>
      </c>
      <c r="I38" s="22"/>
      <c r="J38" s="22"/>
      <c r="K38" s="17">
        <f t="shared" si="5"/>
        <v>1.327246579</v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24">
        <v>1.0</v>
      </c>
      <c r="E39" s="18">
        <v>23.17</v>
      </c>
      <c r="F39" s="18">
        <v>0.45</v>
      </c>
      <c r="G39" s="17">
        <f t="shared" si="1"/>
        <v>0.29</v>
      </c>
      <c r="H39" s="17">
        <f t="shared" si="2"/>
        <v>0.1966037699</v>
      </c>
      <c r="I39" s="40">
        <f>IF(OR(H39&lt;&gt;"", H40&lt;&gt;"", H41&lt;&gt;""), AVERAGE(H39:H41), "")</f>
        <v>0.1966873116</v>
      </c>
      <c r="J39" s="39">
        <f>IF(OR(H39&lt;&gt;"", H40&lt;&gt;"", H41&lt;&gt;""), STDEV(H39:H41), "")</f>
        <v>0.00780202469</v>
      </c>
      <c r="K39" s="17">
        <f t="shared" si="5"/>
        <v>1.355888068</v>
      </c>
      <c r="L39" s="40">
        <f>IF(OR(K39&lt;&gt;"", K40&lt;&gt;"", K41&lt;&gt;""), AVERAGE(K39:K41), "")</f>
        <v>1.356302642</v>
      </c>
      <c r="M39" s="39">
        <f>IF(AND(K39&lt;&gt;"", K40&lt;&gt;"", K41&lt;&gt;""), STDEV(K39:K41), "")</f>
        <v>0.007037712898</v>
      </c>
    </row>
    <row r="40" ht="15.75" customHeight="1">
      <c r="A40" s="21"/>
      <c r="B40" s="21"/>
      <c r="C40" s="21"/>
      <c r="D40" s="24">
        <v>2.0</v>
      </c>
      <c r="E40" s="18">
        <v>23.28</v>
      </c>
      <c r="F40" s="18">
        <v>0.44</v>
      </c>
      <c r="G40" s="17">
        <f t="shared" si="1"/>
        <v>0.28</v>
      </c>
      <c r="H40" s="17">
        <f t="shared" si="2"/>
        <v>0.1889273933</v>
      </c>
      <c r="I40" s="21"/>
      <c r="J40" s="21"/>
      <c r="K40" s="17">
        <f t="shared" si="5"/>
        <v>1.34948138</v>
      </c>
      <c r="L40" s="21"/>
      <c r="M40" s="21"/>
    </row>
    <row r="41" ht="15.75" customHeight="1">
      <c r="A41" s="22"/>
      <c r="B41" s="22"/>
      <c r="C41" s="22"/>
      <c r="D41" s="24">
        <v>3.0</v>
      </c>
      <c r="E41" s="18">
        <v>23.04</v>
      </c>
      <c r="F41" s="18">
        <v>0.46</v>
      </c>
      <c r="G41" s="17">
        <f t="shared" si="1"/>
        <v>0.3</v>
      </c>
      <c r="H41" s="17">
        <f t="shared" si="2"/>
        <v>0.2045307717</v>
      </c>
      <c r="I41" s="22"/>
      <c r="J41" s="22"/>
      <c r="K41" s="17">
        <f t="shared" si="5"/>
        <v>1.363538478</v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24">
        <v>1.0</v>
      </c>
      <c r="E42" s="18">
        <v>12.62</v>
      </c>
      <c r="F42" s="26" t="s">
        <v>30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>
        <f t="shared" si="5"/>
        <v>2.489376112</v>
      </c>
      <c r="L42" s="40">
        <f>IF(OR(K42&lt;&gt;"", K43&lt;&gt;"", K44&lt;&gt;""), AVERAGE(K42:K44), "")</f>
        <v>2.433523808</v>
      </c>
      <c r="M42" s="39">
        <f>IF(AND(K42&lt;&gt;"", K43&lt;&gt;"", K44&lt;&gt;""), STDEV(K42:K44), "")</f>
        <v>0.05056431335</v>
      </c>
    </row>
    <row r="43" ht="15.75" customHeight="1">
      <c r="A43" s="21"/>
      <c r="B43" s="21"/>
      <c r="C43" s="21"/>
      <c r="D43" s="24">
        <v>2.0</v>
      </c>
      <c r="E43" s="18">
        <v>13.14</v>
      </c>
      <c r="F43" s="26" t="s">
        <v>30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>
        <f t="shared" si="5"/>
        <v>2.390861989</v>
      </c>
      <c r="L43" s="21"/>
      <c r="M43" s="21"/>
    </row>
    <row r="44" ht="15.75" customHeight="1">
      <c r="A44" s="22"/>
      <c r="B44" s="22"/>
      <c r="C44" s="22"/>
      <c r="D44" s="24">
        <v>3.0</v>
      </c>
      <c r="E44" s="18">
        <v>12.98</v>
      </c>
      <c r="F44" s="26" t="s">
        <v>30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>
        <f t="shared" si="5"/>
        <v>2.420333323</v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24">
        <v>1.0</v>
      </c>
      <c r="E45" s="18">
        <v>12.3</v>
      </c>
      <c r="F45" s="26" t="s">
        <v>30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>
        <f t="shared" si="5"/>
        <v>2.554140369</v>
      </c>
      <c r="L45" s="40">
        <f>IF(OR(K45&lt;&gt;"", K46&lt;&gt;"", K47&lt;&gt;""), AVERAGE(K45:K47), "")</f>
        <v>2.575278878</v>
      </c>
      <c r="M45" s="39">
        <f>IF(AND(K45&lt;&gt;"", K46&lt;&gt;"", K47&lt;&gt;""), STDEV(K45:K47), "")</f>
        <v>0.02807277628</v>
      </c>
    </row>
    <row r="46" ht="15.75" customHeight="1">
      <c r="A46" s="21"/>
      <c r="B46" s="21"/>
      <c r="C46" s="21"/>
      <c r="D46" s="24">
        <v>2.0</v>
      </c>
      <c r="E46" s="18">
        <v>12.25</v>
      </c>
      <c r="F46" s="26" t="s">
        <v>30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>
        <f t="shared" si="5"/>
        <v>2.564565432</v>
      </c>
      <c r="L46" s="21"/>
      <c r="M46" s="21"/>
    </row>
    <row r="47" ht="15.75" customHeight="1">
      <c r="A47" s="22"/>
      <c r="B47" s="22"/>
      <c r="C47" s="22"/>
      <c r="D47" s="24">
        <v>3.0</v>
      </c>
      <c r="E47" s="18">
        <v>12.05</v>
      </c>
      <c r="F47" s="26" t="s">
        <v>30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>
        <f t="shared" si="5"/>
        <v>2.607130833</v>
      </c>
      <c r="L47" s="22"/>
      <c r="M47" s="22"/>
    </row>
    <row r="48" ht="15.75" customHeight="1">
      <c r="A48" s="15" t="s">
        <v>31</v>
      </c>
      <c r="B48" s="16">
        <v>90.0</v>
      </c>
      <c r="C48" s="29">
        <v>-2.0</v>
      </c>
      <c r="D48" s="24">
        <v>1.0</v>
      </c>
      <c r="E48" s="25">
        <v>11.88</v>
      </c>
      <c r="F48" s="26" t="s">
        <v>30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>
        <f t="shared" si="5"/>
        <v>2.644438261</v>
      </c>
      <c r="L48" s="40">
        <f>IF(OR(K48&lt;&gt;"", K49&lt;&gt;"", K50&lt;&gt;""), AVERAGE(K48:K50), "")</f>
        <v>2.623934781</v>
      </c>
      <c r="M48" s="39">
        <f>IF(AND(K48&lt;&gt;"", K49&lt;&gt;"", K50&lt;&gt;""), STDEV(K48:K50), "")</f>
        <v>0.02082065826</v>
      </c>
    </row>
    <row r="49" ht="15.75" customHeight="1">
      <c r="A49" s="21"/>
      <c r="B49" s="21"/>
      <c r="C49" s="11"/>
      <c r="D49" s="24">
        <v>2.0</v>
      </c>
      <c r="E49" s="27">
        <v>11.97</v>
      </c>
      <c r="F49" s="26" t="s">
        <v>30</v>
      </c>
      <c r="G49" s="17" t="str">
        <f t="shared" si="1"/>
        <v>#VALUE!</v>
      </c>
      <c r="H49" s="17" t="str">
        <f t="shared" si="2"/>
        <v>#VALUE!</v>
      </c>
      <c r="I49" s="21"/>
      <c r="J49" s="21"/>
      <c r="K49" s="17">
        <f t="shared" si="5"/>
        <v>2.624555266</v>
      </c>
      <c r="L49" s="21"/>
      <c r="M49" s="21"/>
    </row>
    <row r="50" ht="15.75" customHeight="1">
      <c r="A50" s="22"/>
      <c r="B50" s="22"/>
      <c r="C50" s="34"/>
      <c r="D50" s="24">
        <v>3.0</v>
      </c>
      <c r="E50" s="27">
        <v>12.07</v>
      </c>
      <c r="F50" s="26" t="s">
        <v>30</v>
      </c>
      <c r="G50" s="17" t="str">
        <f t="shared" si="1"/>
        <v>#VALUE!</v>
      </c>
      <c r="H50" s="17" t="str">
        <f t="shared" si="2"/>
        <v>#VALUE!</v>
      </c>
      <c r="I50" s="22"/>
      <c r="J50" s="22"/>
      <c r="K50" s="17">
        <f t="shared" si="5"/>
        <v>2.602810815</v>
      </c>
      <c r="L50" s="22"/>
      <c r="M50" s="22"/>
    </row>
    <row r="51" ht="15.75" customHeight="1">
      <c r="A51" s="39"/>
      <c r="B51" s="41"/>
      <c r="C51" s="41"/>
      <c r="D51" s="17"/>
      <c r="E51" s="42"/>
      <c r="F51" s="42"/>
      <c r="G51" s="17" t="str">
        <f t="shared" si="1"/>
        <v/>
      </c>
      <c r="H51" s="17" t="str">
        <f t="shared" si="2"/>
        <v/>
      </c>
      <c r="I51" s="40" t="str">
        <f>IF(OR(H51&lt;&gt;"", H52&lt;&gt;"", H53&lt;&gt;""), AVERAGE(H51:H53), "")</f>
        <v/>
      </c>
      <c r="J51" s="39" t="str">
        <f>IF(OR(H51&lt;&gt;"", H52&lt;&gt;"", H53&lt;&gt;""), STDEV(H51:H53), "")</f>
        <v/>
      </c>
      <c r="K51" s="17" t="str">
        <f t="shared" si="5"/>
        <v/>
      </c>
      <c r="L51" s="40" t="str">
        <f>IF(OR(K51&lt;&gt;"", K52&lt;&gt;"", K53&lt;&gt;""), AVERAGE(K51:K53), "")</f>
        <v/>
      </c>
      <c r="M51" s="39" t="str">
        <f>IF(AND(K51&lt;&gt;"", K52&lt;&gt;"", K53&lt;&gt;""), STDEV(K51:K53), "")</f>
        <v/>
      </c>
    </row>
    <row r="52" ht="15.75" customHeight="1">
      <c r="A52" s="21"/>
      <c r="B52" s="21"/>
      <c r="C52" s="21"/>
      <c r="D52" s="17"/>
      <c r="E52" s="42"/>
      <c r="F52" s="42"/>
      <c r="G52" s="17" t="str">
        <f t="shared" si="1"/>
        <v/>
      </c>
      <c r="H52" s="17" t="str">
        <f t="shared" si="2"/>
        <v/>
      </c>
      <c r="I52" s="21"/>
      <c r="J52" s="21"/>
      <c r="K52" s="17" t="str">
        <f t="shared" si="5"/>
        <v/>
      </c>
      <c r="L52" s="21"/>
      <c r="M52" s="21"/>
    </row>
    <row r="53" ht="15.75" customHeight="1">
      <c r="A53" s="22"/>
      <c r="B53" s="22"/>
      <c r="C53" s="22"/>
      <c r="D53" s="17"/>
      <c r="E53" s="42"/>
      <c r="F53" s="42"/>
      <c r="G53" s="17" t="str">
        <f t="shared" si="1"/>
        <v/>
      </c>
      <c r="H53" s="17" t="str">
        <f t="shared" si="2"/>
        <v/>
      </c>
      <c r="I53" s="22"/>
      <c r="J53" s="22"/>
      <c r="K53" s="17" t="str">
        <f t="shared" si="5"/>
        <v/>
      </c>
      <c r="L53" s="22"/>
      <c r="M53" s="22"/>
    </row>
    <row r="54" ht="15.75" customHeight="1">
      <c r="A54" s="43">
        <v>100.0</v>
      </c>
      <c r="B54" s="16">
        <v>90.0</v>
      </c>
      <c r="C54" s="16">
        <v>1.75</v>
      </c>
      <c r="D54" s="24">
        <v>1.0</v>
      </c>
      <c r="E54" s="18">
        <v>11.95</v>
      </c>
      <c r="F54" s="18" t="s">
        <v>30</v>
      </c>
      <c r="G54" s="17" t="str">
        <f t="shared" si="1"/>
        <v>#VALUE!</v>
      </c>
      <c r="H54" s="17" t="str">
        <f t="shared" si="2"/>
        <v>#VALUE!</v>
      </c>
      <c r="I54" s="40" t="str">
        <f>IF(OR(H54&lt;&gt;"", H55&lt;&gt;"", H56&lt;&gt;""), AVERAGE(H54:H56), "")</f>
        <v>#VALUE!</v>
      </c>
      <c r="J54" s="39" t="str">
        <f>IF(OR(H54&lt;&gt;"", H55&lt;&gt;"", H56&lt;&gt;""), STDEV(H54:H56), "")</f>
        <v>#VALUE!</v>
      </c>
      <c r="K54" s="17">
        <f t="shared" si="5"/>
        <v>2.628947827</v>
      </c>
      <c r="L54" s="40">
        <f>IF(OR(K54&lt;&gt;"", K55&lt;&gt;"", K56&lt;&gt;""), AVERAGE(K54:K56), "")</f>
        <v>2.621917945</v>
      </c>
      <c r="M54" s="39">
        <f>IF(AND(K54&lt;&gt;"", K55&lt;&gt;"", K56&lt;&gt;""), STDEV(K54:K56), "")</f>
        <v>0.03329143725</v>
      </c>
    </row>
    <row r="55" ht="15.75" customHeight="1">
      <c r="A55" s="21"/>
      <c r="B55" s="21"/>
      <c r="C55" s="21"/>
      <c r="D55" s="24">
        <v>2.0</v>
      </c>
      <c r="E55" s="18">
        <v>11.85</v>
      </c>
      <c r="F55" s="18" t="s">
        <v>30</v>
      </c>
      <c r="G55" s="17" t="str">
        <f t="shared" si="1"/>
        <v>#VALUE!</v>
      </c>
      <c r="H55" s="17" t="str">
        <f t="shared" si="2"/>
        <v>#VALUE!</v>
      </c>
      <c r="I55" s="21"/>
      <c r="J55" s="21"/>
      <c r="K55" s="17">
        <f t="shared" si="5"/>
        <v>2.651133041</v>
      </c>
      <c r="L55" s="21"/>
      <c r="M55" s="21"/>
    </row>
    <row r="56" ht="15.75" customHeight="1">
      <c r="A56" s="22"/>
      <c r="B56" s="22"/>
      <c r="C56" s="22"/>
      <c r="D56" s="24">
        <v>3.0</v>
      </c>
      <c r="E56" s="18">
        <v>12.15</v>
      </c>
      <c r="F56" s="18" t="s">
        <v>30</v>
      </c>
      <c r="G56" s="17" t="str">
        <f t="shared" si="1"/>
        <v>#VALUE!</v>
      </c>
      <c r="H56" s="17" t="str">
        <f t="shared" si="2"/>
        <v>#VALUE!</v>
      </c>
      <c r="I56" s="22"/>
      <c r="J56" s="22"/>
      <c r="K56" s="17">
        <f t="shared" si="5"/>
        <v>2.585672966</v>
      </c>
      <c r="L56" s="22"/>
      <c r="M56" s="22"/>
    </row>
    <row r="57" ht="15.75" customHeight="1">
      <c r="A57" s="43">
        <v>100.0</v>
      </c>
      <c r="B57" s="16">
        <v>90.0</v>
      </c>
      <c r="C57" s="16">
        <v>1.25</v>
      </c>
      <c r="D57" s="24">
        <v>1.0</v>
      </c>
      <c r="E57" s="18">
        <v>13.36</v>
      </c>
      <c r="F57" s="18">
        <v>0.203</v>
      </c>
      <c r="G57" s="17">
        <f t="shared" si="1"/>
        <v>0.043</v>
      </c>
      <c r="H57" s="17">
        <f t="shared" si="2"/>
        <v>0.0505570674</v>
      </c>
      <c r="I57" s="40">
        <f>IF(OR(H57&lt;&gt;"", H58&lt;&gt;"", H59&lt;&gt;""), AVERAGE(H57:H59), "")</f>
        <v>0.04687122175</v>
      </c>
      <c r="J57" s="39">
        <f>IF(OR(H57&lt;&gt;"", H58&lt;&gt;"", H59&lt;&gt;""), STDEV(H57:H59), "")</f>
        <v>0.006482859535</v>
      </c>
      <c r="K57" s="17">
        <f t="shared" si="5"/>
        <v>2.351491507</v>
      </c>
      <c r="L57" s="40">
        <f>IF(OR(K57&lt;&gt;"", K58&lt;&gt;"", K59&lt;&gt;""), AVERAGE(K57:K59), "")</f>
        <v>2.323840223</v>
      </c>
      <c r="M57" s="39">
        <f>IF(AND(K57&lt;&gt;"", K58&lt;&gt;"", K59&lt;&gt;""), STDEV(K57:K59), "")</f>
        <v>0.02489188123</v>
      </c>
    </row>
    <row r="58" ht="15.75" customHeight="1">
      <c r="A58" s="21"/>
      <c r="B58" s="21"/>
      <c r="C58" s="21"/>
      <c r="D58" s="24">
        <v>2.0</v>
      </c>
      <c r="E58" s="18">
        <v>13.56</v>
      </c>
      <c r="F58" s="18">
        <v>0.194</v>
      </c>
      <c r="G58" s="17">
        <f t="shared" si="1"/>
        <v>0.034</v>
      </c>
      <c r="H58" s="17">
        <f t="shared" si="2"/>
        <v>0.03938574861</v>
      </c>
      <c r="I58" s="21"/>
      <c r="J58" s="21"/>
      <c r="K58" s="17">
        <f t="shared" si="5"/>
        <v>2.316808742</v>
      </c>
      <c r="L58" s="21"/>
      <c r="M58" s="21"/>
    </row>
    <row r="59" ht="15.75" customHeight="1">
      <c r="A59" s="22"/>
      <c r="B59" s="22"/>
      <c r="C59" s="22"/>
      <c r="D59" s="24">
        <v>3.0</v>
      </c>
      <c r="E59" s="18">
        <v>13.64</v>
      </c>
      <c r="F59" s="18">
        <v>0.204</v>
      </c>
      <c r="G59" s="17">
        <f t="shared" si="1"/>
        <v>0.044</v>
      </c>
      <c r="H59" s="17">
        <f t="shared" si="2"/>
        <v>0.05067084925</v>
      </c>
      <c r="I59" s="22"/>
      <c r="J59" s="22"/>
      <c r="K59" s="17">
        <f t="shared" si="5"/>
        <v>2.303220421</v>
      </c>
      <c r="L59" s="22"/>
      <c r="M59" s="22"/>
    </row>
    <row r="60" ht="15.75" customHeight="1">
      <c r="A60" s="43">
        <v>100.0</v>
      </c>
      <c r="B60" s="16">
        <v>90.0</v>
      </c>
      <c r="C60" s="16">
        <v>0.75</v>
      </c>
      <c r="D60" s="24">
        <v>1.0</v>
      </c>
      <c r="E60" s="18">
        <v>22.72</v>
      </c>
      <c r="F60" s="18">
        <v>0.403</v>
      </c>
      <c r="G60" s="17">
        <f t="shared" si="1"/>
        <v>0.243</v>
      </c>
      <c r="H60" s="17">
        <f t="shared" si="2"/>
        <v>0.1680033043</v>
      </c>
      <c r="I60" s="40">
        <f>IF(OR(H60&lt;&gt;"", H61&lt;&gt;"", H62&lt;&gt;""), AVERAGE(H60:H62), "")</f>
        <v>0.1687459198</v>
      </c>
      <c r="J60" s="39">
        <f>IF(OR(H60&lt;&gt;"", H61&lt;&gt;"", H62&lt;&gt;""), STDEV(H60:H62), "")</f>
        <v>0.006150350298</v>
      </c>
      <c r="K60" s="17">
        <f t="shared" si="5"/>
        <v>1.382743245</v>
      </c>
      <c r="L60" s="40">
        <f>IF(OR(K60&lt;&gt;"", K61&lt;&gt;"", K62&lt;&gt;""), AVERAGE(K60:K62), "")</f>
        <v>1.392593868</v>
      </c>
      <c r="M60" s="39">
        <f>IF(AND(K60&lt;&gt;"", K61&lt;&gt;"", K62&lt;&gt;""), STDEV(K60:K62), "")</f>
        <v>0.009576712272</v>
      </c>
    </row>
    <row r="61" ht="15.75" customHeight="1">
      <c r="A61" s="21"/>
      <c r="B61" s="21"/>
      <c r="C61" s="21"/>
      <c r="D61" s="24">
        <v>2.0</v>
      </c>
      <c r="E61" s="18">
        <v>22.41</v>
      </c>
      <c r="F61" s="18">
        <v>0.41</v>
      </c>
      <c r="G61" s="17">
        <f t="shared" si="1"/>
        <v>0.25</v>
      </c>
      <c r="H61" s="17">
        <f t="shared" si="2"/>
        <v>0.1752338606</v>
      </c>
      <c r="I61" s="21"/>
      <c r="J61" s="21"/>
      <c r="K61" s="17">
        <f t="shared" si="5"/>
        <v>1.401870885</v>
      </c>
      <c r="L61" s="21"/>
      <c r="M61" s="21"/>
    </row>
    <row r="62" ht="15.75" customHeight="1">
      <c r="A62" s="22"/>
      <c r="B62" s="22"/>
      <c r="C62" s="22"/>
      <c r="D62" s="24">
        <v>3.0</v>
      </c>
      <c r="E62" s="18">
        <v>22.55</v>
      </c>
      <c r="F62" s="18">
        <v>0.394</v>
      </c>
      <c r="G62" s="17">
        <f t="shared" si="1"/>
        <v>0.234</v>
      </c>
      <c r="H62" s="17">
        <f t="shared" si="2"/>
        <v>0.1630005944</v>
      </c>
      <c r="I62" s="22"/>
      <c r="J62" s="22"/>
      <c r="K62" s="17">
        <f t="shared" si="5"/>
        <v>1.393167474</v>
      </c>
      <c r="L62" s="22"/>
      <c r="M62" s="22"/>
    </row>
    <row r="63" ht="15.75" customHeight="1">
      <c r="A63" s="43">
        <v>100.0</v>
      </c>
      <c r="B63" s="16">
        <v>90.0</v>
      </c>
      <c r="C63" s="16">
        <v>0.25</v>
      </c>
      <c r="D63" s="24">
        <v>1.0</v>
      </c>
      <c r="E63" s="18">
        <v>113.58</v>
      </c>
      <c r="F63" s="18">
        <v>2.508</v>
      </c>
      <c r="G63" s="17">
        <f t="shared" si="1"/>
        <v>2.348</v>
      </c>
      <c r="H63" s="17">
        <f t="shared" si="2"/>
        <v>0.324725284</v>
      </c>
      <c r="I63" s="40">
        <f>IF(OR(H63&lt;&gt;"", H64&lt;&gt;"", H65&lt;&gt;""), AVERAGE(H63:H65), "")</f>
        <v>0.3236214806</v>
      </c>
      <c r="J63" s="39">
        <f>IF(OR(H63&lt;&gt;"", H64&lt;&gt;"", H65&lt;&gt;""), STDEV(H63:H65), "")</f>
        <v>0.00157854322</v>
      </c>
      <c r="K63" s="17">
        <f t="shared" si="5"/>
        <v>0.2765973458</v>
      </c>
      <c r="L63" s="40">
        <f>IF(OR(K63&lt;&gt;"", K64&lt;&gt;"", K65&lt;&gt;""), AVERAGE(K63:K65), "")</f>
        <v>0.3010536674</v>
      </c>
      <c r="M63" s="39">
        <f>IF(AND(K63&lt;&gt;"", K64&lt;&gt;"", K65&lt;&gt;""), STDEV(K63:K65), "")</f>
        <v>0.0342384612</v>
      </c>
    </row>
    <row r="64" ht="15.75" customHeight="1">
      <c r="A64" s="21"/>
      <c r="B64" s="21"/>
      <c r="C64" s="21"/>
      <c r="D64" s="24">
        <v>2.0</v>
      </c>
      <c r="E64" s="18">
        <v>109.7</v>
      </c>
      <c r="F64" s="18">
        <v>2.425</v>
      </c>
      <c r="G64" s="17">
        <f t="shared" si="1"/>
        <v>2.265</v>
      </c>
      <c r="H64" s="17">
        <f t="shared" si="2"/>
        <v>0.3243257685</v>
      </c>
      <c r="I64" s="21"/>
      <c r="J64" s="21"/>
      <c r="K64" s="17">
        <f t="shared" si="5"/>
        <v>0.2863803695</v>
      </c>
      <c r="L64" s="21"/>
      <c r="M64" s="21"/>
    </row>
    <row r="65" ht="15.75" customHeight="1">
      <c r="A65" s="22"/>
      <c r="B65" s="22"/>
      <c r="C65" s="22"/>
      <c r="D65" s="24">
        <v>3.0</v>
      </c>
      <c r="E65" s="18">
        <v>92.35</v>
      </c>
      <c r="F65" s="18">
        <v>2.052</v>
      </c>
      <c r="G65" s="17">
        <f t="shared" si="1"/>
        <v>1.892</v>
      </c>
      <c r="H65" s="17">
        <f t="shared" si="2"/>
        <v>0.3218133893</v>
      </c>
      <c r="I65" s="22"/>
      <c r="J65" s="22"/>
      <c r="K65" s="17">
        <f t="shared" si="5"/>
        <v>0.3401832868</v>
      </c>
      <c r="L65" s="22"/>
      <c r="M65" s="22"/>
    </row>
    <row r="66" ht="15.75" customHeight="1">
      <c r="A66" s="43">
        <v>100.0</v>
      </c>
      <c r="B66" s="16">
        <v>90.0</v>
      </c>
      <c r="C66" s="16">
        <v>-0.25</v>
      </c>
      <c r="D66" s="24">
        <v>1.0</v>
      </c>
      <c r="E66" s="18" t="s">
        <v>35</v>
      </c>
      <c r="F66" s="42"/>
      <c r="G66" s="17" t="str">
        <f t="shared" si="1"/>
        <v/>
      </c>
      <c r="H66" s="17" t="str">
        <f t="shared" si="2"/>
        <v/>
      </c>
      <c r="I66" s="40" t="str">
        <f>IF(OR(H66&lt;&gt;"", H67&lt;&gt;"", H68&lt;&gt;""), AVERAGE(H66:H68), "")</f>
        <v/>
      </c>
      <c r="J66" s="39" t="str">
        <f>IF(OR(H66&lt;&gt;"", H67&lt;&gt;"", H68&lt;&gt;""), STDEV(H66:H68), "")</f>
        <v/>
      </c>
      <c r="K66" s="17" t="str">
        <f t="shared" si="5"/>
        <v>#VALUE!</v>
      </c>
      <c r="L66" s="40" t="str">
        <f>IF(OR(K66&lt;&gt;"", K67&lt;&gt;"", K68&lt;&gt;""), AVERAGE(K66:K68), "")</f>
        <v>#VALUE!</v>
      </c>
      <c r="M66" s="39" t="str">
        <f>IF(AND(K66&lt;&gt;"", K67&lt;&gt;"", K68&lt;&gt;""), STDEV(K66:K68), "")</f>
        <v>#VALUE!</v>
      </c>
    </row>
    <row r="67" ht="15.75" customHeight="1">
      <c r="A67" s="21"/>
      <c r="B67" s="21"/>
      <c r="C67" s="21"/>
      <c r="D67" s="24">
        <v>2.0</v>
      </c>
      <c r="E67" s="42"/>
      <c r="F67" s="42"/>
      <c r="G67" s="17" t="str">
        <f t="shared" si="1"/>
        <v/>
      </c>
      <c r="H67" s="17" t="str">
        <f t="shared" si="2"/>
        <v/>
      </c>
      <c r="I67" s="21"/>
      <c r="J67" s="21"/>
      <c r="K67" s="17" t="str">
        <f t="shared" si="5"/>
        <v/>
      </c>
      <c r="L67" s="21"/>
      <c r="M67" s="21"/>
    </row>
    <row r="68" ht="15.75" customHeight="1">
      <c r="A68" s="22"/>
      <c r="B68" s="22"/>
      <c r="C68" s="22"/>
      <c r="D68" s="24">
        <v>3.0</v>
      </c>
      <c r="E68" s="42"/>
      <c r="F68" s="42"/>
      <c r="G68" s="17" t="str">
        <f t="shared" si="1"/>
        <v/>
      </c>
      <c r="H68" s="17" t="str">
        <f t="shared" si="2"/>
        <v/>
      </c>
      <c r="I68" s="22"/>
      <c r="J68" s="22"/>
      <c r="K68" s="17" t="str">
        <f t="shared" si="5"/>
        <v/>
      </c>
      <c r="L68" s="22"/>
      <c r="M68" s="22"/>
    </row>
    <row r="69" ht="15.75" customHeight="1">
      <c r="A69" s="43">
        <v>100.0</v>
      </c>
      <c r="B69" s="16">
        <v>90.0</v>
      </c>
      <c r="C69" s="16">
        <v>-0.75</v>
      </c>
      <c r="D69" s="24">
        <v>1.0</v>
      </c>
      <c r="E69" s="18">
        <v>23.51</v>
      </c>
      <c r="F69" s="18">
        <v>0.393</v>
      </c>
      <c r="G69" s="17">
        <f t="shared" si="1"/>
        <v>0.233</v>
      </c>
      <c r="H69" s="17">
        <f t="shared" si="2"/>
        <v>0.1556765394</v>
      </c>
      <c r="I69" s="40">
        <f>IF(OR(H69&lt;&gt;"", H70&lt;&gt;"", H71&lt;&gt;""), AVERAGE(H69:H71), "")</f>
        <v>0.1596423189</v>
      </c>
      <c r="J69" s="39">
        <f>IF(OR(H69&lt;&gt;"", H70&lt;&gt;"", H71&lt;&gt;""), STDEV(H69:H71), "")</f>
        <v>0.003493366713</v>
      </c>
      <c r="K69" s="17">
        <f t="shared" si="5"/>
        <v>1.336279308</v>
      </c>
      <c r="L69" s="40">
        <f>IF(OR(K69&lt;&gt;"", K70&lt;&gt;"", K71&lt;&gt;""), AVERAGE(K69:K71), "")</f>
        <v>1.343345064</v>
      </c>
      <c r="M69" s="39">
        <f>IF(AND(K69&lt;&gt;"", K70&lt;&gt;"", K71&lt;&gt;""), STDEV(K69:K71), "")</f>
        <v>0.006125931213</v>
      </c>
    </row>
    <row r="70" ht="15.75" customHeight="1">
      <c r="A70" s="21"/>
      <c r="B70" s="21"/>
      <c r="C70" s="21"/>
      <c r="D70" s="24">
        <v>2.0</v>
      </c>
      <c r="E70" s="18">
        <v>23.33</v>
      </c>
      <c r="F70" s="18">
        <v>0.401</v>
      </c>
      <c r="G70" s="17">
        <f t="shared" si="1"/>
        <v>0.241</v>
      </c>
      <c r="H70" s="17">
        <f t="shared" si="2"/>
        <v>0.1622640012</v>
      </c>
      <c r="I70" s="21"/>
      <c r="J70" s="21"/>
      <c r="K70" s="17">
        <f t="shared" si="5"/>
        <v>1.346589221</v>
      </c>
      <c r="L70" s="21"/>
      <c r="M70" s="21"/>
    </row>
    <row r="71" ht="15.75" customHeight="1">
      <c r="A71" s="22"/>
      <c r="B71" s="22"/>
      <c r="C71" s="22"/>
      <c r="D71" s="24">
        <v>3.0</v>
      </c>
      <c r="E71" s="18">
        <v>23.32</v>
      </c>
      <c r="F71" s="18">
        <v>0.399</v>
      </c>
      <c r="G71" s="17">
        <f t="shared" si="1"/>
        <v>0.239</v>
      </c>
      <c r="H71" s="17">
        <f t="shared" si="2"/>
        <v>0.160986416</v>
      </c>
      <c r="I71" s="22"/>
      <c r="J71" s="22"/>
      <c r="K71" s="17">
        <f t="shared" si="5"/>
        <v>1.347166661</v>
      </c>
      <c r="L71" s="22"/>
      <c r="M71" s="22"/>
    </row>
    <row r="72" ht="15.75" customHeight="1">
      <c r="A72" s="43">
        <v>100.0</v>
      </c>
      <c r="B72" s="16">
        <v>90.0</v>
      </c>
      <c r="C72" s="16">
        <v>-1.25</v>
      </c>
      <c r="D72" s="24">
        <v>1.0</v>
      </c>
      <c r="E72" s="18">
        <v>12.93</v>
      </c>
      <c r="F72" s="18">
        <v>0.189</v>
      </c>
      <c r="G72" s="17">
        <f t="shared" si="1"/>
        <v>0.029</v>
      </c>
      <c r="H72" s="17">
        <f t="shared" si="2"/>
        <v>0.03523054407</v>
      </c>
      <c r="I72" s="40">
        <f>IF(OR(H72&lt;&gt;"", H73&lt;&gt;"", H74&lt;&gt;""), AVERAGE(H72:H74), "")</f>
        <v>0.03482526114</v>
      </c>
      <c r="J72" s="39">
        <f>IF(OR(H72&lt;&gt;"", H73&lt;&gt;"", H74&lt;&gt;""), STDEV(H72:H74), "")</f>
        <v>0.002827905708</v>
      </c>
      <c r="K72" s="17">
        <f t="shared" si="5"/>
        <v>2.429692694</v>
      </c>
      <c r="L72" s="40">
        <f>IF(OR(K72&lt;&gt;"", K73&lt;&gt;"", K74&lt;&gt;""), AVERAGE(K72:K74), "")</f>
        <v>2.400409537</v>
      </c>
      <c r="M72" s="39">
        <f>IF(AND(K72&lt;&gt;"", K73&lt;&gt;"", K74&lt;&gt;""), STDEV(K72:K74), "")</f>
        <v>0.03851253728</v>
      </c>
    </row>
    <row r="73" ht="15.75" customHeight="1">
      <c r="A73" s="21"/>
      <c r="B73" s="21"/>
      <c r="C73" s="21"/>
      <c r="D73" s="24">
        <v>2.0</v>
      </c>
      <c r="E73" s="18">
        <v>13.01</v>
      </c>
      <c r="F73" s="18">
        <v>0.191</v>
      </c>
      <c r="G73" s="17">
        <f t="shared" si="1"/>
        <v>0.031</v>
      </c>
      <c r="H73" s="17">
        <f t="shared" si="2"/>
        <v>0.03742865959</v>
      </c>
      <c r="I73" s="21"/>
      <c r="J73" s="21"/>
      <c r="K73" s="17">
        <f t="shared" si="5"/>
        <v>2.414752232</v>
      </c>
      <c r="L73" s="21"/>
      <c r="M73" s="21"/>
    </row>
    <row r="74" ht="15.75" customHeight="1">
      <c r="A74" s="22"/>
      <c r="B74" s="22"/>
      <c r="C74" s="22"/>
      <c r="D74" s="24">
        <v>3.0</v>
      </c>
      <c r="E74" s="18">
        <v>13.33</v>
      </c>
      <c r="F74" s="18">
        <v>0.187</v>
      </c>
      <c r="G74" s="17">
        <f t="shared" si="1"/>
        <v>0.027</v>
      </c>
      <c r="H74" s="17">
        <f t="shared" si="2"/>
        <v>0.03181657976</v>
      </c>
      <c r="I74" s="22"/>
      <c r="J74" s="22"/>
      <c r="K74" s="17">
        <f t="shared" si="5"/>
        <v>2.356783686</v>
      </c>
      <c r="L74" s="22"/>
      <c r="M74" s="22"/>
    </row>
    <row r="75" ht="15.75" customHeight="1">
      <c r="A75" s="43">
        <v>100.0</v>
      </c>
      <c r="B75" s="16">
        <v>90.0</v>
      </c>
      <c r="C75" s="16">
        <v>-1.75</v>
      </c>
      <c r="D75" s="24">
        <v>1.0</v>
      </c>
      <c r="E75" s="18">
        <v>11.75</v>
      </c>
      <c r="F75" s="18" t="s">
        <v>29</v>
      </c>
      <c r="G75" s="17" t="str">
        <f t="shared" si="1"/>
        <v>#VALUE!</v>
      </c>
      <c r="H75" s="17" t="str">
        <f t="shared" si="2"/>
        <v>#VALUE!</v>
      </c>
      <c r="I75" s="40" t="str">
        <f>IF(OR(H75&lt;&gt;"", H76&lt;&gt;"", H77&lt;&gt;""), AVERAGE(H75:H77), "")</f>
        <v>#VALUE!</v>
      </c>
      <c r="J75" s="39" t="str">
        <f>IF(OR(H75&lt;&gt;"", H76&lt;&gt;"", H77&lt;&gt;""), STDEV(H75:H77), "")</f>
        <v>#VALUE!</v>
      </c>
      <c r="K75" s="17">
        <f t="shared" si="5"/>
        <v>2.673695875</v>
      </c>
      <c r="L75" s="40">
        <f>IF(OR(K75&lt;&gt;"", K76&lt;&gt;"", K77&lt;&gt;""), AVERAGE(K75:K77), "")</f>
        <v>2.646925394</v>
      </c>
      <c r="M75" s="39">
        <f>IF(AND(K75&lt;&gt;"", K76&lt;&gt;"", K77&lt;&gt;""), STDEV(K75:K77), "")</f>
        <v>0.0320124493</v>
      </c>
    </row>
    <row r="76" ht="15.75" customHeight="1">
      <c r="A76" s="21"/>
      <c r="B76" s="21"/>
      <c r="C76" s="21"/>
      <c r="D76" s="24">
        <v>2.0</v>
      </c>
      <c r="E76" s="18">
        <v>12.03</v>
      </c>
      <c r="F76" s="18" t="s">
        <v>29</v>
      </c>
      <c r="G76" s="17" t="str">
        <f t="shared" si="1"/>
        <v>#VALUE!</v>
      </c>
      <c r="H76" s="17" t="str">
        <f t="shared" si="2"/>
        <v>#VALUE!</v>
      </c>
      <c r="I76" s="21"/>
      <c r="J76" s="21"/>
      <c r="K76" s="17">
        <f t="shared" si="5"/>
        <v>2.611465215</v>
      </c>
      <c r="L76" s="21"/>
      <c r="M76" s="21"/>
    </row>
    <row r="77" ht="15.75" customHeight="1">
      <c r="A77" s="22"/>
      <c r="B77" s="22"/>
      <c r="C77" s="22"/>
      <c r="D77" s="24">
        <v>3.0</v>
      </c>
      <c r="E77" s="18">
        <v>11.83</v>
      </c>
      <c r="F77" s="18" t="s">
        <v>29</v>
      </c>
      <c r="G77" s="17" t="str">
        <f t="shared" si="1"/>
        <v>#VALUE!</v>
      </c>
      <c r="H77" s="17" t="str">
        <f t="shared" si="2"/>
        <v>#VALUE!</v>
      </c>
      <c r="I77" s="22"/>
      <c r="J77" s="22"/>
      <c r="K77" s="17">
        <f t="shared" si="5"/>
        <v>2.655615092</v>
      </c>
      <c r="L77" s="22"/>
      <c r="M77" s="22"/>
    </row>
    <row r="78" ht="15.75" customHeight="1">
      <c r="A78" s="43">
        <v>80.0</v>
      </c>
      <c r="B78" s="16">
        <v>90.0</v>
      </c>
      <c r="C78" s="16">
        <v>2.0</v>
      </c>
      <c r="D78" s="24">
        <v>1.0</v>
      </c>
      <c r="E78" s="18">
        <v>11.06</v>
      </c>
      <c r="F78" s="18" t="s">
        <v>29</v>
      </c>
      <c r="G78" s="17" t="str">
        <f t="shared" si="1"/>
        <v>#VALUE!</v>
      </c>
      <c r="H78" s="17" t="str">
        <f t="shared" si="2"/>
        <v>#VALUE!</v>
      </c>
      <c r="I78" s="40" t="str">
        <f>IF(OR(H78&lt;&gt;"", H79&lt;&gt;"", H80&lt;&gt;""), AVERAGE(H78:H80), "")</f>
        <v>#VALUE!</v>
      </c>
      <c r="J78" s="39" t="str">
        <f>IF(OR(H78&lt;&gt;"", H79&lt;&gt;"", H80&lt;&gt;""), STDEV(H78:H80), "")</f>
        <v>#VALUE!</v>
      </c>
      <c r="K78" s="17">
        <f t="shared" si="5"/>
        <v>2.840499687</v>
      </c>
      <c r="L78" s="40">
        <f>IF(OR(K78&lt;&gt;"", K79&lt;&gt;"", K80&lt;&gt;""), AVERAGE(K78:K80), "")</f>
        <v>2.807823303</v>
      </c>
      <c r="M78" s="39">
        <f>IF(AND(K78&lt;&gt;"", K79&lt;&gt;"", K80&lt;&gt;""), STDEV(K78:K80), "")</f>
        <v>0.03682364206</v>
      </c>
    </row>
    <row r="79" ht="15.75" customHeight="1">
      <c r="A79" s="21"/>
      <c r="B79" s="21"/>
      <c r="C79" s="21"/>
      <c r="D79" s="24">
        <v>2.0</v>
      </c>
      <c r="E79" s="18">
        <v>11.16</v>
      </c>
      <c r="F79" s="18" t="s">
        <v>29</v>
      </c>
      <c r="G79" s="17" t="str">
        <f t="shared" si="1"/>
        <v>#VALUE!</v>
      </c>
      <c r="H79" s="17" t="str">
        <f t="shared" si="2"/>
        <v>#VALUE!</v>
      </c>
      <c r="I79" s="21"/>
      <c r="J79" s="21"/>
      <c r="K79" s="17">
        <f t="shared" si="5"/>
        <v>2.815047181</v>
      </c>
      <c r="L79" s="21"/>
      <c r="M79" s="21"/>
    </row>
    <row r="80" ht="15.75" customHeight="1">
      <c r="A80" s="22"/>
      <c r="B80" s="22"/>
      <c r="C80" s="22"/>
      <c r="D80" s="24">
        <v>3.0</v>
      </c>
      <c r="E80" s="18">
        <v>11.35</v>
      </c>
      <c r="F80" s="18" t="s">
        <v>29</v>
      </c>
      <c r="G80" s="17" t="str">
        <f t="shared" si="1"/>
        <v>#VALUE!</v>
      </c>
      <c r="H80" s="17" t="str">
        <f t="shared" si="2"/>
        <v>#VALUE!</v>
      </c>
      <c r="I80" s="22"/>
      <c r="J80" s="22"/>
      <c r="K80" s="17">
        <f t="shared" si="5"/>
        <v>2.767923043</v>
      </c>
      <c r="L80" s="22"/>
      <c r="M80" s="22"/>
    </row>
    <row r="81" ht="15.75" customHeight="1">
      <c r="A81" s="43">
        <v>80.0</v>
      </c>
      <c r="B81" s="16">
        <v>90.0</v>
      </c>
      <c r="C81" s="16">
        <v>1.75</v>
      </c>
      <c r="D81" s="24">
        <v>1.0</v>
      </c>
      <c r="E81" s="18">
        <v>11.2</v>
      </c>
      <c r="F81" s="18" t="s">
        <v>29</v>
      </c>
      <c r="G81" s="17" t="str">
        <f t="shared" si="1"/>
        <v>#VALUE!</v>
      </c>
      <c r="H81" s="17" t="str">
        <f t="shared" si="2"/>
        <v>#VALUE!</v>
      </c>
      <c r="I81" s="40" t="str">
        <f>IF(OR(H81&lt;&gt;"", H82&lt;&gt;"", H83&lt;&gt;""), AVERAGE(H81:H83), "")</f>
        <v>#VALUE!</v>
      </c>
      <c r="J81" s="39" t="str">
        <f>IF(OR(H81&lt;&gt;"", H82&lt;&gt;"", H83&lt;&gt;""), STDEV(H81:H83), "")</f>
        <v>#VALUE!</v>
      </c>
      <c r="K81" s="17">
        <f t="shared" si="5"/>
        <v>2.804993441</v>
      </c>
      <c r="L81" s="40">
        <f>IF(OR(K81&lt;&gt;"", K82&lt;&gt;"", K83&lt;&gt;""), AVERAGE(K81:K83), "")</f>
        <v>2.759389329</v>
      </c>
      <c r="M81" s="39">
        <f>IF(AND(K81&lt;&gt;"", K82&lt;&gt;"", K83&lt;&gt;""), STDEV(K81:K83), "")</f>
        <v>0.03978103876</v>
      </c>
    </row>
    <row r="82" ht="15.75" customHeight="1">
      <c r="A82" s="21"/>
      <c r="B82" s="21"/>
      <c r="C82" s="21"/>
      <c r="D82" s="24">
        <v>2.0</v>
      </c>
      <c r="E82" s="18">
        <v>11.46</v>
      </c>
      <c r="F82" s="18" t="s">
        <v>29</v>
      </c>
      <c r="G82" s="17" t="str">
        <f t="shared" si="1"/>
        <v>#VALUE!</v>
      </c>
      <c r="H82" s="17" t="str">
        <f t="shared" si="2"/>
        <v>#VALUE!</v>
      </c>
      <c r="I82" s="21"/>
      <c r="J82" s="21"/>
      <c r="K82" s="17">
        <f t="shared" si="5"/>
        <v>2.741354846</v>
      </c>
      <c r="L82" s="21"/>
      <c r="M82" s="21"/>
    </row>
    <row r="83" ht="15.75" customHeight="1">
      <c r="A83" s="22"/>
      <c r="B83" s="22"/>
      <c r="C83" s="22"/>
      <c r="D83" s="24">
        <v>3.0</v>
      </c>
      <c r="E83" s="18">
        <v>11.5</v>
      </c>
      <c r="F83" s="18" t="s">
        <v>29</v>
      </c>
      <c r="G83" s="17" t="str">
        <f t="shared" si="1"/>
        <v>#VALUE!</v>
      </c>
      <c r="H83" s="17" t="str">
        <f t="shared" si="2"/>
        <v>#VALUE!</v>
      </c>
      <c r="I83" s="22"/>
      <c r="J83" s="22"/>
      <c r="K83" s="17">
        <f t="shared" si="5"/>
        <v>2.731819699</v>
      </c>
      <c r="L83" s="22"/>
      <c r="M83" s="22"/>
    </row>
    <row r="84" ht="15.75" customHeight="1">
      <c r="A84" s="77">
        <v>80.0</v>
      </c>
      <c r="B84" s="78">
        <v>90.0</v>
      </c>
      <c r="C84" s="78">
        <v>1.5</v>
      </c>
      <c r="D84" s="24">
        <v>1.0</v>
      </c>
      <c r="E84" s="18">
        <v>11.75</v>
      </c>
      <c r="F84" s="18">
        <v>0.173</v>
      </c>
      <c r="G84" s="17">
        <f t="shared" si="1"/>
        <v>0.013</v>
      </c>
      <c r="H84" s="17">
        <f t="shared" si="2"/>
        <v>0.01737902319</v>
      </c>
      <c r="I84" s="40">
        <f>IF(OR(H84&lt;&gt;"", H85&lt;&gt;"", H86&lt;&gt;""), AVERAGE(H84:H86), "")</f>
        <v>0.0179872889</v>
      </c>
      <c r="J84" s="39">
        <f>IF(OR(H84&lt;&gt;"", H85&lt;&gt;"", H86&lt;&gt;""), STDEV(H84:H86), "")</f>
        <v>0.003178569203</v>
      </c>
      <c r="K84" s="17">
        <f t="shared" si="5"/>
        <v>2.673695875</v>
      </c>
      <c r="L84" s="40">
        <f>IF(OR(K84&lt;&gt;"", K85&lt;&gt;"", K86&lt;&gt;""), AVERAGE(K84:K86), "")</f>
        <v>2.702577837</v>
      </c>
      <c r="M84" s="39">
        <f>IF(AND(K84&lt;&gt;"", K85&lt;&gt;"", K86&lt;&gt;""), STDEV(K84:K86), "")</f>
        <v>0.04613339217</v>
      </c>
    </row>
    <row r="85" ht="15.75" customHeight="1">
      <c r="A85" s="21"/>
      <c r="B85" s="21"/>
      <c r="C85" s="21"/>
      <c r="D85" s="24">
        <v>2.0</v>
      </c>
      <c r="E85" s="18">
        <v>11.73</v>
      </c>
      <c r="F85" s="18">
        <v>0.176</v>
      </c>
      <c r="G85" s="17">
        <f t="shared" si="1"/>
        <v>0.016</v>
      </c>
      <c r="H85" s="17">
        <f t="shared" si="2"/>
        <v>0.02142603685</v>
      </c>
      <c r="I85" s="21"/>
      <c r="J85" s="21"/>
      <c r="K85" s="17">
        <f t="shared" si="5"/>
        <v>2.678254607</v>
      </c>
      <c r="L85" s="21"/>
      <c r="M85" s="21"/>
    </row>
    <row r="86" ht="15.75" customHeight="1">
      <c r="A86" s="22"/>
      <c r="B86" s="22"/>
      <c r="C86" s="22"/>
      <c r="D86" s="24">
        <v>3.0</v>
      </c>
      <c r="E86" s="18">
        <v>11.4</v>
      </c>
      <c r="F86" s="18">
        <v>0.171</v>
      </c>
      <c r="G86" s="17">
        <f t="shared" si="1"/>
        <v>0.011</v>
      </c>
      <c r="H86" s="17">
        <f t="shared" si="2"/>
        <v>0.01515680666</v>
      </c>
      <c r="I86" s="22"/>
      <c r="J86" s="22"/>
      <c r="K86" s="17">
        <f t="shared" si="5"/>
        <v>2.755783029</v>
      </c>
      <c r="L86" s="22"/>
      <c r="M86" s="22"/>
    </row>
    <row r="87" ht="15.75" customHeight="1">
      <c r="A87" s="77">
        <v>80.0</v>
      </c>
      <c r="B87" s="78">
        <v>90.0</v>
      </c>
      <c r="C87" s="78">
        <v>1.25</v>
      </c>
      <c r="D87" s="24">
        <v>1.0</v>
      </c>
      <c r="E87" s="18">
        <v>12.21</v>
      </c>
      <c r="F87" s="18">
        <v>0.185</v>
      </c>
      <c r="G87" s="17">
        <f t="shared" si="1"/>
        <v>0.025</v>
      </c>
      <c r="H87" s="17">
        <f t="shared" si="2"/>
        <v>0.03216208695</v>
      </c>
      <c r="I87" s="40">
        <f>IF(OR(H87&lt;&gt;"", H88&lt;&gt;"", H89&lt;&gt;""), AVERAGE(H87:H89), "")</f>
        <v>0.03405816286</v>
      </c>
      <c r="J87" s="39">
        <f>IF(OR(H87&lt;&gt;"", H88&lt;&gt;"", H89&lt;&gt;""), STDEV(H87:H89), "")</f>
        <v>0.004327294194</v>
      </c>
      <c r="K87" s="17">
        <f t="shared" si="5"/>
        <v>2.572966956</v>
      </c>
      <c r="L87" s="40">
        <f>IF(OR(K87&lt;&gt;"", K88&lt;&gt;"", K89&lt;&gt;""), AVERAGE(K87:K89), "")</f>
        <v>2.585723239</v>
      </c>
      <c r="M87" s="39">
        <f>IF(AND(K87&lt;&gt;"", K88&lt;&gt;"", K89&lt;&gt;""), STDEV(K87:K89), "")</f>
        <v>0.0139723474</v>
      </c>
    </row>
    <row r="88" ht="15.75" customHeight="1">
      <c r="A88" s="21"/>
      <c r="B88" s="21"/>
      <c r="C88" s="21"/>
      <c r="D88" s="24">
        <v>2.0</v>
      </c>
      <c r="E88" s="18">
        <v>12.08</v>
      </c>
      <c r="F88" s="18">
        <v>0.19</v>
      </c>
      <c r="G88" s="17">
        <f t="shared" si="1"/>
        <v>0.03</v>
      </c>
      <c r="H88" s="17">
        <f t="shared" si="2"/>
        <v>0.03900984255</v>
      </c>
      <c r="I88" s="21"/>
      <c r="J88" s="21"/>
      <c r="K88" s="17">
        <f t="shared" si="5"/>
        <v>2.60065617</v>
      </c>
      <c r="L88" s="21"/>
      <c r="M88" s="21"/>
    </row>
    <row r="89" ht="15.75" customHeight="1">
      <c r="A89" s="22"/>
      <c r="B89" s="22"/>
      <c r="C89" s="22"/>
      <c r="D89" s="24">
        <v>3.0</v>
      </c>
      <c r="E89" s="18">
        <v>12.16</v>
      </c>
      <c r="F89" s="18">
        <v>0.184</v>
      </c>
      <c r="G89" s="17">
        <f t="shared" si="1"/>
        <v>0.024</v>
      </c>
      <c r="H89" s="17">
        <f t="shared" si="2"/>
        <v>0.03100255908</v>
      </c>
      <c r="I89" s="22"/>
      <c r="J89" s="22"/>
      <c r="K89" s="17">
        <f t="shared" si="5"/>
        <v>2.58354659</v>
      </c>
      <c r="L89" s="22"/>
      <c r="M89" s="22"/>
    </row>
    <row r="90" ht="15.75" customHeight="1">
      <c r="A90" s="77">
        <v>80.0</v>
      </c>
      <c r="B90" s="78">
        <v>90.0</v>
      </c>
      <c r="C90" s="78">
        <v>1.0</v>
      </c>
      <c r="D90" s="24">
        <v>1.0</v>
      </c>
      <c r="E90" s="18">
        <v>13.3</v>
      </c>
      <c r="F90" s="18">
        <v>0.212</v>
      </c>
      <c r="G90" s="17">
        <f t="shared" si="1"/>
        <v>0.052</v>
      </c>
      <c r="H90" s="17">
        <f t="shared" si="2"/>
        <v>0.06141459323</v>
      </c>
      <c r="I90" s="40">
        <f>IF(OR(H90&lt;&gt;"", H91&lt;&gt;"", H92&lt;&gt;""), AVERAGE(H90:H92), "")</f>
        <v>0.06536583843</v>
      </c>
      <c r="J90" s="39">
        <f>IF(OR(H90&lt;&gt;"", H91&lt;&gt;"", H92&lt;&gt;""), STDEV(H90:H92), "")</f>
        <v>0.003909917871</v>
      </c>
      <c r="K90" s="17">
        <f t="shared" si="5"/>
        <v>2.36209974</v>
      </c>
      <c r="L90" s="40">
        <f>IF(OR(K90&lt;&gt;"", K91&lt;&gt;"", K92&lt;&gt;""), AVERAGE(K90:K92), "")</f>
        <v>2.323177054</v>
      </c>
      <c r="M90" s="39">
        <f>IF(AND(K90&lt;&gt;"", K91&lt;&gt;"", K92&lt;&gt;""), STDEV(K90:K92), "")</f>
        <v>0.04772044065</v>
      </c>
    </row>
    <row r="91" ht="15.75" customHeight="1">
      <c r="A91" s="21"/>
      <c r="B91" s="21"/>
      <c r="C91" s="21"/>
      <c r="D91" s="24">
        <v>2.0</v>
      </c>
      <c r="E91" s="18">
        <v>13.44</v>
      </c>
      <c r="F91" s="18">
        <v>0.216</v>
      </c>
      <c r="G91" s="17">
        <f t="shared" si="1"/>
        <v>0.056</v>
      </c>
      <c r="H91" s="17">
        <f t="shared" si="2"/>
        <v>0.06544984695</v>
      </c>
      <c r="I91" s="21"/>
      <c r="J91" s="21"/>
      <c r="K91" s="17">
        <f t="shared" si="5"/>
        <v>2.337494534</v>
      </c>
      <c r="L91" s="21"/>
      <c r="M91" s="21"/>
    </row>
    <row r="92" ht="15.75" customHeight="1">
      <c r="A92" s="22"/>
      <c r="B92" s="22"/>
      <c r="C92" s="22"/>
      <c r="D92" s="24">
        <v>3.0</v>
      </c>
      <c r="E92" s="18">
        <v>13.84</v>
      </c>
      <c r="F92" s="18">
        <v>0.221</v>
      </c>
      <c r="G92" s="17">
        <f t="shared" si="1"/>
        <v>0.061</v>
      </c>
      <c r="H92" s="17">
        <f t="shared" si="2"/>
        <v>0.0692330751</v>
      </c>
      <c r="I92" s="22"/>
      <c r="J92" s="22"/>
      <c r="K92" s="17">
        <f t="shared" si="5"/>
        <v>2.269936888</v>
      </c>
      <c r="L92" s="22"/>
      <c r="M92" s="22"/>
    </row>
    <row r="93" ht="15.75" customHeight="1">
      <c r="A93" s="77">
        <v>80.0</v>
      </c>
      <c r="B93" s="78">
        <v>90.0</v>
      </c>
      <c r="C93" s="78">
        <v>0.75</v>
      </c>
      <c r="D93" s="24">
        <v>1.0</v>
      </c>
      <c r="E93" s="18">
        <v>21.49</v>
      </c>
      <c r="F93" s="18">
        <v>0.408</v>
      </c>
      <c r="G93" s="17">
        <f t="shared" si="1"/>
        <v>0.248</v>
      </c>
      <c r="H93" s="17">
        <f t="shared" si="2"/>
        <v>0.1812738432</v>
      </c>
      <c r="I93" s="40">
        <f>IF(OR(H93&lt;&gt;"", H94&lt;&gt;"", H95&lt;&gt;""), AVERAGE(H93:H95), "")</f>
        <v>0.1799248138</v>
      </c>
      <c r="J93" s="39">
        <f>IF(OR(H93&lt;&gt;"", H94&lt;&gt;"", H95&lt;&gt;""), STDEV(H93:H95), "")</f>
        <v>0.001169886269</v>
      </c>
      <c r="K93" s="17">
        <f t="shared" si="5"/>
        <v>1.461885832</v>
      </c>
      <c r="L93" s="40">
        <f>IF(OR(K93&lt;&gt;"", K94&lt;&gt;"", K95&lt;&gt;""), AVERAGE(K93:K95), "")</f>
        <v>1.454925422</v>
      </c>
      <c r="M93" s="39">
        <f>IF(AND(K93&lt;&gt;"", K94&lt;&gt;"", K95&lt;&gt;""), STDEV(K93:K95), "")</f>
        <v>0.00877026059</v>
      </c>
    </row>
    <row r="94" ht="15.75" customHeight="1">
      <c r="A94" s="21"/>
      <c r="B94" s="21"/>
      <c r="C94" s="21"/>
      <c r="D94" s="24">
        <v>2.0</v>
      </c>
      <c r="E94" s="18">
        <v>21.55</v>
      </c>
      <c r="F94" s="18">
        <v>0.406</v>
      </c>
      <c r="G94" s="17">
        <f t="shared" si="1"/>
        <v>0.246</v>
      </c>
      <c r="H94" s="17">
        <f t="shared" si="2"/>
        <v>0.1793113208</v>
      </c>
      <c r="I94" s="21"/>
      <c r="J94" s="21"/>
      <c r="K94" s="17">
        <f t="shared" si="5"/>
        <v>1.457815617</v>
      </c>
      <c r="L94" s="21"/>
      <c r="M94" s="21"/>
    </row>
    <row r="95" ht="15.75" customHeight="1">
      <c r="A95" s="22"/>
      <c r="B95" s="22"/>
      <c r="C95" s="22"/>
      <c r="D95" s="24">
        <v>3.0</v>
      </c>
      <c r="E95" s="18">
        <v>21.74</v>
      </c>
      <c r="F95" s="18">
        <v>0.408</v>
      </c>
      <c r="G95" s="17">
        <f t="shared" si="1"/>
        <v>0.248</v>
      </c>
      <c r="H95" s="17">
        <f t="shared" si="2"/>
        <v>0.1791892774</v>
      </c>
      <c r="I95" s="22"/>
      <c r="J95" s="22"/>
      <c r="K95" s="17">
        <f t="shared" si="5"/>
        <v>1.445074818</v>
      </c>
      <c r="L95" s="22"/>
      <c r="M95" s="22"/>
    </row>
    <row r="96" ht="15.75" customHeight="1">
      <c r="A96" s="77">
        <v>80.0</v>
      </c>
      <c r="B96" s="78">
        <v>90.0</v>
      </c>
      <c r="C96" s="78">
        <v>0.5</v>
      </c>
      <c r="D96" s="24">
        <v>1.0</v>
      </c>
      <c r="E96" s="18">
        <v>22.25</v>
      </c>
      <c r="F96" s="18">
        <v>0.417</v>
      </c>
      <c r="G96" s="17">
        <f t="shared" si="1"/>
        <v>0.257</v>
      </c>
      <c r="H96" s="17">
        <f t="shared" si="2"/>
        <v>0.1814358004</v>
      </c>
      <c r="I96" s="40">
        <f>IF(OR(H96&lt;&gt;"", H97&lt;&gt;"", H98&lt;&gt;""), AVERAGE(H96:H98), "")</f>
        <v>0.1814172671</v>
      </c>
      <c r="J96" s="39">
        <f>IF(OR(H96&lt;&gt;"", H97&lt;&gt;"", H98&lt;&gt;""), STDEV(H96:H98), "")</f>
        <v>0.001769131631</v>
      </c>
      <c r="K96" s="17">
        <f t="shared" si="5"/>
        <v>1.411951754</v>
      </c>
      <c r="L96" s="40">
        <f>IF(OR(K96&lt;&gt;"", K97&lt;&gt;"", K98&lt;&gt;""), AVERAGE(K96:K98), "")</f>
        <v>1.406332119</v>
      </c>
      <c r="M96" s="39">
        <f>IF(AND(K96&lt;&gt;"", K97&lt;&gt;"", K98&lt;&gt;""), STDEV(K96:K98), "")</f>
        <v>0.01200325105</v>
      </c>
    </row>
    <row r="97" ht="15.75" customHeight="1">
      <c r="A97" s="21"/>
      <c r="B97" s="21"/>
      <c r="C97" s="21"/>
      <c r="D97" s="24">
        <v>2.0</v>
      </c>
      <c r="E97" s="18">
        <v>22.21</v>
      </c>
      <c r="F97" s="18">
        <v>0.419</v>
      </c>
      <c r="G97" s="17">
        <f t="shared" si="1"/>
        <v>0.259</v>
      </c>
      <c r="H97" s="17">
        <f t="shared" si="2"/>
        <v>0.1831770593</v>
      </c>
      <c r="I97" s="21"/>
      <c r="J97" s="21"/>
      <c r="K97" s="17">
        <f t="shared" si="5"/>
        <v>1.414494666</v>
      </c>
      <c r="L97" s="21"/>
      <c r="M97" s="21"/>
    </row>
    <row r="98" ht="15.75" customHeight="1">
      <c r="A98" s="22"/>
      <c r="B98" s="22"/>
      <c r="C98" s="22"/>
      <c r="D98" s="24">
        <v>3.0</v>
      </c>
      <c r="E98" s="18">
        <v>22.56</v>
      </c>
      <c r="F98" s="18">
        <v>0.418</v>
      </c>
      <c r="G98" s="17">
        <f t="shared" si="1"/>
        <v>0.258</v>
      </c>
      <c r="H98" s="17">
        <f t="shared" si="2"/>
        <v>0.1796389416</v>
      </c>
      <c r="I98" s="22"/>
      <c r="J98" s="22"/>
      <c r="K98" s="17">
        <f t="shared" si="5"/>
        <v>1.392549935</v>
      </c>
      <c r="L98" s="22"/>
      <c r="M98" s="22"/>
    </row>
    <row r="99" ht="15.75" customHeight="1">
      <c r="A99" s="77">
        <v>80.0</v>
      </c>
      <c r="B99" s="78">
        <v>90.0</v>
      </c>
      <c r="C99" s="78">
        <v>-0.5</v>
      </c>
      <c r="D99" s="24">
        <v>1.0</v>
      </c>
      <c r="E99" s="18">
        <v>22.16</v>
      </c>
      <c r="F99" s="18">
        <v>0.401</v>
      </c>
      <c r="G99" s="17">
        <f t="shared" si="1"/>
        <v>0.241</v>
      </c>
      <c r="H99" s="17">
        <f t="shared" si="2"/>
        <v>0.170831189</v>
      </c>
      <c r="I99" s="40">
        <f>IF(OR(H99&lt;&gt;"", H100&lt;&gt;"", H101&lt;&gt;""), AVERAGE(H99:H101), "")</f>
        <v>0.172090211</v>
      </c>
      <c r="J99" s="39">
        <f>IF(OR(H99&lt;&gt;"", H100&lt;&gt;"", H101&lt;&gt;""), STDEV(H99:H101), "")</f>
        <v>0.001606399867</v>
      </c>
      <c r="K99" s="17">
        <f t="shared" si="5"/>
        <v>1.417686216</v>
      </c>
      <c r="L99" s="40">
        <f>IF(OR(K99&lt;&gt;"", K100&lt;&gt;"", K101&lt;&gt;""), AVERAGE(K99:K101), "")</f>
        <v>1.420259149</v>
      </c>
      <c r="M99" s="39">
        <f>IF(AND(K99&lt;&gt;"", K100&lt;&gt;"", K101&lt;&gt;""), STDEV(K99:K101), "")</f>
        <v>0.004456451097</v>
      </c>
    </row>
    <row r="100" ht="15.75" customHeight="1">
      <c r="A100" s="21"/>
      <c r="B100" s="21"/>
      <c r="C100" s="21"/>
      <c r="D100" s="24">
        <v>2.0</v>
      </c>
      <c r="E100" s="18">
        <v>22.16</v>
      </c>
      <c r="F100" s="18">
        <v>0.402</v>
      </c>
      <c r="G100" s="17">
        <f t="shared" si="1"/>
        <v>0.242</v>
      </c>
      <c r="H100" s="17">
        <f t="shared" si="2"/>
        <v>0.1715400321</v>
      </c>
      <c r="I100" s="21"/>
      <c r="J100" s="21"/>
      <c r="K100" s="17">
        <f t="shared" si="5"/>
        <v>1.417686216</v>
      </c>
      <c r="L100" s="21"/>
      <c r="M100" s="21"/>
    </row>
    <row r="101" ht="15.75" customHeight="1">
      <c r="A101" s="22"/>
      <c r="B101" s="22"/>
      <c r="C101" s="22"/>
      <c r="D101" s="24">
        <v>3.0</v>
      </c>
      <c r="E101" s="18">
        <v>22.04</v>
      </c>
      <c r="F101" s="18">
        <v>0.404</v>
      </c>
      <c r="G101" s="17">
        <f t="shared" si="1"/>
        <v>0.244</v>
      </c>
      <c r="H101" s="17">
        <f t="shared" si="2"/>
        <v>0.1738994119</v>
      </c>
      <c r="I101" s="22"/>
      <c r="J101" s="22"/>
      <c r="K101" s="17">
        <f t="shared" si="5"/>
        <v>1.425405015</v>
      </c>
      <c r="L101" s="22"/>
      <c r="M101" s="22"/>
    </row>
    <row r="102" ht="15.75" customHeight="1">
      <c r="A102" s="79">
        <v>80.0</v>
      </c>
      <c r="B102" s="80">
        <v>90.0</v>
      </c>
      <c r="C102" s="80">
        <v>-0.75</v>
      </c>
      <c r="D102" s="24">
        <v>1.0</v>
      </c>
      <c r="E102" s="18"/>
      <c r="F102" s="18"/>
      <c r="G102" s="17" t="str">
        <f t="shared" si="1"/>
        <v/>
      </c>
      <c r="H102" s="17" t="str">
        <f t="shared" si="2"/>
        <v/>
      </c>
      <c r="I102" s="40" t="str">
        <f>IF(OR(H102&lt;&gt;"", H103&lt;&gt;"", H104&lt;&gt;""), AVERAGE(H102:H104), "")</f>
        <v/>
      </c>
      <c r="J102" s="39" t="str">
        <f>IF(OR(H102&lt;&gt;"", H103&lt;&gt;"", H104&lt;&gt;""), STDEV(H102:H104), "")</f>
        <v/>
      </c>
      <c r="K102" s="17" t="str">
        <f t="shared" si="5"/>
        <v/>
      </c>
      <c r="L102" s="40" t="str">
        <f>IF(OR(K102&lt;&gt;"", K103&lt;&gt;"", K104&lt;&gt;""), AVERAGE(K102:K104), "")</f>
        <v/>
      </c>
      <c r="M102" s="39" t="str">
        <f>IF(AND(K102&lt;&gt;"", K103&lt;&gt;"", K104&lt;&gt;""), STDEV(K102:K104), "")</f>
        <v/>
      </c>
    </row>
    <row r="103" ht="15.75" customHeight="1">
      <c r="A103" s="21"/>
      <c r="B103" s="21"/>
      <c r="C103" s="21"/>
      <c r="D103" s="24">
        <v>2.0</v>
      </c>
      <c r="E103" s="18"/>
      <c r="F103" s="18"/>
      <c r="G103" s="17" t="str">
        <f t="shared" si="1"/>
        <v/>
      </c>
      <c r="H103" s="17" t="str">
        <f t="shared" si="2"/>
        <v/>
      </c>
      <c r="I103" s="21"/>
      <c r="J103" s="21"/>
      <c r="K103" s="17" t="str">
        <f t="shared" si="5"/>
        <v/>
      </c>
      <c r="L103" s="21"/>
      <c r="M103" s="21"/>
    </row>
    <row r="104" ht="15.75" customHeight="1">
      <c r="A104" s="22"/>
      <c r="B104" s="22"/>
      <c r="C104" s="22"/>
      <c r="D104" s="24">
        <v>3.0</v>
      </c>
      <c r="E104" s="18"/>
      <c r="F104" s="18"/>
      <c r="G104" s="17" t="str">
        <f t="shared" si="1"/>
        <v/>
      </c>
      <c r="H104" s="17" t="str">
        <f t="shared" si="2"/>
        <v/>
      </c>
      <c r="I104" s="22"/>
      <c r="J104" s="22"/>
      <c r="K104" s="17" t="str">
        <f t="shared" si="5"/>
        <v/>
      </c>
      <c r="L104" s="22"/>
      <c r="M104" s="22"/>
    </row>
    <row r="105" ht="15.75" customHeight="1">
      <c r="A105" s="43">
        <v>80.0</v>
      </c>
      <c r="B105" s="16">
        <v>90.0</v>
      </c>
      <c r="C105" s="16">
        <v>-1.0</v>
      </c>
      <c r="D105" s="24">
        <v>1.0</v>
      </c>
      <c r="E105" s="18">
        <v>13.63</v>
      </c>
      <c r="F105" s="18">
        <v>0.211</v>
      </c>
      <c r="G105" s="17">
        <f t="shared" si="1"/>
        <v>0.051</v>
      </c>
      <c r="H105" s="17">
        <f t="shared" si="2"/>
        <v>0.05877521105</v>
      </c>
      <c r="I105" s="40">
        <f>IF(OR(H105&lt;&gt;"", H106&lt;&gt;"", H107&lt;&gt;""), AVERAGE(H105:H107), "")</f>
        <v>0.05963580646</v>
      </c>
      <c r="J105" s="39">
        <f>IF(OR(H105&lt;&gt;"", H106&lt;&gt;"", H107&lt;&gt;""), STDEV(H105:H107), "")</f>
        <v>0.00108664034</v>
      </c>
      <c r="K105" s="17">
        <f t="shared" si="5"/>
        <v>2.304910237</v>
      </c>
      <c r="L105" s="40">
        <f>IF(OR(K105&lt;&gt;"", K106&lt;&gt;"", K107&lt;&gt;""), AVERAGE(K105:K107), "")</f>
        <v>2.293738866</v>
      </c>
      <c r="M105" s="39">
        <f>IF(AND(K105&lt;&gt;"", K106&lt;&gt;"", K107&lt;&gt;""), STDEV(K105:K107), "")</f>
        <v>0.01276844397</v>
      </c>
    </row>
    <row r="106" ht="15.75" customHeight="1">
      <c r="A106" s="21"/>
      <c r="B106" s="21"/>
      <c r="C106" s="21"/>
      <c r="D106" s="24">
        <v>2.0</v>
      </c>
      <c r="E106" s="18">
        <v>13.68</v>
      </c>
      <c r="F106" s="18">
        <v>0.213</v>
      </c>
      <c r="G106" s="17">
        <f t="shared" si="1"/>
        <v>0.053</v>
      </c>
      <c r="H106" s="17">
        <f t="shared" si="2"/>
        <v>0.06085687523</v>
      </c>
      <c r="I106" s="21"/>
      <c r="J106" s="21"/>
      <c r="K106" s="17">
        <f t="shared" si="5"/>
        <v>2.296485858</v>
      </c>
      <c r="L106" s="21"/>
      <c r="M106" s="21"/>
    </row>
    <row r="107" ht="15.75" customHeight="1">
      <c r="A107" s="22"/>
      <c r="B107" s="22"/>
      <c r="C107" s="22"/>
      <c r="D107" s="24">
        <v>3.0</v>
      </c>
      <c r="E107" s="18">
        <v>13.78</v>
      </c>
      <c r="F107" s="18">
        <v>0.212</v>
      </c>
      <c r="G107" s="17">
        <f t="shared" si="1"/>
        <v>0.052</v>
      </c>
      <c r="H107" s="17">
        <f t="shared" si="2"/>
        <v>0.05927533309</v>
      </c>
      <c r="I107" s="22"/>
      <c r="J107" s="22"/>
      <c r="K107" s="17">
        <f t="shared" si="5"/>
        <v>2.279820503</v>
      </c>
      <c r="L107" s="22"/>
      <c r="M107" s="22"/>
    </row>
    <row r="108" ht="15.75" customHeight="1">
      <c r="A108" s="43">
        <v>80.0</v>
      </c>
      <c r="B108" s="16">
        <v>90.0</v>
      </c>
      <c r="C108" s="16">
        <v>-1.5</v>
      </c>
      <c r="D108" s="24">
        <v>1.0</v>
      </c>
      <c r="E108" s="18">
        <v>11.99</v>
      </c>
      <c r="F108" s="18" t="s">
        <v>29</v>
      </c>
      <c r="G108" s="17" t="str">
        <f t="shared" si="1"/>
        <v>#VALUE!</v>
      </c>
      <c r="H108" s="17" t="str">
        <f t="shared" si="2"/>
        <v>#VALUE!</v>
      </c>
      <c r="I108" s="40" t="str">
        <f>IF(OR(H108&lt;&gt;"", H109&lt;&gt;"", H110&lt;&gt;""), AVERAGE(H108:H110), "")</f>
        <v>#VALUE!</v>
      </c>
      <c r="J108" s="39" t="str">
        <f>IF(OR(H108&lt;&gt;"", H109&lt;&gt;"", H110&lt;&gt;""), STDEV(H108:H110), "")</f>
        <v>#VALUE!</v>
      </c>
      <c r="K108" s="17">
        <f t="shared" si="5"/>
        <v>2.620177359</v>
      </c>
      <c r="L108" s="40">
        <f>IF(OR(K108&lt;&gt;"", K109&lt;&gt;"", K110&lt;&gt;""), AVERAGE(K108:K110), "")</f>
        <v>2.610766248</v>
      </c>
      <c r="M108" s="39">
        <f>IF(AND(K108&lt;&gt;"", K109&lt;&gt;"", K110&lt;&gt;""), STDEV(K108:K110), "")</f>
        <v>0.009779346622</v>
      </c>
    </row>
    <row r="109" ht="15.75" customHeight="1">
      <c r="A109" s="21"/>
      <c r="B109" s="21"/>
      <c r="C109" s="21"/>
      <c r="D109" s="24">
        <v>2.0</v>
      </c>
      <c r="E109" s="18">
        <v>12.03</v>
      </c>
      <c r="F109" s="18" t="s">
        <v>29</v>
      </c>
      <c r="G109" s="17" t="str">
        <f t="shared" si="1"/>
        <v>#VALUE!</v>
      </c>
      <c r="H109" s="17" t="str">
        <f t="shared" si="2"/>
        <v>#VALUE!</v>
      </c>
      <c r="I109" s="21"/>
      <c r="J109" s="21"/>
      <c r="K109" s="17">
        <f t="shared" si="5"/>
        <v>2.611465215</v>
      </c>
      <c r="L109" s="21"/>
      <c r="M109" s="21"/>
    </row>
    <row r="110" ht="15.75" customHeight="1">
      <c r="A110" s="22"/>
      <c r="B110" s="22"/>
      <c r="C110" s="22"/>
      <c r="D110" s="24">
        <v>3.0</v>
      </c>
      <c r="E110" s="18">
        <v>12.08</v>
      </c>
      <c r="F110" s="18" t="s">
        <v>29</v>
      </c>
      <c r="G110" s="17" t="str">
        <f t="shared" si="1"/>
        <v>#VALUE!</v>
      </c>
      <c r="H110" s="17" t="str">
        <f t="shared" si="2"/>
        <v>#VALUE!</v>
      </c>
      <c r="I110" s="22"/>
      <c r="J110" s="22"/>
      <c r="K110" s="17">
        <f t="shared" si="5"/>
        <v>2.60065617</v>
      </c>
      <c r="L110" s="22"/>
      <c r="M110" s="22"/>
    </row>
    <row r="111" ht="15.75" customHeight="1">
      <c r="A111" s="43">
        <v>80.0</v>
      </c>
      <c r="B111" s="16">
        <v>90.0</v>
      </c>
      <c r="C111" s="16">
        <v>-2.0</v>
      </c>
      <c r="D111" s="24">
        <v>1.0</v>
      </c>
      <c r="E111" s="18">
        <v>11.68</v>
      </c>
      <c r="F111" s="18" t="s">
        <v>29</v>
      </c>
      <c r="G111" s="17" t="str">
        <f t="shared" si="1"/>
        <v>#VALUE!</v>
      </c>
      <c r="H111" s="17" t="str">
        <f t="shared" si="2"/>
        <v>#VALUE!</v>
      </c>
      <c r="I111" s="40" t="str">
        <f>IF(OR(H111&lt;&gt;"", H112&lt;&gt;"", H113&lt;&gt;""), AVERAGE(H111:H113), "")</f>
        <v>#VALUE!</v>
      </c>
      <c r="J111" s="39" t="str">
        <f>IF(OR(H111&lt;&gt;"", H112&lt;&gt;"", H113&lt;&gt;""), STDEV(H111:H113), "")</f>
        <v>#VALUE!</v>
      </c>
      <c r="K111" s="17">
        <f t="shared" si="5"/>
        <v>2.689719738</v>
      </c>
      <c r="L111" s="40">
        <f>IF(OR(K111&lt;&gt;"", K112&lt;&gt;"", K113&lt;&gt;""), AVERAGE(K111:K113), "")</f>
        <v>2.74852625</v>
      </c>
      <c r="M111" s="39">
        <f>IF(AND(K111&lt;&gt;"", K112&lt;&gt;"", K113&lt;&gt;""), STDEV(K111:K113), "")</f>
        <v>0.05654141865</v>
      </c>
    </row>
    <row r="112" ht="15.75" customHeight="1">
      <c r="A112" s="21"/>
      <c r="B112" s="21"/>
      <c r="C112" s="21"/>
      <c r="D112" s="24">
        <v>2.0</v>
      </c>
      <c r="E112" s="18">
        <v>11.41</v>
      </c>
      <c r="F112" s="18" t="s">
        <v>29</v>
      </c>
      <c r="G112" s="17" t="str">
        <f t="shared" si="1"/>
        <v>#VALUE!</v>
      </c>
      <c r="H112" s="17" t="str">
        <f t="shared" si="2"/>
        <v>#VALUE!</v>
      </c>
      <c r="I112" s="21"/>
      <c r="J112" s="21"/>
      <c r="K112" s="17">
        <f t="shared" si="5"/>
        <v>2.753367795</v>
      </c>
      <c r="L112" s="21"/>
      <c r="M112" s="21"/>
    </row>
    <row r="113" ht="15.75" customHeight="1">
      <c r="A113" s="22"/>
      <c r="B113" s="22"/>
      <c r="C113" s="22"/>
      <c r="D113" s="24">
        <v>3.0</v>
      </c>
      <c r="E113" s="18">
        <v>11.21</v>
      </c>
      <c r="F113" s="18" t="s">
        <v>29</v>
      </c>
      <c r="G113" s="17" t="str">
        <f t="shared" si="1"/>
        <v>#VALUE!</v>
      </c>
      <c r="H113" s="17" t="str">
        <f t="shared" si="2"/>
        <v>#VALUE!</v>
      </c>
      <c r="I113" s="22"/>
      <c r="J113" s="22"/>
      <c r="K113" s="17">
        <f t="shared" si="5"/>
        <v>2.802491216</v>
      </c>
      <c r="L113" s="22"/>
      <c r="M113" s="22"/>
    </row>
    <row r="114" ht="15.75" customHeight="1">
      <c r="A114" s="43">
        <v>70.0</v>
      </c>
      <c r="B114" s="16">
        <v>90.0</v>
      </c>
      <c r="C114" s="16">
        <v>2.0</v>
      </c>
      <c r="D114" s="24">
        <v>1.0</v>
      </c>
      <c r="E114" s="18">
        <v>11.2</v>
      </c>
      <c r="F114" s="18" t="s">
        <v>29</v>
      </c>
      <c r="G114" s="17" t="str">
        <f t="shared" si="1"/>
        <v>#VALUE!</v>
      </c>
      <c r="H114" s="17" t="str">
        <f t="shared" si="2"/>
        <v>#VALUE!</v>
      </c>
      <c r="I114" s="40" t="str">
        <f>IF(OR(H114&lt;&gt;"", H115&lt;&gt;"", H116&lt;&gt;""), AVERAGE(H114:H116), "")</f>
        <v>#VALUE!</v>
      </c>
      <c r="J114" s="39" t="str">
        <f>IF(OR(H114&lt;&gt;"", H115&lt;&gt;"", H116&lt;&gt;""), STDEV(H114:H116), "")</f>
        <v>#VALUE!</v>
      </c>
      <c r="K114" s="17">
        <f t="shared" si="5"/>
        <v>2.804993441</v>
      </c>
      <c r="L114" s="40">
        <f>IF(OR(K114&lt;&gt;"", K115&lt;&gt;"", K116&lt;&gt;""), AVERAGE(K114:K116), "")</f>
        <v>2.769139178</v>
      </c>
      <c r="M114" s="39">
        <f>IF(AND(K114&lt;&gt;"", K115&lt;&gt;"", K116&lt;&gt;""), STDEV(K114:K116), "")</f>
        <v>0.04082170455</v>
      </c>
    </row>
    <row r="115" ht="15.75" customHeight="1">
      <c r="A115" s="21"/>
      <c r="B115" s="21"/>
      <c r="C115" s="21"/>
      <c r="D115" s="24">
        <v>2.0</v>
      </c>
      <c r="E115" s="18">
        <v>11.31</v>
      </c>
      <c r="F115" s="18" t="s">
        <v>29</v>
      </c>
      <c r="G115" s="17" t="str">
        <f t="shared" si="1"/>
        <v>#VALUE!</v>
      </c>
      <c r="H115" s="17" t="str">
        <f t="shared" si="2"/>
        <v>#VALUE!</v>
      </c>
      <c r="I115" s="21"/>
      <c r="J115" s="21"/>
      <c r="K115" s="17">
        <f t="shared" si="5"/>
        <v>2.777712337</v>
      </c>
      <c r="L115" s="21"/>
      <c r="M115" s="21"/>
    </row>
    <row r="116" ht="15.75" customHeight="1">
      <c r="A116" s="22"/>
      <c r="B116" s="22"/>
      <c r="C116" s="22"/>
      <c r="D116" s="24">
        <v>3.0</v>
      </c>
      <c r="E116" s="18">
        <v>11.53</v>
      </c>
      <c r="F116" s="18" t="s">
        <v>29</v>
      </c>
      <c r="G116" s="17" t="str">
        <f t="shared" si="1"/>
        <v>#VALUE!</v>
      </c>
      <c r="H116" s="17" t="str">
        <f t="shared" si="2"/>
        <v>#VALUE!</v>
      </c>
      <c r="I116" s="22"/>
      <c r="J116" s="22"/>
      <c r="K116" s="17">
        <f t="shared" si="5"/>
        <v>2.724711755</v>
      </c>
      <c r="L116" s="22"/>
      <c r="M116" s="22"/>
    </row>
    <row r="117" ht="15.75" customHeight="1">
      <c r="A117" s="43">
        <v>70.0</v>
      </c>
      <c r="B117" s="16">
        <v>90.0</v>
      </c>
      <c r="C117" s="16">
        <v>1.5</v>
      </c>
      <c r="D117" s="24">
        <v>1.0</v>
      </c>
      <c r="E117" s="18">
        <v>11.28</v>
      </c>
      <c r="F117" s="18" t="s">
        <v>29</v>
      </c>
      <c r="G117" s="17" t="str">
        <f t="shared" si="1"/>
        <v>#VALUE!</v>
      </c>
      <c r="H117" s="17" t="str">
        <f t="shared" si="2"/>
        <v>#VALUE!</v>
      </c>
      <c r="I117" s="40" t="str">
        <f>IF(OR(H117&lt;&gt;"", H118&lt;&gt;"", H119&lt;&gt;""), AVERAGE(H117:H119), "")</f>
        <v>#VALUE!</v>
      </c>
      <c r="J117" s="39" t="str">
        <f>IF(OR(H117&lt;&gt;"", H118&lt;&gt;"", H119&lt;&gt;""), STDEV(H117:H119), "")</f>
        <v>#VALUE!</v>
      </c>
      <c r="K117" s="17">
        <f t="shared" si="5"/>
        <v>2.78509987</v>
      </c>
      <c r="L117" s="40">
        <f>IF(OR(K117&lt;&gt;"", K118&lt;&gt;"", K119&lt;&gt;""), AVERAGE(K117:K119), "")</f>
        <v>2.770425572</v>
      </c>
      <c r="M117" s="39">
        <f>IF(AND(K117&lt;&gt;"", K118&lt;&gt;"", K119&lt;&gt;""), STDEV(K117:K119), "")</f>
        <v>0.01599974634</v>
      </c>
    </row>
    <row r="118" ht="15.75" customHeight="1">
      <c r="A118" s="21"/>
      <c r="B118" s="21"/>
      <c r="C118" s="21"/>
      <c r="D118" s="24">
        <v>2.0</v>
      </c>
      <c r="E118" s="18">
        <v>11.33</v>
      </c>
      <c r="F118" s="18" t="s">
        <v>29</v>
      </c>
      <c r="G118" s="17" t="str">
        <f t="shared" si="1"/>
        <v>#VALUE!</v>
      </c>
      <c r="H118" s="17" t="str">
        <f t="shared" si="2"/>
        <v>#VALUE!</v>
      </c>
      <c r="I118" s="21"/>
      <c r="J118" s="21"/>
      <c r="K118" s="17">
        <f t="shared" si="5"/>
        <v>2.77280905</v>
      </c>
      <c r="L118" s="21"/>
      <c r="M118" s="21"/>
    </row>
    <row r="119" ht="15.75" customHeight="1">
      <c r="A119" s="22"/>
      <c r="B119" s="22"/>
      <c r="C119" s="22"/>
      <c r="D119" s="24">
        <v>3.0</v>
      </c>
      <c r="E119" s="18">
        <v>11.41</v>
      </c>
      <c r="F119" s="18" t="s">
        <v>29</v>
      </c>
      <c r="G119" s="17" t="str">
        <f t="shared" si="1"/>
        <v>#VALUE!</v>
      </c>
      <c r="H119" s="17" t="str">
        <f t="shared" si="2"/>
        <v>#VALUE!</v>
      </c>
      <c r="I119" s="22"/>
      <c r="J119" s="22"/>
      <c r="K119" s="17">
        <f t="shared" si="5"/>
        <v>2.753367795</v>
      </c>
      <c r="L119" s="22"/>
      <c r="M119" s="22"/>
    </row>
    <row r="120" ht="15.75" customHeight="1">
      <c r="A120" s="43">
        <v>70.0</v>
      </c>
      <c r="B120" s="16">
        <v>90.0</v>
      </c>
      <c r="C120" s="16">
        <v>1.0</v>
      </c>
      <c r="D120" s="24">
        <v>1.0</v>
      </c>
      <c r="E120" s="18">
        <v>11.71</v>
      </c>
      <c r="F120" s="18">
        <v>0.2</v>
      </c>
      <c r="G120" s="17">
        <f t="shared" si="1"/>
        <v>0.04</v>
      </c>
      <c r="H120" s="17">
        <f t="shared" si="2"/>
        <v>0.0536565782</v>
      </c>
      <c r="I120" s="40">
        <f>IF(OR(H120&lt;&gt;"", H121&lt;&gt;"", H122&lt;&gt;""), AVERAGE(H120:H122), "")</f>
        <v>0.07032049261</v>
      </c>
      <c r="J120" s="39">
        <f>IF(OR(H120&lt;&gt;"", H121&lt;&gt;"", H122&lt;&gt;""), STDEV(H120:H122), "")</f>
        <v>0.01575501631</v>
      </c>
      <c r="K120" s="17">
        <f t="shared" si="5"/>
        <v>2.68282891</v>
      </c>
      <c r="L120" s="40">
        <f>IF(OR(K120&lt;&gt;"", K121&lt;&gt;"", K122&lt;&gt;""), AVERAGE(K120:K122), "")</f>
        <v>2.507229908</v>
      </c>
      <c r="M120" s="39">
        <f>IF(AND(K120&lt;&gt;"", K121&lt;&gt;"", K122&lt;&gt;""), STDEV(K120:K122), "")</f>
        <v>0.1523041659</v>
      </c>
    </row>
    <row r="121" ht="15.75" customHeight="1">
      <c r="A121" s="21"/>
      <c r="B121" s="21"/>
      <c r="C121" s="21"/>
      <c r="D121" s="24">
        <v>2.0</v>
      </c>
      <c r="E121" s="18">
        <v>13.03</v>
      </c>
      <c r="F121" s="18">
        <v>0.22</v>
      </c>
      <c r="G121" s="17">
        <f t="shared" si="1"/>
        <v>0.06</v>
      </c>
      <c r="H121" s="17">
        <f t="shared" si="2"/>
        <v>0.07233137345</v>
      </c>
      <c r="I121" s="21"/>
      <c r="J121" s="21"/>
      <c r="K121" s="17">
        <f t="shared" si="5"/>
        <v>2.411045782</v>
      </c>
      <c r="L121" s="21"/>
      <c r="M121" s="21"/>
    </row>
    <row r="122" ht="15.75" customHeight="1">
      <c r="A122" s="22"/>
      <c r="B122" s="22"/>
      <c r="C122" s="22"/>
      <c r="D122" s="24">
        <v>3.0</v>
      </c>
      <c r="E122" s="18">
        <v>12.94</v>
      </c>
      <c r="F122" s="18">
        <v>0.23</v>
      </c>
      <c r="G122" s="17">
        <f t="shared" si="1"/>
        <v>0.07</v>
      </c>
      <c r="H122" s="17">
        <f t="shared" si="2"/>
        <v>0.08497352618</v>
      </c>
      <c r="I122" s="22"/>
      <c r="J122" s="22"/>
      <c r="K122" s="17">
        <f t="shared" si="5"/>
        <v>2.427815034</v>
      </c>
      <c r="L122" s="22"/>
      <c r="M122" s="22"/>
    </row>
    <row r="123" ht="15.75" customHeight="1">
      <c r="A123" s="43">
        <v>70.0</v>
      </c>
      <c r="B123" s="16">
        <v>90.0</v>
      </c>
      <c r="C123" s="16">
        <v>0.5</v>
      </c>
      <c r="D123" s="24">
        <v>1.0</v>
      </c>
      <c r="E123" s="18">
        <v>22.8</v>
      </c>
      <c r="F123" s="18">
        <v>0.411</v>
      </c>
      <c r="G123" s="17">
        <f t="shared" si="1"/>
        <v>0.251</v>
      </c>
      <c r="H123" s="17">
        <f t="shared" si="2"/>
        <v>0.1729253851</v>
      </c>
      <c r="I123" s="40">
        <f>IF(OR(H123&lt;&gt;"", H124&lt;&gt;"", H125&lt;&gt;""), AVERAGE(H123:H125), "")</f>
        <v>0.1752906193</v>
      </c>
      <c r="J123" s="39">
        <f>IF(OR(H123&lt;&gt;"", H124&lt;&gt;"", H125&lt;&gt;""), STDEV(H123:H125), "")</f>
        <v>0.002125122762</v>
      </c>
      <c r="K123" s="17">
        <f t="shared" si="5"/>
        <v>1.377891515</v>
      </c>
      <c r="L123" s="40">
        <f>IF(OR(K123&lt;&gt;"", K124&lt;&gt;"", K125&lt;&gt;""), AVERAGE(K123:K125), "")</f>
        <v>1.373088382</v>
      </c>
      <c r="M123" s="39">
        <f>IF(AND(K123&lt;&gt;"", K124&lt;&gt;"", K125&lt;&gt;""), STDEV(K123:K125), "")</f>
        <v>0.005493417398</v>
      </c>
    </row>
    <row r="124" ht="15.75" customHeight="1">
      <c r="A124" s="21"/>
      <c r="B124" s="21"/>
      <c r="C124" s="21"/>
      <c r="D124" s="24">
        <v>2.0</v>
      </c>
      <c r="E124" s="18">
        <v>22.98</v>
      </c>
      <c r="F124" s="18">
        <v>0.419</v>
      </c>
      <c r="G124" s="17">
        <f t="shared" si="1"/>
        <v>0.259</v>
      </c>
      <c r="H124" s="17">
        <f t="shared" si="2"/>
        <v>0.1770392727</v>
      </c>
      <c r="I124" s="21"/>
      <c r="J124" s="21"/>
      <c r="K124" s="17">
        <f t="shared" si="5"/>
        <v>1.367098631</v>
      </c>
      <c r="L124" s="21"/>
      <c r="M124" s="21"/>
    </row>
    <row r="125" ht="15.75" customHeight="1">
      <c r="A125" s="22"/>
      <c r="B125" s="22"/>
      <c r="C125" s="22"/>
      <c r="D125" s="24">
        <v>3.0</v>
      </c>
      <c r="E125" s="18">
        <v>22.86</v>
      </c>
      <c r="F125" s="18">
        <v>0.416</v>
      </c>
      <c r="G125" s="17">
        <f t="shared" si="1"/>
        <v>0.256</v>
      </c>
      <c r="H125" s="17">
        <f t="shared" si="2"/>
        <v>0.1759072002</v>
      </c>
      <c r="I125" s="22"/>
      <c r="J125" s="22"/>
      <c r="K125" s="17">
        <f t="shared" si="5"/>
        <v>1.374275002</v>
      </c>
      <c r="L125" s="22"/>
      <c r="M125" s="22"/>
    </row>
    <row r="126" ht="15.75" customHeight="1">
      <c r="A126" s="43">
        <v>70.0</v>
      </c>
      <c r="B126" s="16">
        <v>90.0</v>
      </c>
      <c r="C126" s="16">
        <v>-0.5</v>
      </c>
      <c r="D126" s="24">
        <v>1.0</v>
      </c>
      <c r="E126" s="18">
        <v>22.89</v>
      </c>
      <c r="F126" s="18">
        <v>0.417</v>
      </c>
      <c r="G126" s="17">
        <f t="shared" si="1"/>
        <v>0.257</v>
      </c>
      <c r="H126" s="17">
        <f t="shared" si="2"/>
        <v>0.1763628903</v>
      </c>
      <c r="I126" s="40">
        <f>IF(OR(H126&lt;&gt;"", H127&lt;&gt;"", H128&lt;&gt;""), AVERAGE(H126:H128), "")</f>
        <v>0.1752988494</v>
      </c>
      <c r="J126" s="39">
        <f>IF(OR(H126&lt;&gt;"", H127&lt;&gt;"", H128&lt;&gt;""), STDEV(H126:H128), "")</f>
        <v>0.001593835492</v>
      </c>
      <c r="K126" s="17">
        <f t="shared" si="5"/>
        <v>1.372473855</v>
      </c>
      <c r="L126" s="40">
        <f>IF(OR(K126&lt;&gt;"", K127&lt;&gt;"", K128&lt;&gt;""), AVERAGE(K126:K128), "")</f>
        <v>1.374889804</v>
      </c>
      <c r="M126" s="39">
        <f>IF(AND(K126&lt;&gt;"", K127&lt;&gt;"", K128&lt;&gt;""), STDEV(K126:K128), "")</f>
        <v>0.005256420229</v>
      </c>
    </row>
    <row r="127" ht="15.75" customHeight="1">
      <c r="A127" s="21"/>
      <c r="B127" s="21"/>
      <c r="C127" s="21"/>
      <c r="D127" s="24">
        <v>2.0</v>
      </c>
      <c r="E127" s="18">
        <v>22.91</v>
      </c>
      <c r="F127" s="18">
        <v>0.413</v>
      </c>
      <c r="G127" s="17">
        <f t="shared" si="1"/>
        <v>0.253</v>
      </c>
      <c r="H127" s="17">
        <f t="shared" si="2"/>
        <v>0.1734663774</v>
      </c>
      <c r="I127" s="21"/>
      <c r="J127" s="21"/>
      <c r="K127" s="17">
        <f t="shared" si="5"/>
        <v>1.371275711</v>
      </c>
      <c r="L127" s="21"/>
      <c r="M127" s="21"/>
    </row>
    <row r="128" ht="15.75" customHeight="1">
      <c r="A128" s="22"/>
      <c r="B128" s="22"/>
      <c r="C128" s="22"/>
      <c r="D128" s="24">
        <v>3.0</v>
      </c>
      <c r="E128" s="18">
        <v>22.75</v>
      </c>
      <c r="F128" s="18">
        <v>0.415</v>
      </c>
      <c r="G128" s="17">
        <f t="shared" si="1"/>
        <v>0.255</v>
      </c>
      <c r="H128" s="17">
        <f t="shared" si="2"/>
        <v>0.1760672806</v>
      </c>
      <c r="I128" s="22"/>
      <c r="J128" s="22"/>
      <c r="K128" s="17">
        <f t="shared" si="5"/>
        <v>1.380919848</v>
      </c>
      <c r="L128" s="22"/>
      <c r="M128" s="22"/>
    </row>
    <row r="129" ht="15.75" customHeight="1">
      <c r="A129" s="43">
        <v>70.0</v>
      </c>
      <c r="B129" s="16">
        <v>90.0</v>
      </c>
      <c r="C129" s="16">
        <v>-1.0</v>
      </c>
      <c r="D129" s="24">
        <v>1.0</v>
      </c>
      <c r="E129" s="18">
        <v>13.1</v>
      </c>
      <c r="F129" s="18">
        <v>0.186</v>
      </c>
      <c r="G129" s="17">
        <f t="shared" si="1"/>
        <v>0.026</v>
      </c>
      <c r="H129" s="17">
        <f t="shared" si="2"/>
        <v>0.0311761103</v>
      </c>
      <c r="I129" s="40">
        <f>IF(OR(H129&lt;&gt;"", H130&lt;&gt;"", H131&lt;&gt;""), AVERAGE(H129:H131), "")</f>
        <v>0.03019859165</v>
      </c>
      <c r="J129" s="39">
        <f>IF(OR(H129&lt;&gt;"", H130&lt;&gt;"", H131&lt;&gt;""), STDEV(H129:H131), "")</f>
        <v>0.004720463466</v>
      </c>
      <c r="K129" s="17">
        <f t="shared" si="5"/>
        <v>2.398162331</v>
      </c>
      <c r="L129" s="40">
        <f>IF(OR(K129&lt;&gt;"", K130&lt;&gt;"", K131&lt;&gt;""), AVERAGE(K129:K131), "")</f>
        <v>2.384872007</v>
      </c>
      <c r="M129" s="39">
        <f>IF(AND(K129&lt;&gt;"", K130&lt;&gt;"", K131&lt;&gt;""), STDEV(K129:K131), "")</f>
        <v>0.01461176318</v>
      </c>
    </row>
    <row r="130" ht="15.75" customHeight="1">
      <c r="A130" s="21"/>
      <c r="B130" s="21"/>
      <c r="C130" s="21"/>
      <c r="D130" s="24">
        <v>2.0</v>
      </c>
      <c r="E130" s="18">
        <v>13.26</v>
      </c>
      <c r="F130" s="18">
        <v>0.189</v>
      </c>
      <c r="G130" s="17">
        <f t="shared" si="1"/>
        <v>0.029</v>
      </c>
      <c r="H130" s="17">
        <f t="shared" si="2"/>
        <v>0.03435376582</v>
      </c>
      <c r="I130" s="21"/>
      <c r="J130" s="21"/>
      <c r="K130" s="17">
        <f t="shared" si="5"/>
        <v>2.369225229</v>
      </c>
      <c r="L130" s="21"/>
      <c r="M130" s="21"/>
    </row>
    <row r="131" ht="15.75" customHeight="1">
      <c r="A131" s="22"/>
      <c r="B131" s="22"/>
      <c r="C131" s="22"/>
      <c r="D131" s="24">
        <v>3.0</v>
      </c>
      <c r="E131" s="18">
        <v>13.16</v>
      </c>
      <c r="F131" s="18">
        <v>0.181</v>
      </c>
      <c r="G131" s="17">
        <f t="shared" si="1"/>
        <v>0.021</v>
      </c>
      <c r="H131" s="17">
        <f t="shared" si="2"/>
        <v>0.02506589883</v>
      </c>
      <c r="I131" s="22"/>
      <c r="J131" s="22"/>
      <c r="K131" s="17">
        <f t="shared" si="5"/>
        <v>2.38722846</v>
      </c>
      <c r="L131" s="22"/>
      <c r="M131" s="22"/>
    </row>
    <row r="132" ht="15.75" customHeight="1">
      <c r="A132" s="43">
        <v>70.0</v>
      </c>
      <c r="B132" s="16">
        <v>90.0</v>
      </c>
      <c r="C132" s="16">
        <v>-1.5</v>
      </c>
      <c r="D132" s="24">
        <v>1.0</v>
      </c>
      <c r="E132" s="18">
        <v>11.83</v>
      </c>
      <c r="F132" s="18" t="s">
        <v>36</v>
      </c>
      <c r="G132" s="17" t="str">
        <f t="shared" si="1"/>
        <v>#VALUE!</v>
      </c>
      <c r="H132" s="17" t="str">
        <f t="shared" si="2"/>
        <v>#VALUE!</v>
      </c>
      <c r="I132" s="40" t="str">
        <f>IF(OR(H132&lt;&gt;"", H133&lt;&gt;"", H134&lt;&gt;""), AVERAGE(H132:H134), "")</f>
        <v>#VALUE!</v>
      </c>
      <c r="J132" s="39" t="str">
        <f>IF(OR(H132&lt;&gt;"", H133&lt;&gt;"", H134&lt;&gt;""), STDEV(H132:H134), "")</f>
        <v>#VALUE!</v>
      </c>
      <c r="K132" s="17">
        <f t="shared" si="5"/>
        <v>2.655615092</v>
      </c>
      <c r="L132" s="40">
        <f>IF(OR(K132&lt;&gt;"", K133&lt;&gt;"", K134&lt;&gt;""), AVERAGE(K132:K134), "")</f>
        <v>2.634909763</v>
      </c>
      <c r="M132" s="39">
        <f>IF(AND(K132&lt;&gt;"", K133&lt;&gt;"", K134&lt;&gt;""), STDEV(K132:K134), "")</f>
        <v>0.01806489812</v>
      </c>
    </row>
    <row r="133" ht="15.75" customHeight="1">
      <c r="A133" s="21"/>
      <c r="B133" s="21"/>
      <c r="C133" s="21"/>
      <c r="D133" s="24">
        <v>2.0</v>
      </c>
      <c r="E133" s="18">
        <v>11.96</v>
      </c>
      <c r="F133" s="18" t="s">
        <v>29</v>
      </c>
      <c r="G133" s="17" t="str">
        <f t="shared" si="1"/>
        <v>#VALUE!</v>
      </c>
      <c r="H133" s="17" t="str">
        <f t="shared" si="2"/>
        <v>#VALUE!</v>
      </c>
      <c r="I133" s="21"/>
      <c r="J133" s="21"/>
      <c r="K133" s="17">
        <f t="shared" si="5"/>
        <v>2.62674971</v>
      </c>
      <c r="L133" s="21"/>
      <c r="M133" s="21"/>
    </row>
    <row r="134" ht="15.75" customHeight="1">
      <c r="A134" s="22"/>
      <c r="B134" s="22"/>
      <c r="C134" s="22"/>
      <c r="D134" s="24">
        <v>3.0</v>
      </c>
      <c r="E134" s="18">
        <v>11.98</v>
      </c>
      <c r="F134" s="18" t="s">
        <v>29</v>
      </c>
      <c r="G134" s="17" t="str">
        <f t="shared" si="1"/>
        <v>#VALUE!</v>
      </c>
      <c r="H134" s="17" t="str">
        <f t="shared" si="2"/>
        <v>#VALUE!</v>
      </c>
      <c r="I134" s="22"/>
      <c r="J134" s="22"/>
      <c r="K134" s="17">
        <f t="shared" si="5"/>
        <v>2.622364485</v>
      </c>
      <c r="L134" s="22"/>
      <c r="M134" s="22"/>
    </row>
    <row r="135" ht="15.75" customHeight="1">
      <c r="A135" s="43">
        <v>70.0</v>
      </c>
      <c r="B135" s="16">
        <v>90.0</v>
      </c>
      <c r="C135" s="16">
        <v>-2.0</v>
      </c>
      <c r="D135" s="24">
        <v>1.0</v>
      </c>
      <c r="E135" s="18">
        <v>12.21</v>
      </c>
      <c r="F135" s="18" t="s">
        <v>29</v>
      </c>
      <c r="G135" s="17" t="str">
        <f t="shared" si="1"/>
        <v>#VALUE!</v>
      </c>
      <c r="H135" s="17" t="str">
        <f t="shared" si="2"/>
        <v>#VALUE!</v>
      </c>
      <c r="I135" s="40" t="str">
        <f>IF(OR(H135&lt;&gt;"", H136&lt;&gt;"", H137&lt;&gt;""), AVERAGE(H135:H137), "")</f>
        <v>#VALUE!</v>
      </c>
      <c r="J135" s="39" t="str">
        <f>IF(OR(H135&lt;&gt;"", H136&lt;&gt;"", H137&lt;&gt;""), STDEV(H135:H137), "")</f>
        <v>#VALUE!</v>
      </c>
      <c r="K135" s="17">
        <f t="shared" si="5"/>
        <v>2.572966956</v>
      </c>
      <c r="L135" s="40">
        <f>IF(OR(K135&lt;&gt;"", K136&lt;&gt;"", K137&lt;&gt;""), AVERAGE(K135:K137), "")</f>
        <v>2.592864053</v>
      </c>
      <c r="M135" s="39">
        <f>IF(AND(K135&lt;&gt;"", K136&lt;&gt;"", K137&lt;&gt;""), STDEV(K135:K137), "")</f>
        <v>0.01736580096</v>
      </c>
    </row>
    <row r="136" ht="15.75" customHeight="1">
      <c r="A136" s="21"/>
      <c r="B136" s="21"/>
      <c r="C136" s="21"/>
      <c r="D136" s="24">
        <v>2.0</v>
      </c>
      <c r="E136" s="18">
        <v>12.08</v>
      </c>
      <c r="F136" s="18" t="s">
        <v>29</v>
      </c>
      <c r="G136" s="17" t="str">
        <f t="shared" si="1"/>
        <v>#VALUE!</v>
      </c>
      <c r="H136" s="17" t="str">
        <f t="shared" si="2"/>
        <v>#VALUE!</v>
      </c>
      <c r="I136" s="21"/>
      <c r="J136" s="21"/>
      <c r="K136" s="17">
        <f t="shared" si="5"/>
        <v>2.60065617</v>
      </c>
      <c r="L136" s="21"/>
      <c r="M136" s="21"/>
    </row>
    <row r="137" ht="15.75" customHeight="1">
      <c r="A137" s="22"/>
      <c r="B137" s="22"/>
      <c r="C137" s="22"/>
      <c r="D137" s="24">
        <v>3.0</v>
      </c>
      <c r="E137" s="18">
        <v>12.06</v>
      </c>
      <c r="F137" s="18" t="s">
        <v>29</v>
      </c>
      <c r="G137" s="17" t="str">
        <f t="shared" si="1"/>
        <v>#VALUE!</v>
      </c>
      <c r="H137" s="17" t="str">
        <f t="shared" si="2"/>
        <v>#VALUE!</v>
      </c>
      <c r="I137" s="22"/>
      <c r="J137" s="22"/>
      <c r="K137" s="17">
        <f t="shared" si="5"/>
        <v>2.604969033</v>
      </c>
      <c r="L137" s="22"/>
      <c r="M137" s="22"/>
    </row>
    <row r="138" ht="15.75" customHeight="1">
      <c r="A138" s="43">
        <v>40.0</v>
      </c>
      <c r="B138" s="16">
        <v>90.0</v>
      </c>
      <c r="C138" s="16">
        <v>2.0</v>
      </c>
      <c r="D138" s="24">
        <v>1.0</v>
      </c>
      <c r="E138" s="18">
        <v>13.33</v>
      </c>
      <c r="F138" s="18" t="s">
        <v>29</v>
      </c>
      <c r="G138" s="17" t="str">
        <f t="shared" si="1"/>
        <v>#VALUE!</v>
      </c>
      <c r="H138" s="17" t="str">
        <f t="shared" si="2"/>
        <v>#VALUE!</v>
      </c>
      <c r="I138" s="40" t="str">
        <f>IF(OR(H138&lt;&gt;"", H139&lt;&gt;"", H140&lt;&gt;""), AVERAGE(H138:H140), "")</f>
        <v>#VALUE!</v>
      </c>
      <c r="J138" s="39" t="str">
        <f>IF(OR(H138&lt;&gt;"", H139&lt;&gt;"", H140&lt;&gt;""), STDEV(H138:H140), "")</f>
        <v>#VALUE!</v>
      </c>
      <c r="K138" s="17">
        <f t="shared" si="5"/>
        <v>2.356783686</v>
      </c>
      <c r="L138" s="40">
        <f>IF(OR(K138&lt;&gt;"", K139&lt;&gt;"", K140&lt;&gt;""), AVERAGE(K138:K140), "")</f>
        <v>2.468928781</v>
      </c>
      <c r="M138" s="39">
        <f>IF(AND(K138&lt;&gt;"", K139&lt;&gt;"", K140&lt;&gt;""), STDEV(K138:K140), "")</f>
        <v>0.1048699671</v>
      </c>
    </row>
    <row r="139" ht="15.75" customHeight="1">
      <c r="A139" s="21"/>
      <c r="B139" s="21"/>
      <c r="C139" s="21"/>
      <c r="D139" s="24">
        <v>2.0</v>
      </c>
      <c r="E139" s="18">
        <v>12.25</v>
      </c>
      <c r="F139" s="18" t="s">
        <v>29</v>
      </c>
      <c r="G139" s="17" t="str">
        <f t="shared" si="1"/>
        <v>#VALUE!</v>
      </c>
      <c r="H139" s="17" t="str">
        <f t="shared" si="2"/>
        <v>#VALUE!</v>
      </c>
      <c r="I139" s="21"/>
      <c r="J139" s="21"/>
      <c r="K139" s="17">
        <f t="shared" si="5"/>
        <v>2.564565432</v>
      </c>
      <c r="L139" s="21"/>
      <c r="M139" s="21"/>
    </row>
    <row r="140" ht="15.75" customHeight="1">
      <c r="A140" s="22"/>
      <c r="B140" s="22"/>
      <c r="C140" s="22"/>
      <c r="D140" s="24">
        <v>3.0</v>
      </c>
      <c r="E140" s="18">
        <v>12.64</v>
      </c>
      <c r="F140" s="18" t="s">
        <v>29</v>
      </c>
      <c r="G140" s="17" t="str">
        <f t="shared" si="1"/>
        <v>#VALUE!</v>
      </c>
      <c r="H140" s="17" t="str">
        <f t="shared" si="2"/>
        <v>#VALUE!</v>
      </c>
      <c r="I140" s="22"/>
      <c r="J140" s="22"/>
      <c r="K140" s="17">
        <f t="shared" si="5"/>
        <v>2.485437226</v>
      </c>
      <c r="L140" s="22"/>
      <c r="M140" s="22"/>
    </row>
    <row r="141" ht="15.75" customHeight="1">
      <c r="A141" s="43">
        <v>40.0</v>
      </c>
      <c r="B141" s="16">
        <v>90.0</v>
      </c>
      <c r="C141" s="16">
        <v>1.5</v>
      </c>
      <c r="D141" s="24">
        <v>1.0</v>
      </c>
      <c r="E141" s="18">
        <v>12.5</v>
      </c>
      <c r="F141" s="18" t="s">
        <v>29</v>
      </c>
      <c r="G141" s="17" t="str">
        <f t="shared" si="1"/>
        <v>#VALUE!</v>
      </c>
      <c r="H141" s="17" t="str">
        <f t="shared" si="2"/>
        <v>#VALUE!</v>
      </c>
      <c r="I141" s="40" t="str">
        <f>IF(OR(H141&lt;&gt;"", H142&lt;&gt;"", H143&lt;&gt;""), AVERAGE(H141:H143), "")</f>
        <v>#VALUE!</v>
      </c>
      <c r="J141" s="39" t="str">
        <f>IF(OR(H141&lt;&gt;"", H142&lt;&gt;"", H143&lt;&gt;""), STDEV(H141:H143), "")</f>
        <v>#VALUE!</v>
      </c>
      <c r="K141" s="17">
        <f t="shared" si="5"/>
        <v>2.513274123</v>
      </c>
      <c r="L141" s="40">
        <f>IF(OR(K141&lt;&gt;"", K142&lt;&gt;"", K143&lt;&gt;""), AVERAGE(K141:K143), "")</f>
        <v>2.481108045</v>
      </c>
      <c r="M141" s="39">
        <f>IF(AND(K141&lt;&gt;"", K142&lt;&gt;"", K143&lt;&gt;""), STDEV(K141:K143), "")</f>
        <v>0.03056207921</v>
      </c>
    </row>
    <row r="142" ht="15.75" customHeight="1">
      <c r="A142" s="21"/>
      <c r="B142" s="21"/>
      <c r="C142" s="21"/>
      <c r="D142" s="24">
        <v>2.0</v>
      </c>
      <c r="E142" s="18">
        <v>12.68</v>
      </c>
      <c r="F142" s="18" t="s">
        <v>29</v>
      </c>
      <c r="G142" s="17" t="str">
        <f t="shared" si="1"/>
        <v>#VALUE!</v>
      </c>
      <c r="H142" s="17" t="str">
        <f t="shared" si="2"/>
        <v>#VALUE!</v>
      </c>
      <c r="I142" s="21"/>
      <c r="J142" s="21"/>
      <c r="K142" s="17">
        <f t="shared" si="5"/>
        <v>2.47759673</v>
      </c>
      <c r="L142" s="21"/>
      <c r="M142" s="21"/>
    </row>
    <row r="143" ht="15.75" customHeight="1">
      <c r="A143" s="22"/>
      <c r="B143" s="22"/>
      <c r="C143" s="22"/>
      <c r="D143" s="24">
        <v>3.0</v>
      </c>
      <c r="E143" s="18">
        <v>12.81</v>
      </c>
      <c r="F143" s="18" t="s">
        <v>29</v>
      </c>
      <c r="G143" s="17" t="str">
        <f t="shared" si="1"/>
        <v>#VALUE!</v>
      </c>
      <c r="H143" s="17" t="str">
        <f t="shared" si="2"/>
        <v>#VALUE!</v>
      </c>
      <c r="I143" s="22"/>
      <c r="J143" s="22"/>
      <c r="K143" s="17">
        <f t="shared" si="5"/>
        <v>2.452453281</v>
      </c>
      <c r="L143" s="22"/>
      <c r="M143" s="22"/>
    </row>
    <row r="144" ht="15.75" customHeight="1">
      <c r="A144" s="43">
        <v>40.0</v>
      </c>
      <c r="B144" s="16">
        <v>90.0</v>
      </c>
      <c r="C144" s="16">
        <v>1.0</v>
      </c>
      <c r="D144" s="24">
        <v>1.0</v>
      </c>
      <c r="E144" s="18">
        <v>13.88</v>
      </c>
      <c r="F144" s="18" t="s">
        <v>29</v>
      </c>
      <c r="G144" s="17" t="str">
        <f t="shared" si="1"/>
        <v>#VALUE!</v>
      </c>
      <c r="H144" s="17" t="str">
        <f t="shared" si="2"/>
        <v>#VALUE!</v>
      </c>
      <c r="I144" s="40" t="str">
        <f>IF(OR(H144&lt;&gt;"", H145&lt;&gt;"", H146&lt;&gt;""), AVERAGE(H144:H146), "")</f>
        <v>#VALUE!</v>
      </c>
      <c r="J144" s="39" t="str">
        <f>IF(OR(H144&lt;&gt;"", H145&lt;&gt;"", H146&lt;&gt;""), STDEV(H144:H146), "")</f>
        <v>#VALUE!</v>
      </c>
      <c r="K144" s="17">
        <f t="shared" si="5"/>
        <v>2.263395284</v>
      </c>
      <c r="L144" s="40">
        <f>IF(OR(K144&lt;&gt;"", K145&lt;&gt;"", K146&lt;&gt;""), AVERAGE(K144:K146), "")</f>
        <v>2.246753848</v>
      </c>
      <c r="M144" s="39">
        <f>IF(AND(K144&lt;&gt;"", K145&lt;&gt;"", K146&lt;&gt;""), STDEV(K144:K146), "")</f>
        <v>0.0168715592</v>
      </c>
    </row>
    <row r="145" ht="15.75" customHeight="1">
      <c r="A145" s="21"/>
      <c r="B145" s="21"/>
      <c r="C145" s="21"/>
      <c r="D145" s="24">
        <v>2.0</v>
      </c>
      <c r="E145" s="18">
        <v>13.98</v>
      </c>
      <c r="F145" s="18" t="s">
        <v>29</v>
      </c>
      <c r="G145" s="17" t="str">
        <f t="shared" si="1"/>
        <v>#VALUE!</v>
      </c>
      <c r="H145" s="17" t="str">
        <f t="shared" si="2"/>
        <v>#VALUE!</v>
      </c>
      <c r="I145" s="21"/>
      <c r="J145" s="21"/>
      <c r="K145" s="17">
        <f t="shared" si="5"/>
        <v>2.247205045</v>
      </c>
      <c r="L145" s="21"/>
      <c r="M145" s="21"/>
    </row>
    <row r="146" ht="15.75" customHeight="1">
      <c r="A146" s="22"/>
      <c r="B146" s="22"/>
      <c r="C146" s="22"/>
      <c r="D146" s="24">
        <v>3.0</v>
      </c>
      <c r="E146" s="18">
        <v>14.09</v>
      </c>
      <c r="F146" s="18" t="s">
        <v>29</v>
      </c>
      <c r="G146" s="17" t="str">
        <f t="shared" si="1"/>
        <v>#VALUE!</v>
      </c>
      <c r="H146" s="17" t="str">
        <f t="shared" si="2"/>
        <v>#VALUE!</v>
      </c>
      <c r="I146" s="22"/>
      <c r="J146" s="22"/>
      <c r="K146" s="17">
        <f t="shared" si="5"/>
        <v>2.229661216</v>
      </c>
      <c r="L146" s="22"/>
      <c r="M146" s="22"/>
    </row>
    <row r="147" ht="15.75" customHeight="1">
      <c r="A147" s="43">
        <v>40.0</v>
      </c>
      <c r="B147" s="16">
        <v>90.0</v>
      </c>
      <c r="C147" s="16">
        <v>0.5</v>
      </c>
      <c r="D147" s="24">
        <v>1.0</v>
      </c>
      <c r="E147" s="18">
        <v>21.38</v>
      </c>
      <c r="F147" s="18" t="s">
        <v>37</v>
      </c>
      <c r="G147" s="17" t="str">
        <f t="shared" si="1"/>
        <v>#VALUE!</v>
      </c>
      <c r="H147" s="17" t="str">
        <f t="shared" si="2"/>
        <v>#VALUE!</v>
      </c>
      <c r="I147" s="40" t="str">
        <f>IF(OR(H147&lt;&gt;"", H148&lt;&gt;"", H149&lt;&gt;""), AVERAGE(H147:H149), "")</f>
        <v>#VALUE!</v>
      </c>
      <c r="J147" s="39" t="str">
        <f>IF(OR(H147&lt;&gt;"", H148&lt;&gt;"", H149&lt;&gt;""), STDEV(H147:H149), "")</f>
        <v>#VALUE!</v>
      </c>
      <c r="K147" s="17">
        <f t="shared" si="5"/>
        <v>1.469407228</v>
      </c>
      <c r="L147" s="40">
        <f>IF(OR(K147&lt;&gt;"", K148&lt;&gt;"", K149&lt;&gt;""), AVERAGE(K147:K149), "")</f>
        <v>1.464877116</v>
      </c>
      <c r="M147" s="39">
        <f>IF(AND(K147&lt;&gt;"", K148&lt;&gt;"", K149&lt;&gt;""), STDEV(K147:K149), "")</f>
        <v>0.009064047374</v>
      </c>
    </row>
    <row r="148" ht="15.75" customHeight="1">
      <c r="A148" s="21"/>
      <c r="B148" s="21"/>
      <c r="C148" s="21"/>
      <c r="D148" s="24">
        <v>2.0</v>
      </c>
      <c r="E148" s="18">
        <v>21.36</v>
      </c>
      <c r="F148" s="18" t="s">
        <v>37</v>
      </c>
      <c r="G148" s="17" t="str">
        <f t="shared" si="1"/>
        <v>#VALUE!</v>
      </c>
      <c r="H148" s="17" t="str">
        <f t="shared" si="2"/>
        <v>#VALUE!</v>
      </c>
      <c r="I148" s="21"/>
      <c r="J148" s="21"/>
      <c r="K148" s="17">
        <f t="shared" si="5"/>
        <v>1.470783078</v>
      </c>
      <c r="L148" s="21"/>
      <c r="M148" s="21"/>
    </row>
    <row r="149" ht="15.75" customHeight="1">
      <c r="A149" s="22"/>
      <c r="B149" s="22"/>
      <c r="C149" s="22"/>
      <c r="D149" s="24">
        <v>3.0</v>
      </c>
      <c r="E149" s="18">
        <v>21.6</v>
      </c>
      <c r="F149" s="18" t="s">
        <v>37</v>
      </c>
      <c r="G149" s="17" t="str">
        <f t="shared" si="1"/>
        <v>#VALUE!</v>
      </c>
      <c r="H149" s="17" t="str">
        <f t="shared" si="2"/>
        <v>#VALUE!</v>
      </c>
      <c r="I149" s="22"/>
      <c r="J149" s="22"/>
      <c r="K149" s="17">
        <f t="shared" si="5"/>
        <v>1.454441043</v>
      </c>
      <c r="L149" s="22"/>
      <c r="M149" s="22"/>
    </row>
    <row r="150" ht="15.75" customHeight="1">
      <c r="A150" s="43">
        <v>40.0</v>
      </c>
      <c r="B150" s="16">
        <v>90.0</v>
      </c>
      <c r="C150" s="16">
        <v>-0.5</v>
      </c>
      <c r="D150" s="24">
        <v>1.0</v>
      </c>
      <c r="E150" s="18">
        <v>23.88</v>
      </c>
      <c r="F150" s="18" t="s">
        <v>37</v>
      </c>
      <c r="G150" s="17" t="str">
        <f t="shared" si="1"/>
        <v>#VALUE!</v>
      </c>
      <c r="H150" s="17" t="str">
        <f t="shared" si="2"/>
        <v>#VALUE!</v>
      </c>
      <c r="I150" s="40" t="str">
        <f>IF(OR(H150&lt;&gt;"", H151&lt;&gt;"", H152&lt;&gt;""), AVERAGE(H150:H152), "")</f>
        <v>#VALUE!</v>
      </c>
      <c r="J150" s="39" t="str">
        <f>IF(OR(H150&lt;&gt;"", H151&lt;&gt;"", H152&lt;&gt;""), STDEV(H150:H152), "")</f>
        <v>#VALUE!</v>
      </c>
      <c r="K150" s="17">
        <f t="shared" si="5"/>
        <v>1.315574813</v>
      </c>
      <c r="L150" s="40">
        <f>IF(OR(K150&lt;&gt;"", K151&lt;&gt;"", K152&lt;&gt;""), AVERAGE(K150:K152), "")</f>
        <v>1.36477952</v>
      </c>
      <c r="M150" s="39">
        <f>IF(AND(K150&lt;&gt;"", K151&lt;&gt;"", K152&lt;&gt;""), STDEV(K150:K152), "")</f>
        <v>0.05046020043</v>
      </c>
    </row>
    <row r="151" ht="15.75" customHeight="1">
      <c r="A151" s="21"/>
      <c r="B151" s="21"/>
      <c r="C151" s="21"/>
      <c r="D151" s="24">
        <v>2.0</v>
      </c>
      <c r="E151" s="18">
        <v>22.18</v>
      </c>
      <c r="F151" s="18" t="s">
        <v>37</v>
      </c>
      <c r="G151" s="17" t="str">
        <f t="shared" si="1"/>
        <v>#VALUE!</v>
      </c>
      <c r="H151" s="17" t="str">
        <f t="shared" si="2"/>
        <v>#VALUE!</v>
      </c>
      <c r="I151" s="21"/>
      <c r="J151" s="21"/>
      <c r="K151" s="17">
        <f t="shared" si="5"/>
        <v>1.416407869</v>
      </c>
      <c r="L151" s="21"/>
      <c r="M151" s="21"/>
    </row>
    <row r="152" ht="15.75" customHeight="1">
      <c r="A152" s="22"/>
      <c r="B152" s="22"/>
      <c r="C152" s="22"/>
      <c r="D152" s="24">
        <v>3.0</v>
      </c>
      <c r="E152" s="18">
        <v>23.06</v>
      </c>
      <c r="F152" s="18" t="s">
        <v>37</v>
      </c>
      <c r="G152" s="17" t="str">
        <f t="shared" si="1"/>
        <v>#VALUE!</v>
      </c>
      <c r="H152" s="17" t="str">
        <f t="shared" si="2"/>
        <v>#VALUE!</v>
      </c>
      <c r="I152" s="22"/>
      <c r="J152" s="22"/>
      <c r="K152" s="17">
        <f t="shared" si="5"/>
        <v>1.362355878</v>
      </c>
      <c r="L152" s="22"/>
      <c r="M152" s="22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1"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A48:A50"/>
    <mergeCell ref="B51:B53"/>
    <mergeCell ref="C51:C53"/>
    <mergeCell ref="I51:I53"/>
    <mergeCell ref="J51:J53"/>
    <mergeCell ref="L51:L53"/>
    <mergeCell ref="M51:M53"/>
    <mergeCell ref="A51:A53"/>
    <mergeCell ref="B54:B56"/>
    <mergeCell ref="C54:C56"/>
    <mergeCell ref="I54:I56"/>
    <mergeCell ref="J54:J56"/>
    <mergeCell ref="L54:L56"/>
    <mergeCell ref="M54:M56"/>
    <mergeCell ref="A54:A56"/>
    <mergeCell ref="B57:B59"/>
    <mergeCell ref="C57:C59"/>
    <mergeCell ref="I57:I59"/>
    <mergeCell ref="J57:J59"/>
    <mergeCell ref="L57:L59"/>
    <mergeCell ref="M57:M59"/>
    <mergeCell ref="A57:A59"/>
    <mergeCell ref="B60:B62"/>
    <mergeCell ref="C60:C62"/>
    <mergeCell ref="I60:I62"/>
    <mergeCell ref="J60:J62"/>
    <mergeCell ref="L60:L62"/>
    <mergeCell ref="M60:M62"/>
    <mergeCell ref="A102:A104"/>
    <mergeCell ref="B105:B107"/>
    <mergeCell ref="C105:C107"/>
    <mergeCell ref="I105:I107"/>
    <mergeCell ref="J105:J107"/>
    <mergeCell ref="L105:L107"/>
    <mergeCell ref="M105:M107"/>
    <mergeCell ref="A105:A107"/>
    <mergeCell ref="B108:B110"/>
    <mergeCell ref="C108:C110"/>
    <mergeCell ref="I108:I110"/>
    <mergeCell ref="J108:J110"/>
    <mergeCell ref="L108:L110"/>
    <mergeCell ref="M108:M110"/>
    <mergeCell ref="A108:A110"/>
    <mergeCell ref="B111:B113"/>
    <mergeCell ref="C111:C113"/>
    <mergeCell ref="I111:I113"/>
    <mergeCell ref="J111:J113"/>
    <mergeCell ref="L111:L113"/>
    <mergeCell ref="M111:M113"/>
    <mergeCell ref="A111:A113"/>
    <mergeCell ref="B114:B116"/>
    <mergeCell ref="C114:C116"/>
    <mergeCell ref="I114:I116"/>
    <mergeCell ref="J114:J116"/>
    <mergeCell ref="L114:L116"/>
    <mergeCell ref="M114:M116"/>
    <mergeCell ref="A114:A116"/>
    <mergeCell ref="B117:B119"/>
    <mergeCell ref="C117:C119"/>
    <mergeCell ref="I117:I119"/>
    <mergeCell ref="J117:J119"/>
    <mergeCell ref="L117:L119"/>
    <mergeCell ref="M117:M119"/>
    <mergeCell ref="A117:A119"/>
    <mergeCell ref="B120:B122"/>
    <mergeCell ref="C120:C122"/>
    <mergeCell ref="I120:I122"/>
    <mergeCell ref="J120:J122"/>
    <mergeCell ref="L120:L122"/>
    <mergeCell ref="M120:M122"/>
    <mergeCell ref="A120:A122"/>
    <mergeCell ref="B123:B125"/>
    <mergeCell ref="C123:C125"/>
    <mergeCell ref="I123:I125"/>
    <mergeCell ref="J123:J125"/>
    <mergeCell ref="L123:L125"/>
    <mergeCell ref="M123:M125"/>
    <mergeCell ref="A123:A125"/>
    <mergeCell ref="B126:B128"/>
    <mergeCell ref="C126:C128"/>
    <mergeCell ref="I126:I128"/>
    <mergeCell ref="J126:J128"/>
    <mergeCell ref="L126:L128"/>
    <mergeCell ref="M126:M128"/>
    <mergeCell ref="A126:A128"/>
    <mergeCell ref="B129:B131"/>
    <mergeCell ref="C129:C131"/>
    <mergeCell ref="I129:I131"/>
    <mergeCell ref="J129:J131"/>
    <mergeCell ref="L129:L131"/>
    <mergeCell ref="M129:M131"/>
    <mergeCell ref="A129:A131"/>
    <mergeCell ref="B132:B134"/>
    <mergeCell ref="C132:C134"/>
    <mergeCell ref="I132:I134"/>
    <mergeCell ref="J132:J134"/>
    <mergeCell ref="L132:L134"/>
    <mergeCell ref="M132:M134"/>
    <mergeCell ref="A132:A134"/>
    <mergeCell ref="B135:B137"/>
    <mergeCell ref="C135:C137"/>
    <mergeCell ref="I135:I137"/>
    <mergeCell ref="J135:J137"/>
    <mergeCell ref="L135:L137"/>
    <mergeCell ref="M135:M137"/>
    <mergeCell ref="A135:A137"/>
    <mergeCell ref="B138:B140"/>
    <mergeCell ref="C138:C140"/>
    <mergeCell ref="I138:I140"/>
    <mergeCell ref="J138:J140"/>
    <mergeCell ref="L138:L140"/>
    <mergeCell ref="M138:M140"/>
    <mergeCell ref="A138:A140"/>
    <mergeCell ref="B141:B143"/>
    <mergeCell ref="C141:C143"/>
    <mergeCell ref="I141:I143"/>
    <mergeCell ref="J141:J143"/>
    <mergeCell ref="L141:L143"/>
    <mergeCell ref="M141:M143"/>
    <mergeCell ref="A141:A143"/>
    <mergeCell ref="B144:B146"/>
    <mergeCell ref="C144:C146"/>
    <mergeCell ref="I144:I146"/>
    <mergeCell ref="J144:J146"/>
    <mergeCell ref="L144:L146"/>
    <mergeCell ref="M144:M146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A147:A149"/>
    <mergeCell ref="A150:A152"/>
    <mergeCell ref="B150:B152"/>
    <mergeCell ref="C150:C152"/>
    <mergeCell ref="I150:I152"/>
    <mergeCell ref="J150:J152"/>
    <mergeCell ref="L150:L152"/>
    <mergeCell ref="M150:M152"/>
    <mergeCell ref="A144:A146"/>
    <mergeCell ref="B147:B149"/>
    <mergeCell ref="C147:C149"/>
    <mergeCell ref="I147:I149"/>
    <mergeCell ref="J147:J149"/>
    <mergeCell ref="L147:L149"/>
    <mergeCell ref="M147:M149"/>
    <mergeCell ref="A60:A62"/>
    <mergeCell ref="B63:B65"/>
    <mergeCell ref="C63:C65"/>
    <mergeCell ref="I63:I65"/>
    <mergeCell ref="J63:J65"/>
    <mergeCell ref="L63:L65"/>
    <mergeCell ref="M63:M65"/>
    <mergeCell ref="A63:A65"/>
    <mergeCell ref="B66:B68"/>
    <mergeCell ref="C66:C68"/>
    <mergeCell ref="I66:I68"/>
    <mergeCell ref="J66:J68"/>
    <mergeCell ref="L66:L68"/>
    <mergeCell ref="M66:M68"/>
    <mergeCell ref="A66:A68"/>
    <mergeCell ref="B69:B71"/>
    <mergeCell ref="C69:C71"/>
    <mergeCell ref="I69:I71"/>
    <mergeCell ref="J69:J71"/>
    <mergeCell ref="L69:L71"/>
    <mergeCell ref="M69:M71"/>
    <mergeCell ref="A69:A71"/>
    <mergeCell ref="B72:B74"/>
    <mergeCell ref="C72:C74"/>
    <mergeCell ref="I72:I74"/>
    <mergeCell ref="J72:J74"/>
    <mergeCell ref="L72:L74"/>
    <mergeCell ref="M72:M74"/>
    <mergeCell ref="A72:A74"/>
    <mergeCell ref="B75:B77"/>
    <mergeCell ref="C75:C77"/>
    <mergeCell ref="I75:I77"/>
    <mergeCell ref="J75:J77"/>
    <mergeCell ref="L75:L77"/>
    <mergeCell ref="M75:M77"/>
    <mergeCell ref="A75:A77"/>
    <mergeCell ref="B78:B80"/>
    <mergeCell ref="C78:C80"/>
    <mergeCell ref="I78:I80"/>
    <mergeCell ref="J78:J80"/>
    <mergeCell ref="L78:L80"/>
    <mergeCell ref="M78:M80"/>
    <mergeCell ref="A78:A80"/>
    <mergeCell ref="B81:B83"/>
    <mergeCell ref="C81:C83"/>
    <mergeCell ref="I81:I83"/>
    <mergeCell ref="J81:J83"/>
    <mergeCell ref="L81:L83"/>
    <mergeCell ref="M81:M83"/>
    <mergeCell ref="A81:A83"/>
    <mergeCell ref="B84:B86"/>
    <mergeCell ref="C84:C86"/>
    <mergeCell ref="I84:I86"/>
    <mergeCell ref="J84:J86"/>
    <mergeCell ref="L84:L86"/>
    <mergeCell ref="M84:M86"/>
    <mergeCell ref="A84:A86"/>
    <mergeCell ref="B87:B89"/>
    <mergeCell ref="C87:C89"/>
    <mergeCell ref="I87:I89"/>
    <mergeCell ref="J87:J89"/>
    <mergeCell ref="L87:L89"/>
    <mergeCell ref="M87:M89"/>
    <mergeCell ref="A87:A89"/>
    <mergeCell ref="B90:B92"/>
    <mergeCell ref="C90:C92"/>
    <mergeCell ref="I90:I92"/>
    <mergeCell ref="J90:J92"/>
    <mergeCell ref="L90:L92"/>
    <mergeCell ref="M90:M92"/>
    <mergeCell ref="A90:A92"/>
    <mergeCell ref="B93:B95"/>
    <mergeCell ref="C93:C95"/>
    <mergeCell ref="I93:I95"/>
    <mergeCell ref="J93:J95"/>
    <mergeCell ref="L93:L95"/>
    <mergeCell ref="M93:M95"/>
    <mergeCell ref="A93:A95"/>
    <mergeCell ref="B96:B98"/>
    <mergeCell ref="C96:C98"/>
    <mergeCell ref="I96:I98"/>
    <mergeCell ref="J96:J98"/>
    <mergeCell ref="L96:L98"/>
    <mergeCell ref="M96:M98"/>
    <mergeCell ref="A96:A98"/>
    <mergeCell ref="B99:B101"/>
    <mergeCell ref="C99:C101"/>
    <mergeCell ref="I99:I101"/>
    <mergeCell ref="J99:J101"/>
    <mergeCell ref="L99:L101"/>
    <mergeCell ref="M99:M101"/>
    <mergeCell ref="A99:A101"/>
    <mergeCell ref="B102:B104"/>
    <mergeCell ref="C102:C104"/>
    <mergeCell ref="I102:I104"/>
    <mergeCell ref="J102:J104"/>
    <mergeCell ref="L102:L104"/>
    <mergeCell ref="M102:M10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10" t="s">
        <v>5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10.9</v>
      </c>
      <c r="F3" s="18" t="s">
        <v>19</v>
      </c>
      <c r="G3" s="17" t="str">
        <f t="shared" ref="G3:G48" si="1">IF(AND(F3&lt;&gt;""), F3 - 0.18, "")</f>
        <v>#VALUE!</v>
      </c>
      <c r="H3" s="17" t="str">
        <f t="shared" ref="H3:H119" si="2">IF(AND(G3&lt;&gt;"", E3&lt;&gt;""), (PI() * G3)*5 / E3, "")</f>
        <v>#VALUE!</v>
      </c>
      <c r="I3" s="19" t="str">
        <f>IF(OR(H3&lt;&gt;"", H4&lt;&gt;"", H5&lt;&gt;""), AVERAGE(H3:H5), "")</f>
        <v>#VALUE!</v>
      </c>
      <c r="J3" s="20" t="str">
        <f>IF(AND(H3&lt;&gt;"", H4&lt;&gt;"", H5&lt;&gt;""), STDEV(H3:H5), "")</f>
        <v>#VALUE!</v>
      </c>
      <c r="K3" s="17">
        <f t="shared" ref="K3:K119" si="3">IF(AND(E3&lt;&gt;""), (5 * 360) / E3, "")</f>
        <v>165.1376147</v>
      </c>
      <c r="L3" s="19">
        <f>IF(OR(K3&lt;&gt;"", K4&lt;&gt;"", K5&lt;&gt;""), AVERAGE(K3:K5), "")</f>
        <v>166.1569827</v>
      </c>
      <c r="M3" s="20">
        <f>IF(AND(K3&lt;&gt;"", K4&lt;&gt;"", K5&lt;&gt;""), STDEV(K3:K5), "")</f>
        <v>0.8827985767</v>
      </c>
    </row>
    <row r="4" ht="15.75" customHeight="1">
      <c r="A4" s="21"/>
      <c r="B4" s="21"/>
      <c r="C4" s="21"/>
      <c r="D4" s="17">
        <v>2.0</v>
      </c>
      <c r="E4" s="18">
        <v>10.8</v>
      </c>
      <c r="F4" s="23" t="s">
        <v>19</v>
      </c>
      <c r="G4" s="17" t="str">
        <f t="shared" si="1"/>
        <v>#VALUE!</v>
      </c>
      <c r="H4" s="17" t="str">
        <f t="shared" si="2"/>
        <v>#VALUE!</v>
      </c>
      <c r="I4" s="21"/>
      <c r="J4" s="21"/>
      <c r="K4" s="17">
        <f t="shared" si="3"/>
        <v>166.6666667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10.8</v>
      </c>
      <c r="F5" s="23" t="s">
        <v>19</v>
      </c>
      <c r="G5" s="17" t="str">
        <f t="shared" si="1"/>
        <v>#VALUE!</v>
      </c>
      <c r="H5" s="17" t="str">
        <f t="shared" si="2"/>
        <v>#VALUE!</v>
      </c>
      <c r="I5" s="22"/>
      <c r="J5" s="22"/>
      <c r="K5" s="17">
        <f t="shared" si="3"/>
        <v>166.6666667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11.3</v>
      </c>
      <c r="F6" s="23" t="s">
        <v>19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159.2920354</v>
      </c>
      <c r="L6" s="19">
        <f>IF(OR(K6&lt;&gt;"", K7&lt;&gt;"", K8&lt;&gt;""), AVERAGE(K6:K8), "")</f>
        <v>160.1924133</v>
      </c>
      <c r="M6" s="20">
        <f>IF(AND(K6&lt;&gt;"", K7&lt;&gt;"", K8&lt;&gt;""), STDEV(K6:K8), "")</f>
        <v>0.7830381898</v>
      </c>
    </row>
    <row r="7" ht="15.75" customHeight="1">
      <c r="A7" s="21"/>
      <c r="B7" s="21"/>
      <c r="C7" s="21"/>
      <c r="D7" s="17">
        <v>2.0</v>
      </c>
      <c r="E7" s="18">
        <v>11.21</v>
      </c>
      <c r="F7" s="23" t="s">
        <v>19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160.5709188</v>
      </c>
      <c r="L7" s="21"/>
      <c r="M7" s="21"/>
    </row>
    <row r="8" ht="15.75" customHeight="1">
      <c r="A8" s="22"/>
      <c r="B8" s="22"/>
      <c r="C8" s="22"/>
      <c r="D8" s="17">
        <v>3.0</v>
      </c>
      <c r="E8" s="18">
        <v>11.2</v>
      </c>
      <c r="F8" s="23" t="s">
        <v>19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160.7142857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 t="s">
        <v>38</v>
      </c>
      <c r="F9" s="18" t="s">
        <v>39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 t="str">
        <f t="shared" si="3"/>
        <v>#VALUE!</v>
      </c>
      <c r="L9" s="19" t="str">
        <f>IF(OR(K9&lt;&gt;"", K10&lt;&gt;"", K11&lt;&gt;""), AVERAGE(K9:K11), "")</f>
        <v>#VALUE!</v>
      </c>
      <c r="M9" s="20" t="str">
        <f>IF(AND(K9&lt;&gt;"", K10&lt;&gt;"", K11&lt;&gt;""), STDEV(K9:K11), "")</f>
        <v>#VALUE!</v>
      </c>
    </row>
    <row r="10" ht="15.75" customHeight="1">
      <c r="A10" s="21"/>
      <c r="B10" s="21"/>
      <c r="C10" s="21"/>
      <c r="D10" s="17">
        <v>2.0</v>
      </c>
      <c r="E10" s="18" t="s">
        <v>38</v>
      </c>
      <c r="F10" s="23" t="s">
        <v>39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 t="str">
        <f t="shared" si="3"/>
        <v>#VALUE!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 t="s">
        <v>38</v>
      </c>
      <c r="F11" s="23" t="s">
        <v>39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 t="str">
        <f t="shared" si="3"/>
        <v>#VALUE!</v>
      </c>
      <c r="L11" s="22"/>
      <c r="M11" s="22"/>
    </row>
    <row r="12" ht="15.75" customHeight="1">
      <c r="A12" s="15">
        <v>100.0</v>
      </c>
      <c r="B12" s="16">
        <v>90.0</v>
      </c>
      <c r="C12" s="16">
        <v>0.5</v>
      </c>
      <c r="D12" s="24">
        <v>1.0</v>
      </c>
      <c r="E12" s="18">
        <v>68.99</v>
      </c>
      <c r="F12" s="18">
        <v>1.48</v>
      </c>
      <c r="G12" s="17">
        <f t="shared" si="1"/>
        <v>1.3</v>
      </c>
      <c r="H12" s="17">
        <f t="shared" si="2"/>
        <v>0.2959900311</v>
      </c>
      <c r="I12" s="19">
        <f>IF(OR(H12&lt;&gt;"", H13&lt;&gt;"", H14&lt;&gt;""), AVERAGE(H12:H14), "")</f>
        <v>0.3093636881</v>
      </c>
      <c r="J12" s="20">
        <f>IF(AND(H12&lt;&gt;"", H13&lt;&gt;"", H14&lt;&gt;""), STDEV(H12:H14), "")</f>
        <v>0.02158564077</v>
      </c>
      <c r="K12" s="17">
        <f t="shared" si="3"/>
        <v>26.09073779</v>
      </c>
      <c r="L12" s="19">
        <f>IF(OR(K12&lt;&gt;"", K13&lt;&gt;"", K14&lt;&gt;""), AVERAGE(K12:K14), "")</f>
        <v>27.05397639</v>
      </c>
      <c r="M12" s="20">
        <f>IF(AND(K12&lt;&gt;"", K13&lt;&gt;"", K14&lt;&gt;""), STDEV(K12:K14), "")</f>
        <v>1.701187051</v>
      </c>
      <c r="N12" s="1" t="s">
        <v>40</v>
      </c>
    </row>
    <row r="13" ht="15.75" customHeight="1">
      <c r="A13" s="21"/>
      <c r="B13" s="21"/>
      <c r="C13" s="21"/>
      <c r="D13" s="24">
        <v>2.0</v>
      </c>
      <c r="E13" s="18">
        <v>62.03</v>
      </c>
      <c r="F13" s="18">
        <v>1.5</v>
      </c>
      <c r="G13" s="17">
        <f t="shared" si="1"/>
        <v>1.32</v>
      </c>
      <c r="H13" s="17">
        <f t="shared" si="2"/>
        <v>0.3342658635</v>
      </c>
      <c r="I13" s="21"/>
      <c r="J13" s="21"/>
      <c r="K13" s="17">
        <f t="shared" si="3"/>
        <v>29.01821699</v>
      </c>
      <c r="L13" s="21"/>
      <c r="M13" s="21"/>
    </row>
    <row r="14" ht="15.75" customHeight="1">
      <c r="A14" s="22"/>
      <c r="B14" s="22"/>
      <c r="C14" s="22"/>
      <c r="D14" s="24">
        <v>3.0</v>
      </c>
      <c r="E14" s="18">
        <v>69.09</v>
      </c>
      <c r="F14" s="18">
        <v>1.49</v>
      </c>
      <c r="G14" s="17">
        <f t="shared" si="1"/>
        <v>1.31</v>
      </c>
      <c r="H14" s="17">
        <f t="shared" si="2"/>
        <v>0.2978351698</v>
      </c>
      <c r="I14" s="22"/>
      <c r="J14" s="22"/>
      <c r="K14" s="17">
        <f t="shared" si="3"/>
        <v>26.05297438</v>
      </c>
      <c r="L14" s="22"/>
      <c r="M14" s="22"/>
    </row>
    <row r="15" ht="15.75" customHeight="1">
      <c r="A15" s="15">
        <v>100.0</v>
      </c>
      <c r="B15" s="16">
        <v>90.0</v>
      </c>
      <c r="C15" s="16">
        <v>-0.5</v>
      </c>
      <c r="D15" s="17">
        <v>1.0</v>
      </c>
      <c r="E15" s="25">
        <v>69.0</v>
      </c>
      <c r="F15" s="26">
        <v>1.61</v>
      </c>
      <c r="G15" s="17">
        <f t="shared" si="1"/>
        <v>1.43</v>
      </c>
      <c r="H15" s="17">
        <f t="shared" si="2"/>
        <v>0.3255418474</v>
      </c>
      <c r="I15" s="81" t="str">
        <f>IF(OR(H15&lt;&gt;"", H16&lt;&gt;I36:L41"", H17&lt;&gt;""), AVERAGE(H15:H17), "")</f>
        <v>#ERROR!</v>
      </c>
      <c r="J15" s="20">
        <f>IF(OR(H15&lt;&gt;"", H16&lt;&gt;"", H17&lt;&gt;""), STDEV(H15:H17), "")</f>
        <v>0.0176162358</v>
      </c>
      <c r="K15" s="17">
        <f t="shared" si="3"/>
        <v>26.08695652</v>
      </c>
      <c r="L15" s="19">
        <f>IF(OR(K15&lt;&gt;"", K16&lt;&gt;"", K17&lt;&gt;""), AVERAGE(K15:K17), "")</f>
        <v>27.00540375</v>
      </c>
      <c r="M15" s="20">
        <f>IF(AND(K15&lt;&gt;"", K16&lt;&gt;"", K17&lt;&gt;""), STDEV(K15:K17), "")</f>
        <v>1.919246444</v>
      </c>
    </row>
    <row r="16" ht="15.75" customHeight="1">
      <c r="A16" s="21"/>
      <c r="B16" s="21"/>
      <c r="C16" s="21"/>
      <c r="D16" s="17">
        <v>2.0</v>
      </c>
      <c r="E16" s="27">
        <v>69.99</v>
      </c>
      <c r="F16" s="28">
        <v>1.54</v>
      </c>
      <c r="G16" s="17">
        <f t="shared" si="1"/>
        <v>1.36</v>
      </c>
      <c r="H16" s="17">
        <f t="shared" si="2"/>
        <v>0.3052268902</v>
      </c>
      <c r="I16" s="21"/>
      <c r="J16" s="21"/>
      <c r="K16" s="17">
        <f t="shared" si="3"/>
        <v>25.71795971</v>
      </c>
      <c r="L16" s="21"/>
      <c r="M16" s="21"/>
    </row>
    <row r="17" ht="15.75" customHeight="1">
      <c r="A17" s="22"/>
      <c r="B17" s="22"/>
      <c r="C17" s="22"/>
      <c r="D17" s="17">
        <v>3.0</v>
      </c>
      <c r="E17" s="27">
        <v>61.62</v>
      </c>
      <c r="F17" s="28">
        <v>1.515</v>
      </c>
      <c r="G17" s="17">
        <f t="shared" si="1"/>
        <v>1.335</v>
      </c>
      <c r="H17" s="17">
        <f t="shared" si="2"/>
        <v>0.3403137125</v>
      </c>
      <c r="I17" s="22"/>
      <c r="J17" s="22"/>
      <c r="K17" s="17">
        <f t="shared" si="3"/>
        <v>29.21129503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27" t="s">
        <v>38</v>
      </c>
      <c r="F18" s="28" t="s">
        <v>41</v>
      </c>
      <c r="G18" s="17" t="str">
        <f t="shared" si="1"/>
        <v>#VALUE!</v>
      </c>
      <c r="H18" s="17" t="str">
        <f t="shared" si="2"/>
        <v>#VALUE!</v>
      </c>
      <c r="I18" s="19" t="str">
        <f>IF(OR(H18&lt;&gt;"", H19&lt;&gt;"", H20&lt;&gt;""), AVERAGE(H18:H20), "")</f>
        <v>#VALUE!</v>
      </c>
      <c r="J18" s="20" t="str">
        <f>IF(OR(H18&lt;&gt;"", H19&lt;&gt;"", H20&lt;&gt;""), STDEV(H18:H20), "")</f>
        <v>#VALUE!</v>
      </c>
      <c r="K18" s="17" t="str">
        <f t="shared" si="3"/>
        <v>#VALUE!</v>
      </c>
      <c r="L18" s="19" t="str">
        <f>IF(OR(K18&lt;&gt;"", K19&lt;&gt;"", K20&lt;&gt;""), AVERAGE(K18:K20), "")</f>
        <v>#VALUE!</v>
      </c>
      <c r="M18" s="20" t="str">
        <f>IF(AND(K18&lt;&gt;"", K19&lt;&gt;"", K20&lt;&gt;""), STDEV(K18:K20), "")</f>
        <v>#VALUE!</v>
      </c>
    </row>
    <row r="19" ht="15.75" customHeight="1">
      <c r="A19" s="21"/>
      <c r="B19" s="21"/>
      <c r="C19" s="21"/>
      <c r="D19" s="17">
        <v>2.0</v>
      </c>
      <c r="E19" s="82" t="s">
        <v>38</v>
      </c>
      <c r="F19" s="82" t="s">
        <v>41</v>
      </c>
      <c r="G19" s="17" t="str">
        <f t="shared" si="1"/>
        <v>#VALUE!</v>
      </c>
      <c r="H19" s="17" t="str">
        <f t="shared" si="2"/>
        <v>#VALUE!</v>
      </c>
      <c r="I19" s="21"/>
      <c r="J19" s="21"/>
      <c r="K19" s="17" t="str">
        <f t="shared" si="3"/>
        <v>#VALUE!</v>
      </c>
      <c r="L19" s="21"/>
      <c r="M19" s="21"/>
    </row>
    <row r="20" ht="15.75" customHeight="1">
      <c r="A20" s="22"/>
      <c r="B20" s="22"/>
      <c r="C20" s="22"/>
      <c r="D20" s="17">
        <v>3.0</v>
      </c>
      <c r="E20" s="82" t="s">
        <v>38</v>
      </c>
      <c r="F20" s="82" t="s">
        <v>41</v>
      </c>
      <c r="G20" s="17" t="str">
        <f t="shared" si="1"/>
        <v>#VALUE!</v>
      </c>
      <c r="H20" s="17" t="str">
        <f t="shared" si="2"/>
        <v>#VALUE!</v>
      </c>
      <c r="I20" s="22"/>
      <c r="J20" s="22"/>
      <c r="K20" s="17" t="str">
        <f t="shared" si="3"/>
        <v>#VALUE!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12.03</v>
      </c>
      <c r="F21" s="26" t="s">
        <v>42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3"/>
        <v>149.6259352</v>
      </c>
      <c r="L21" s="19">
        <f>IF(OR(K21&lt;&gt;"", K22&lt;&gt;"", K23&lt;&gt;""), AVERAGE(K21:K23), "")</f>
        <v>143.2273808</v>
      </c>
      <c r="M21" s="20">
        <f>IF(AND(K21&lt;&gt;"", K22&lt;&gt;"", K23&lt;&gt;""), STDEV(K21:K23), "")</f>
        <v>5.601210396</v>
      </c>
    </row>
    <row r="22" ht="15.75" customHeight="1">
      <c r="A22" s="21"/>
      <c r="B22" s="21"/>
      <c r="C22" s="21"/>
      <c r="D22" s="24">
        <v>2.0</v>
      </c>
      <c r="E22" s="27">
        <v>12.93</v>
      </c>
      <c r="F22" s="28" t="s">
        <v>42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3"/>
        <v>139.2111369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12.78</v>
      </c>
      <c r="F23" s="28" t="s">
        <v>42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3"/>
        <v>140.8450704</v>
      </c>
      <c r="L23" s="22"/>
      <c r="M23" s="22"/>
    </row>
    <row r="24" ht="15.75" customHeight="1">
      <c r="A24" s="15">
        <v>100.0</v>
      </c>
      <c r="B24" s="16">
        <v>90.0</v>
      </c>
      <c r="C24" s="29">
        <v>-2.0</v>
      </c>
      <c r="D24" s="30">
        <v>1.0</v>
      </c>
      <c r="E24" s="31">
        <v>12.2</v>
      </c>
      <c r="F24" s="82" t="s">
        <v>42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>
        <f t="shared" si="3"/>
        <v>147.5409836</v>
      </c>
      <c r="L24" s="19">
        <f>IF(OR(K24&lt;&gt;"", K25&lt;&gt;"", K26&lt;&gt;""), AVERAGE(K24:K26), "")</f>
        <v>145.8377384</v>
      </c>
      <c r="M24" s="20">
        <f>IF(AND(K24&lt;&gt;"", K25&lt;&gt;"", K26&lt;&gt;""), STDEV(K24:K26), "")</f>
        <v>1.485418894</v>
      </c>
    </row>
    <row r="25" ht="15.75" customHeight="1">
      <c r="A25" s="21"/>
      <c r="B25" s="21"/>
      <c r="C25" s="11"/>
      <c r="D25" s="32">
        <v>2.0</v>
      </c>
      <c r="E25" s="33">
        <v>12.43</v>
      </c>
      <c r="F25" s="82" t="s">
        <v>42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>
        <f t="shared" si="3"/>
        <v>144.8109413</v>
      </c>
      <c r="L25" s="21"/>
      <c r="M25" s="21"/>
    </row>
    <row r="26" ht="15.75" customHeight="1">
      <c r="A26" s="22"/>
      <c r="B26" s="22"/>
      <c r="C26" s="34"/>
      <c r="D26" s="32">
        <v>3.0</v>
      </c>
      <c r="E26" s="33">
        <v>12.4</v>
      </c>
      <c r="F26" s="82" t="s">
        <v>42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>
        <f t="shared" si="3"/>
        <v>145.1612903</v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25">
        <v>12.43</v>
      </c>
      <c r="F27" s="82" t="s">
        <v>42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>
        <f t="shared" si="3"/>
        <v>144.8109413</v>
      </c>
      <c r="L27" s="19">
        <f>IF(OR(K27&lt;&gt;"", K28&lt;&gt;"", K29&lt;&gt;""), AVERAGE(K27:K29), "")</f>
        <v>143.7901678</v>
      </c>
      <c r="M27" s="20">
        <f>IF(AND(K27&lt;&gt;"", K28&lt;&gt;"", K29&lt;&gt;""), STDEV(K27:K29), "")</f>
        <v>2.078836445</v>
      </c>
    </row>
    <row r="28" ht="15.75" customHeight="1">
      <c r="A28" s="21"/>
      <c r="B28" s="21"/>
      <c r="C28" s="21"/>
      <c r="D28" s="32">
        <v>2.0</v>
      </c>
      <c r="E28" s="27">
        <v>12.73</v>
      </c>
      <c r="F28" s="82" t="s">
        <v>42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>
        <f t="shared" si="3"/>
        <v>141.3982718</v>
      </c>
      <c r="L28" s="21"/>
      <c r="M28" s="21"/>
    </row>
    <row r="29" ht="15.75" customHeight="1">
      <c r="A29" s="22"/>
      <c r="B29" s="22"/>
      <c r="C29" s="22"/>
      <c r="D29" s="32">
        <v>3.0</v>
      </c>
      <c r="E29" s="27">
        <v>12.4</v>
      </c>
      <c r="F29" s="82" t="s">
        <v>42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>
        <f t="shared" si="3"/>
        <v>145.1612903</v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33">
        <v>12.48</v>
      </c>
      <c r="F30" s="82" t="s">
        <v>42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>
        <f t="shared" si="3"/>
        <v>144.2307692</v>
      </c>
      <c r="L30" s="19">
        <f>IF(OR(K30&lt;&gt;"", K31&lt;&gt;"", K32&lt;&gt;""), AVERAGE(K30:K32), "")</f>
        <v>145.9969384</v>
      </c>
      <c r="M30" s="20">
        <f>IF(AND(K30&lt;&gt;"", K31&lt;&gt;"", K32&lt;&gt;""), STDEV(K30:K32), "")</f>
        <v>1.586027646</v>
      </c>
    </row>
    <row r="31" ht="15.75" customHeight="1">
      <c r="A31" s="21"/>
      <c r="B31" s="21"/>
      <c r="C31" s="21"/>
      <c r="D31" s="35">
        <v>2.0</v>
      </c>
      <c r="E31" s="33">
        <v>12.29</v>
      </c>
      <c r="F31" s="82" t="s">
        <v>42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>
        <f t="shared" si="3"/>
        <v>146.460537</v>
      </c>
      <c r="L31" s="21"/>
      <c r="M31" s="21"/>
    </row>
    <row r="32" ht="15.75" customHeight="1">
      <c r="A32" s="22"/>
      <c r="B32" s="22"/>
      <c r="C32" s="22"/>
      <c r="D32" s="35">
        <v>3.0</v>
      </c>
      <c r="E32" s="33">
        <v>12.22</v>
      </c>
      <c r="F32" s="82" t="s">
        <v>42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>
        <f t="shared" si="3"/>
        <v>147.299509</v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31">
        <v>12.63</v>
      </c>
      <c r="F33" s="82" t="s">
        <v>42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>
        <f t="shared" si="3"/>
        <v>142.5178147</v>
      </c>
      <c r="L33" s="19">
        <f>IF(OR(K33&lt;&gt;"", K34&lt;&gt;"", K35&lt;&gt;""), AVERAGE(K33:K35), "")</f>
        <v>142.1816878</v>
      </c>
      <c r="M33" s="20">
        <f>IF(AND(K33&lt;&gt;"", K34&lt;&gt;"", K35&lt;&gt;""), STDEV(K33:K35), "")</f>
        <v>0.5821889059</v>
      </c>
    </row>
    <row r="34" ht="15.75" customHeight="1">
      <c r="A34" s="21"/>
      <c r="B34" s="21"/>
      <c r="C34" s="21"/>
      <c r="D34" s="32">
        <v>2.0</v>
      </c>
      <c r="E34" s="33">
        <v>12.72</v>
      </c>
      <c r="F34" s="82" t="s">
        <v>42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>
        <f t="shared" si="3"/>
        <v>141.509434</v>
      </c>
      <c r="L34" s="21"/>
      <c r="M34" s="21"/>
    </row>
    <row r="35" ht="15.75" customHeight="1">
      <c r="A35" s="22"/>
      <c r="B35" s="22"/>
      <c r="C35" s="22"/>
      <c r="D35" s="32">
        <v>3.0</v>
      </c>
      <c r="E35" s="33">
        <v>12.63</v>
      </c>
      <c r="F35" s="33" t="s">
        <v>42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>
        <f t="shared" si="3"/>
        <v>142.5178147</v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25">
        <v>22.63</v>
      </c>
      <c r="F36" s="26">
        <v>0.46</v>
      </c>
      <c r="G36" s="17">
        <f t="shared" si="1"/>
        <v>0.28</v>
      </c>
      <c r="H36" s="17">
        <f t="shared" si="2"/>
        <v>0.1943539423</v>
      </c>
      <c r="I36" s="36">
        <f>IF(OR(H36&lt;&gt;"", H37&lt;&gt;"", H38&lt;&gt;""), AVERAGE(H36:H38), "")</f>
        <v>0.1913502655</v>
      </c>
      <c r="J36" s="37">
        <f>IF(OR(H36&lt;&gt;"", H37&lt;&gt;"", H38&lt;&gt;""), STDEV(H36:H38), "")</f>
        <v>0.00824586804</v>
      </c>
      <c r="K36" s="38">
        <f t="shared" si="3"/>
        <v>79.54043305</v>
      </c>
      <c r="L36" s="37">
        <f>IF(OR(K36&lt;&gt;"", K37&lt;&gt;"", K38&lt;&gt;""), AVERAGE(K36:K38), "")</f>
        <v>79.23084278</v>
      </c>
      <c r="M36" s="39">
        <f>IF(AND(K36&lt;&gt;"", K37&lt;&gt;"", K38&lt;&gt;""), STDEV(K36:K38), "")</f>
        <v>1.842441123</v>
      </c>
    </row>
    <row r="37" ht="15.75" customHeight="1">
      <c r="A37" s="21"/>
      <c r="B37" s="21"/>
      <c r="C37" s="21"/>
      <c r="D37" s="24">
        <v>2.0</v>
      </c>
      <c r="E37" s="27">
        <v>22.25</v>
      </c>
      <c r="F37" s="28">
        <v>0.46</v>
      </c>
      <c r="G37" s="17">
        <f t="shared" si="1"/>
        <v>0.28</v>
      </c>
      <c r="H37" s="17">
        <f t="shared" si="2"/>
        <v>0.1976732456</v>
      </c>
      <c r="I37" s="21"/>
      <c r="J37" s="21"/>
      <c r="K37" s="38">
        <f t="shared" si="3"/>
        <v>80.8988764</v>
      </c>
      <c r="L37" s="21"/>
      <c r="M37" s="21"/>
    </row>
    <row r="38" ht="15.75" customHeight="1">
      <c r="A38" s="22"/>
      <c r="B38" s="22"/>
      <c r="C38" s="22"/>
      <c r="D38" s="24">
        <v>3.0</v>
      </c>
      <c r="E38" s="27">
        <v>23.3</v>
      </c>
      <c r="F38" s="28">
        <v>0.45</v>
      </c>
      <c r="G38" s="17">
        <f t="shared" si="1"/>
        <v>0.27</v>
      </c>
      <c r="H38" s="17">
        <f t="shared" si="2"/>
        <v>0.1820236087</v>
      </c>
      <c r="I38" s="22"/>
      <c r="J38" s="22"/>
      <c r="K38" s="38">
        <f t="shared" si="3"/>
        <v>77.25321888</v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24">
        <v>1.0</v>
      </c>
      <c r="E39" s="18">
        <v>22.7</v>
      </c>
      <c r="F39" s="18">
        <v>0.45</v>
      </c>
      <c r="G39" s="17">
        <f t="shared" si="1"/>
        <v>0.27</v>
      </c>
      <c r="H39" s="17">
        <f t="shared" si="2"/>
        <v>0.1868348054</v>
      </c>
      <c r="I39" s="37">
        <f>IF(OR(H39&lt;&gt;"", H40&lt;&gt;"", H41&lt;&gt;""), AVERAGE(H39:H41), "")</f>
        <v>0.1841982937</v>
      </c>
      <c r="J39" s="37">
        <f>IF(OR(H39&lt;&gt;"", H40&lt;&gt;"", H41&lt;&gt;""), STDEV(H39:H41), "")</f>
        <v>0.003906932947</v>
      </c>
      <c r="K39" s="38">
        <f t="shared" si="3"/>
        <v>79.29515419</v>
      </c>
      <c r="L39" s="37">
        <f>IF(OR(K39&lt;&gt;"", K40&lt;&gt;"", K41&lt;&gt;""), AVERAGE(K39:K41), "")</f>
        <v>77.23615754</v>
      </c>
      <c r="M39" s="39">
        <f>IF(AND(K39&lt;&gt;"", K40&lt;&gt;"", K41&lt;&gt;""), STDEV(K39:K41), "")</f>
        <v>1.784310558</v>
      </c>
    </row>
    <row r="40" ht="15.75" customHeight="1">
      <c r="A40" s="21"/>
      <c r="B40" s="21"/>
      <c r="C40" s="21"/>
      <c r="D40" s="24">
        <v>2.0</v>
      </c>
      <c r="E40" s="18">
        <v>23.6</v>
      </c>
      <c r="F40" s="18">
        <v>0.45</v>
      </c>
      <c r="G40" s="17">
        <f t="shared" si="1"/>
        <v>0.27</v>
      </c>
      <c r="H40" s="17">
        <f t="shared" si="2"/>
        <v>0.1797097493</v>
      </c>
      <c r="I40" s="21"/>
      <c r="J40" s="21"/>
      <c r="K40" s="38">
        <f t="shared" si="3"/>
        <v>76.27118644</v>
      </c>
      <c r="L40" s="21"/>
      <c r="M40" s="21"/>
    </row>
    <row r="41" ht="15.75" customHeight="1">
      <c r="A41" s="22"/>
      <c r="B41" s="22"/>
      <c r="C41" s="22"/>
      <c r="D41" s="24">
        <v>3.0</v>
      </c>
      <c r="E41" s="18">
        <v>23.64</v>
      </c>
      <c r="F41" s="18">
        <v>0.46</v>
      </c>
      <c r="G41" s="17">
        <f t="shared" si="1"/>
        <v>0.28</v>
      </c>
      <c r="H41" s="17">
        <f t="shared" si="2"/>
        <v>0.1860503264</v>
      </c>
      <c r="I41" s="22"/>
      <c r="J41" s="22"/>
      <c r="K41" s="38">
        <f t="shared" si="3"/>
        <v>76.14213198</v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24">
        <v>1.0</v>
      </c>
      <c r="E42" s="18">
        <v>12.51</v>
      </c>
      <c r="F42" s="82" t="s">
        <v>42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>
        <f t="shared" si="3"/>
        <v>143.8848921</v>
      </c>
      <c r="L42" s="40">
        <f>IF(OR(K42&lt;&gt;"", K43&lt;&gt;"", K44&lt;&gt;""), AVERAGE(K42:K44), "")</f>
        <v>141.7638652</v>
      </c>
      <c r="M42" s="39">
        <f>IF(AND(K42&lt;&gt;"", K43&lt;&gt;"", K44&lt;&gt;""), STDEV(K42:K44), "")</f>
        <v>2.581925999</v>
      </c>
    </row>
    <row r="43" ht="15.75" customHeight="1">
      <c r="A43" s="21"/>
      <c r="B43" s="21"/>
      <c r="C43" s="21"/>
      <c r="D43" s="24">
        <v>2.0</v>
      </c>
      <c r="E43" s="18">
        <v>12.63</v>
      </c>
      <c r="F43" s="82" t="s">
        <v>42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>
        <f t="shared" si="3"/>
        <v>142.5178147</v>
      </c>
      <c r="L43" s="21"/>
      <c r="M43" s="21"/>
    </row>
    <row r="44" ht="15.75" customHeight="1">
      <c r="A44" s="22"/>
      <c r="B44" s="22"/>
      <c r="C44" s="22"/>
      <c r="D44" s="24">
        <v>3.0</v>
      </c>
      <c r="E44" s="18">
        <v>12.96</v>
      </c>
      <c r="F44" s="82" t="s">
        <v>42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>
        <f t="shared" si="3"/>
        <v>138.8888889</v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24">
        <v>1.0</v>
      </c>
      <c r="E45" s="18">
        <v>12.4</v>
      </c>
      <c r="F45" s="82" t="s">
        <v>42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>
        <f t="shared" si="3"/>
        <v>145.1612903</v>
      </c>
      <c r="L45" s="40">
        <f>IF(OR(K45&lt;&gt;"", K46&lt;&gt;"", K47&lt;&gt;""), AVERAGE(K45:K47), "")</f>
        <v>143.9111869</v>
      </c>
      <c r="M45" s="39">
        <f>IF(AND(K45&lt;&gt;"", K46&lt;&gt;"", K47&lt;&gt;""), STDEV(K45:K47), "")</f>
        <v>2.371234591</v>
      </c>
    </row>
    <row r="46" ht="15.75" customHeight="1">
      <c r="A46" s="21"/>
      <c r="B46" s="21"/>
      <c r="C46" s="21"/>
      <c r="D46" s="24">
        <v>2.0</v>
      </c>
      <c r="E46" s="18">
        <v>12.38</v>
      </c>
      <c r="F46" s="82" t="s">
        <v>42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>
        <f t="shared" si="3"/>
        <v>145.3957997</v>
      </c>
      <c r="L46" s="21"/>
      <c r="M46" s="21"/>
    </row>
    <row r="47" ht="15.75" customHeight="1">
      <c r="A47" s="22"/>
      <c r="B47" s="22"/>
      <c r="C47" s="22"/>
      <c r="D47" s="24">
        <v>3.0</v>
      </c>
      <c r="E47" s="18">
        <v>12.75</v>
      </c>
      <c r="F47" s="82" t="s">
        <v>42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>
        <f t="shared" si="3"/>
        <v>141.1764706</v>
      </c>
      <c r="L47" s="22"/>
      <c r="M47" s="22"/>
    </row>
    <row r="48" ht="15.75" customHeight="1">
      <c r="A48" s="15" t="s">
        <v>31</v>
      </c>
      <c r="B48" s="16">
        <v>90.0</v>
      </c>
      <c r="C48" s="29">
        <v>-2.0</v>
      </c>
      <c r="D48" s="24">
        <v>1.0</v>
      </c>
      <c r="E48" s="25">
        <v>12.1</v>
      </c>
      <c r="F48" s="82" t="s">
        <v>42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>
        <f t="shared" si="3"/>
        <v>148.7603306</v>
      </c>
      <c r="L48" s="40">
        <f>IF(OR(K48&lt;&gt;"", K49&lt;&gt;"", K50&lt;&gt;""), AVERAGE(K48:K50), "")</f>
        <v>147.1480104</v>
      </c>
      <c r="M48" s="39">
        <f>IF(AND(K48&lt;&gt;"", K49&lt;&gt;"", K50&lt;&gt;""), STDEV(K48:K50), "")</f>
        <v>1.416440768</v>
      </c>
    </row>
    <row r="49" ht="15.75" customHeight="1">
      <c r="A49" s="21"/>
      <c r="B49" s="21"/>
      <c r="C49" s="11"/>
      <c r="D49" s="24">
        <v>2.0</v>
      </c>
      <c r="E49" s="27">
        <v>12.32</v>
      </c>
      <c r="F49" s="82" t="s">
        <v>42</v>
      </c>
      <c r="G49" s="17" t="str">
        <f t="shared" ref="G49:G65" si="4">IF(AND(F49&lt;&gt;""), F49 - 0.16, "")</f>
        <v>#VALUE!</v>
      </c>
      <c r="H49" s="17" t="str">
        <f t="shared" si="2"/>
        <v>#VALUE!</v>
      </c>
      <c r="I49" s="21"/>
      <c r="J49" s="21"/>
      <c r="K49" s="17">
        <f t="shared" si="3"/>
        <v>146.1038961</v>
      </c>
      <c r="L49" s="21"/>
      <c r="M49" s="21"/>
    </row>
    <row r="50" ht="15.75" customHeight="1">
      <c r="A50" s="22"/>
      <c r="B50" s="22"/>
      <c r="C50" s="34"/>
      <c r="D50" s="24">
        <v>3.0</v>
      </c>
      <c r="E50" s="27">
        <v>12.28</v>
      </c>
      <c r="F50" s="82" t="s">
        <v>42</v>
      </c>
      <c r="G50" s="17" t="str">
        <f t="shared" si="4"/>
        <v>#VALUE!</v>
      </c>
      <c r="H50" s="17" t="str">
        <f t="shared" si="2"/>
        <v>#VALUE!</v>
      </c>
      <c r="I50" s="22"/>
      <c r="J50" s="22"/>
      <c r="K50" s="17">
        <f t="shared" si="3"/>
        <v>146.5798046</v>
      </c>
      <c r="L50" s="22"/>
      <c r="M50" s="22"/>
    </row>
    <row r="51" ht="15.75" customHeight="1">
      <c r="A51" s="15">
        <v>100.0</v>
      </c>
      <c r="B51" s="16">
        <v>45.0</v>
      </c>
      <c r="C51" s="16">
        <v>0.0</v>
      </c>
      <c r="D51" s="35">
        <v>1.0</v>
      </c>
      <c r="E51" s="42"/>
      <c r="F51" s="42"/>
      <c r="G51" s="17" t="str">
        <f t="shared" si="4"/>
        <v/>
      </c>
      <c r="H51" s="17" t="str">
        <f t="shared" si="2"/>
        <v/>
      </c>
      <c r="I51" s="40" t="str">
        <f>IF(OR(H51&lt;&gt;"", H52&lt;&gt;"", H53&lt;&gt;""), AVERAGE(H51:H53), "")</f>
        <v/>
      </c>
      <c r="J51" s="39" t="str">
        <f>IF(OR(H51&lt;&gt;"", H52&lt;&gt;"", H53&lt;&gt;""), STDEV(H51:H53), "")</f>
        <v/>
      </c>
      <c r="K51" s="17" t="str">
        <f t="shared" si="3"/>
        <v/>
      </c>
      <c r="L51" s="40" t="str">
        <f>IF(OR(K51&lt;&gt;"", K52&lt;&gt;"", K53&lt;&gt;""), AVERAGE(K51:K53), "")</f>
        <v/>
      </c>
      <c r="M51" s="39" t="str">
        <f>IF(AND(K51&lt;&gt;"", K52&lt;&gt;"", K53&lt;&gt;""), STDEV(K51:K53), "")</f>
        <v/>
      </c>
    </row>
    <row r="52" ht="15.75" customHeight="1">
      <c r="A52" s="21"/>
      <c r="B52" s="21"/>
      <c r="C52" s="21"/>
      <c r="D52" s="35">
        <v>2.0</v>
      </c>
      <c r="E52" s="42"/>
      <c r="F52" s="42"/>
      <c r="G52" s="17" t="str">
        <f t="shared" si="4"/>
        <v/>
      </c>
      <c r="H52" s="17" t="str">
        <f t="shared" si="2"/>
        <v/>
      </c>
      <c r="I52" s="21"/>
      <c r="J52" s="21"/>
      <c r="K52" s="17" t="str">
        <f t="shared" si="3"/>
        <v/>
      </c>
      <c r="L52" s="21"/>
      <c r="M52" s="21"/>
    </row>
    <row r="53" ht="15.75" customHeight="1">
      <c r="A53" s="22"/>
      <c r="B53" s="22"/>
      <c r="C53" s="22"/>
      <c r="D53" s="35">
        <v>3.0</v>
      </c>
      <c r="E53" s="42"/>
      <c r="F53" s="42"/>
      <c r="G53" s="17" t="str">
        <f t="shared" si="4"/>
        <v/>
      </c>
      <c r="H53" s="17" t="str">
        <f t="shared" si="2"/>
        <v/>
      </c>
      <c r="I53" s="22"/>
      <c r="J53" s="22"/>
      <c r="K53" s="17" t="str">
        <f t="shared" si="3"/>
        <v/>
      </c>
      <c r="L53" s="22"/>
      <c r="M53" s="22"/>
    </row>
    <row r="54" ht="15.75" customHeight="1">
      <c r="A54" s="15">
        <v>50.0</v>
      </c>
      <c r="B54" s="16">
        <v>45.0</v>
      </c>
      <c r="C54" s="16">
        <v>0.0</v>
      </c>
      <c r="D54" s="35">
        <v>1.0</v>
      </c>
      <c r="E54" s="42"/>
      <c r="F54" s="42"/>
      <c r="G54" s="17" t="str">
        <f t="shared" si="4"/>
        <v/>
      </c>
      <c r="H54" s="17" t="str">
        <f t="shared" si="2"/>
        <v/>
      </c>
      <c r="I54" s="40" t="str">
        <f>IF(OR(H54&lt;&gt;"", H55&lt;&gt;"", H56&lt;&gt;""), AVERAGE(H54:H56), "")</f>
        <v/>
      </c>
      <c r="J54" s="39" t="str">
        <f>IF(OR(H54&lt;&gt;"", H55&lt;&gt;"", H56&lt;&gt;""), STDEV(H54:H56), "")</f>
        <v/>
      </c>
      <c r="K54" s="17" t="str">
        <f t="shared" si="3"/>
        <v/>
      </c>
      <c r="L54" s="40" t="str">
        <f>IF(OR(K54&lt;&gt;"", K55&lt;&gt;"", K56&lt;&gt;""), AVERAGE(K54:K56), "")</f>
        <v/>
      </c>
      <c r="M54" s="39" t="str">
        <f>IF(AND(K54&lt;&gt;"", K55&lt;&gt;"", K56&lt;&gt;""), STDEV(K54:K56), "")</f>
        <v/>
      </c>
    </row>
    <row r="55" ht="15.75" customHeight="1">
      <c r="A55" s="21"/>
      <c r="B55" s="21"/>
      <c r="C55" s="21"/>
      <c r="D55" s="35">
        <v>2.0</v>
      </c>
      <c r="E55" s="42"/>
      <c r="F55" s="42"/>
      <c r="G55" s="17" t="str">
        <f t="shared" si="4"/>
        <v/>
      </c>
      <c r="H55" s="17" t="str">
        <f t="shared" si="2"/>
        <v/>
      </c>
      <c r="I55" s="21"/>
      <c r="J55" s="21"/>
      <c r="K55" s="17" t="str">
        <f t="shared" si="3"/>
        <v/>
      </c>
      <c r="L55" s="21"/>
      <c r="M55" s="21"/>
    </row>
    <row r="56" ht="15.75" customHeight="1">
      <c r="A56" s="22"/>
      <c r="B56" s="22"/>
      <c r="C56" s="22"/>
      <c r="D56" s="35">
        <v>3.0</v>
      </c>
      <c r="E56" s="42"/>
      <c r="F56" s="42"/>
      <c r="G56" s="17" t="str">
        <f t="shared" si="4"/>
        <v/>
      </c>
      <c r="H56" s="17" t="str">
        <f t="shared" si="2"/>
        <v/>
      </c>
      <c r="I56" s="22"/>
      <c r="J56" s="22"/>
      <c r="K56" s="17" t="str">
        <f t="shared" si="3"/>
        <v/>
      </c>
      <c r="L56" s="22"/>
      <c r="M56" s="22"/>
    </row>
    <row r="57" ht="15.75" customHeight="1">
      <c r="A57" s="15">
        <v>100.0</v>
      </c>
      <c r="B57" s="16">
        <v>45.0</v>
      </c>
      <c r="C57" s="16">
        <v>0.0</v>
      </c>
      <c r="D57" s="35">
        <v>1.0</v>
      </c>
      <c r="E57" s="42"/>
      <c r="F57" s="42"/>
      <c r="G57" s="17" t="str">
        <f t="shared" si="4"/>
        <v/>
      </c>
      <c r="H57" s="17" t="str">
        <f t="shared" si="2"/>
        <v/>
      </c>
      <c r="I57" s="40" t="str">
        <f>IF(OR(H57&lt;&gt;"", H58&lt;&gt;"", H59&lt;&gt;""), AVERAGE(H57:H59), "")</f>
        <v/>
      </c>
      <c r="J57" s="39" t="str">
        <f>IF(OR(H57&lt;&gt;"", H58&lt;&gt;"", H59&lt;&gt;""), STDEV(H57:H59), "")</f>
        <v/>
      </c>
      <c r="K57" s="17" t="str">
        <f t="shared" si="3"/>
        <v/>
      </c>
      <c r="L57" s="40" t="str">
        <f>IF(OR(K57&lt;&gt;"", K58&lt;&gt;"", K59&lt;&gt;""), AVERAGE(K57:K59), "")</f>
        <v/>
      </c>
      <c r="M57" s="39" t="str">
        <f>IF(AND(K57&lt;&gt;"", K58&lt;&gt;"", K59&lt;&gt;""), STDEV(K57:K59), "")</f>
        <v/>
      </c>
    </row>
    <row r="58" ht="15.75" customHeight="1">
      <c r="A58" s="21"/>
      <c r="B58" s="21"/>
      <c r="C58" s="21"/>
      <c r="D58" s="35">
        <v>2.0</v>
      </c>
      <c r="E58" s="42"/>
      <c r="F58" s="42"/>
      <c r="G58" s="17" t="str">
        <f t="shared" si="4"/>
        <v/>
      </c>
      <c r="H58" s="17" t="str">
        <f t="shared" si="2"/>
        <v/>
      </c>
      <c r="I58" s="21"/>
      <c r="J58" s="21"/>
      <c r="K58" s="17" t="str">
        <f t="shared" si="3"/>
        <v/>
      </c>
      <c r="L58" s="21"/>
      <c r="M58" s="21"/>
    </row>
    <row r="59" ht="15.75" customHeight="1">
      <c r="A59" s="22"/>
      <c r="B59" s="22"/>
      <c r="C59" s="22"/>
      <c r="D59" s="35">
        <v>3.0</v>
      </c>
      <c r="E59" s="42"/>
      <c r="F59" s="42"/>
      <c r="G59" s="17" t="str">
        <f t="shared" si="4"/>
        <v/>
      </c>
      <c r="H59" s="17" t="str">
        <f t="shared" si="2"/>
        <v/>
      </c>
      <c r="I59" s="22"/>
      <c r="J59" s="22"/>
      <c r="K59" s="17" t="str">
        <f t="shared" si="3"/>
        <v/>
      </c>
      <c r="L59" s="22"/>
      <c r="M59" s="22"/>
    </row>
    <row r="60" ht="15.75" customHeight="1">
      <c r="A60" s="15">
        <v>50.0</v>
      </c>
      <c r="B60" s="16">
        <v>45.0</v>
      </c>
      <c r="C60" s="16">
        <v>0.0</v>
      </c>
      <c r="D60" s="35">
        <v>1.0</v>
      </c>
      <c r="E60" s="42"/>
      <c r="F60" s="42"/>
      <c r="G60" s="17" t="str">
        <f t="shared" si="4"/>
        <v/>
      </c>
      <c r="H60" s="17" t="str">
        <f t="shared" si="2"/>
        <v/>
      </c>
      <c r="I60" s="40" t="str">
        <f>IF(OR(H60&lt;&gt;"", H61&lt;&gt;"", H62&lt;&gt;""), AVERAGE(H60:H62), "")</f>
        <v/>
      </c>
      <c r="J60" s="39" t="str">
        <f>IF(OR(H60&lt;&gt;"", H61&lt;&gt;"", H62&lt;&gt;""), STDEV(H60:H62), "")</f>
        <v/>
      </c>
      <c r="K60" s="17" t="str">
        <f t="shared" si="3"/>
        <v/>
      </c>
      <c r="L60" s="40" t="str">
        <f>IF(OR(K60&lt;&gt;"", K61&lt;&gt;"", K62&lt;&gt;""), AVERAGE(K60:K62), "")</f>
        <v/>
      </c>
      <c r="M60" s="39" t="str">
        <f>IF(AND(K60&lt;&gt;"", K61&lt;&gt;"", K62&lt;&gt;""), STDEV(K60:K62), "")</f>
        <v/>
      </c>
    </row>
    <row r="61" ht="15.75" customHeight="1">
      <c r="A61" s="21"/>
      <c r="B61" s="21"/>
      <c r="C61" s="21"/>
      <c r="D61" s="35">
        <v>2.0</v>
      </c>
      <c r="E61" s="42"/>
      <c r="F61" s="42"/>
      <c r="G61" s="17" t="str">
        <f t="shared" si="4"/>
        <v/>
      </c>
      <c r="H61" s="17" t="str">
        <f t="shared" si="2"/>
        <v/>
      </c>
      <c r="I61" s="21"/>
      <c r="J61" s="21"/>
      <c r="K61" s="17" t="str">
        <f t="shared" si="3"/>
        <v/>
      </c>
      <c r="L61" s="21"/>
      <c r="M61" s="21"/>
    </row>
    <row r="62" ht="15.75" customHeight="1">
      <c r="A62" s="22"/>
      <c r="B62" s="22"/>
      <c r="C62" s="22"/>
      <c r="D62" s="35">
        <v>3.0</v>
      </c>
      <c r="E62" s="42"/>
      <c r="F62" s="42"/>
      <c r="G62" s="17" t="str">
        <f t="shared" si="4"/>
        <v/>
      </c>
      <c r="H62" s="17" t="str">
        <f t="shared" si="2"/>
        <v/>
      </c>
      <c r="I62" s="22"/>
      <c r="J62" s="22"/>
      <c r="K62" s="17" t="str">
        <f t="shared" si="3"/>
        <v/>
      </c>
      <c r="L62" s="22"/>
      <c r="M62" s="22"/>
    </row>
    <row r="63" ht="15.75" customHeight="1">
      <c r="A63" s="39"/>
      <c r="B63" s="16"/>
      <c r="C63" s="41"/>
      <c r="D63" s="17"/>
      <c r="E63" s="42"/>
      <c r="F63" s="42"/>
      <c r="G63" s="17" t="str">
        <f t="shared" si="4"/>
        <v/>
      </c>
      <c r="H63" s="17" t="str">
        <f t="shared" si="2"/>
        <v/>
      </c>
      <c r="I63" s="40" t="str">
        <f>IF(OR(H63&lt;&gt;"", H64&lt;&gt;"", H65&lt;&gt;""), AVERAGE(H63:H65), "")</f>
        <v/>
      </c>
      <c r="J63" s="39" t="str">
        <f>IF(OR(H63&lt;&gt;"", H64&lt;&gt;"", H65&lt;&gt;""), STDEV(H63:H65), "")</f>
        <v/>
      </c>
      <c r="K63" s="17" t="str">
        <f t="shared" si="3"/>
        <v/>
      </c>
      <c r="L63" s="40" t="str">
        <f>IF(OR(K63&lt;&gt;"", K64&lt;&gt;"", K65&lt;&gt;""), AVERAGE(K63:K65), "")</f>
        <v/>
      </c>
      <c r="M63" s="39" t="str">
        <f>IF(AND(K63&lt;&gt;"", K64&lt;&gt;"", K65&lt;&gt;""), STDEV(K63:K65), "")</f>
        <v/>
      </c>
    </row>
    <row r="64" ht="15.75" customHeight="1">
      <c r="A64" s="21"/>
      <c r="B64" s="21"/>
      <c r="C64" s="21"/>
      <c r="D64" s="17"/>
      <c r="E64" s="42"/>
      <c r="F64" s="42"/>
      <c r="G64" s="17" t="str">
        <f t="shared" si="4"/>
        <v/>
      </c>
      <c r="H64" s="17" t="str">
        <f t="shared" si="2"/>
        <v/>
      </c>
      <c r="I64" s="21"/>
      <c r="J64" s="21"/>
      <c r="K64" s="17" t="str">
        <f t="shared" si="3"/>
        <v/>
      </c>
      <c r="L64" s="21"/>
      <c r="M64" s="21"/>
    </row>
    <row r="65" ht="15.75" customHeight="1">
      <c r="A65" s="22"/>
      <c r="B65" s="22"/>
      <c r="C65" s="22"/>
      <c r="D65" s="17"/>
      <c r="E65" s="42"/>
      <c r="F65" s="42"/>
      <c r="G65" s="17" t="str">
        <f t="shared" si="4"/>
        <v/>
      </c>
      <c r="H65" s="17" t="str">
        <f t="shared" si="2"/>
        <v/>
      </c>
      <c r="I65" s="22"/>
      <c r="J65" s="22"/>
      <c r="K65" s="17" t="str">
        <f t="shared" si="3"/>
        <v/>
      </c>
      <c r="L65" s="22"/>
      <c r="M65" s="22"/>
    </row>
    <row r="66" ht="15.75" customHeight="1">
      <c r="A66" s="43">
        <v>100.0</v>
      </c>
      <c r="B66" s="16">
        <v>0.0</v>
      </c>
      <c r="C66" s="16">
        <v>-0.6</v>
      </c>
      <c r="D66" s="24">
        <v>1.0</v>
      </c>
      <c r="E66" s="18"/>
      <c r="F66" s="42"/>
      <c r="G66" s="17" t="str">
        <f>IF(AND(F66&lt;&gt;""), F66 - 0.076, "")</f>
        <v/>
      </c>
      <c r="H66" s="17" t="str">
        <f t="shared" si="2"/>
        <v/>
      </c>
      <c r="I66" s="40" t="str">
        <f>IF(OR(H66&lt;&gt;"", H67&lt;&gt;"", H68&lt;&gt;""), AVERAGE(H66:H68), "")</f>
        <v/>
      </c>
      <c r="J66" s="39" t="str">
        <f>IF(OR(H66&lt;&gt;"", H67&lt;&gt;"", H68&lt;&gt;""), STDEV(H66:H68), "")</f>
        <v/>
      </c>
      <c r="K66" s="17" t="str">
        <f t="shared" si="3"/>
        <v/>
      </c>
      <c r="L66" s="40" t="str">
        <f>IF(OR(K66&lt;&gt;"", K67&lt;&gt;"", K68&lt;&gt;""), AVERAGE(K66:K68), "")</f>
        <v/>
      </c>
      <c r="M66" s="39" t="str">
        <f>IF(AND(K66&lt;&gt;"", K67&lt;&gt;"", K68&lt;&gt;""), STDEV(K66:K68), "")</f>
        <v/>
      </c>
    </row>
    <row r="67" ht="15.75" customHeight="1">
      <c r="A67" s="21"/>
      <c r="B67" s="21"/>
      <c r="C67" s="21"/>
      <c r="D67" s="24">
        <v>2.0</v>
      </c>
      <c r="E67" s="42"/>
      <c r="F67" s="42"/>
      <c r="G67" s="17" t="str">
        <f t="shared" ref="G67:G119" si="5">IF(AND(F67&lt;&gt;""), F67 - 0.16, "")</f>
        <v/>
      </c>
      <c r="H67" s="17" t="str">
        <f t="shared" si="2"/>
        <v/>
      </c>
      <c r="I67" s="21"/>
      <c r="J67" s="21"/>
      <c r="K67" s="17" t="str">
        <f t="shared" si="3"/>
        <v/>
      </c>
      <c r="L67" s="21"/>
      <c r="M67" s="21"/>
    </row>
    <row r="68" ht="15.75" customHeight="1">
      <c r="A68" s="22"/>
      <c r="B68" s="22"/>
      <c r="C68" s="22"/>
      <c r="D68" s="24">
        <v>3.0</v>
      </c>
      <c r="E68" s="42"/>
      <c r="F68" s="42"/>
      <c r="G68" s="17" t="str">
        <f t="shared" si="5"/>
        <v/>
      </c>
      <c r="H68" s="17" t="str">
        <f t="shared" si="2"/>
        <v/>
      </c>
      <c r="I68" s="22"/>
      <c r="J68" s="22"/>
      <c r="K68" s="17" t="str">
        <f t="shared" si="3"/>
        <v/>
      </c>
      <c r="L68" s="22"/>
      <c r="M68" s="22"/>
    </row>
    <row r="69" ht="15.75" customHeight="1">
      <c r="A69" s="39"/>
      <c r="B69" s="51"/>
      <c r="C69" s="41"/>
      <c r="D69" s="17"/>
      <c r="E69" s="42"/>
      <c r="F69" s="42"/>
      <c r="G69" s="17" t="str">
        <f t="shared" si="5"/>
        <v/>
      </c>
      <c r="H69" s="17" t="str">
        <f t="shared" si="2"/>
        <v/>
      </c>
      <c r="I69" s="40" t="str">
        <f>IF(OR(H69&lt;&gt;"", H70&lt;&gt;"", H71&lt;&gt;""), AVERAGE(H69:H71), "")</f>
        <v/>
      </c>
      <c r="J69" s="39" t="str">
        <f>IF(OR(H69&lt;&gt;"", H70&lt;&gt;"", H71&lt;&gt;""), STDEV(H69:H71), "")</f>
        <v/>
      </c>
      <c r="K69" s="17" t="str">
        <f t="shared" si="3"/>
        <v/>
      </c>
      <c r="L69" s="40" t="str">
        <f>IF(OR(K69&lt;&gt;"", K70&lt;&gt;"", K71&lt;&gt;""), AVERAGE(K69:K71), "")</f>
        <v/>
      </c>
      <c r="M69" s="39" t="str">
        <f>IF(AND(K69&lt;&gt;"", K70&lt;&gt;"", K71&lt;&gt;""), STDEV(K69:K71), "")</f>
        <v/>
      </c>
    </row>
    <row r="70" ht="15.75" customHeight="1">
      <c r="A70" s="21"/>
      <c r="B70" s="51"/>
      <c r="C70" s="21"/>
      <c r="D70" s="17"/>
      <c r="E70" s="42"/>
      <c r="F70" s="42"/>
      <c r="G70" s="17" t="str">
        <f t="shared" si="5"/>
        <v/>
      </c>
      <c r="H70" s="17" t="str">
        <f t="shared" si="2"/>
        <v/>
      </c>
      <c r="I70" s="21"/>
      <c r="J70" s="21"/>
      <c r="K70" s="17" t="str">
        <f t="shared" si="3"/>
        <v/>
      </c>
      <c r="L70" s="21"/>
      <c r="M70" s="21"/>
    </row>
    <row r="71" ht="15.75" customHeight="1">
      <c r="A71" s="22"/>
      <c r="B71" s="51"/>
      <c r="C71" s="22"/>
      <c r="D71" s="17"/>
      <c r="E71" s="42"/>
      <c r="F71" s="42"/>
      <c r="G71" s="17" t="str">
        <f t="shared" si="5"/>
        <v/>
      </c>
      <c r="H71" s="17" t="str">
        <f t="shared" si="2"/>
        <v/>
      </c>
      <c r="I71" s="22"/>
      <c r="J71" s="22"/>
      <c r="K71" s="17" t="str">
        <f t="shared" si="3"/>
        <v/>
      </c>
      <c r="L71" s="22"/>
      <c r="M71" s="22"/>
    </row>
    <row r="72" ht="15.75" customHeight="1">
      <c r="A72" s="39"/>
      <c r="B72" s="51"/>
      <c r="C72" s="41"/>
      <c r="D72" s="17"/>
      <c r="E72" s="42"/>
      <c r="F72" s="42"/>
      <c r="G72" s="17" t="str">
        <f t="shared" si="5"/>
        <v/>
      </c>
      <c r="H72" s="17" t="str">
        <f t="shared" si="2"/>
        <v/>
      </c>
      <c r="I72" s="40" t="str">
        <f>IF(OR(H72&lt;&gt;"", H73&lt;&gt;"", H74&lt;&gt;""), AVERAGE(H72:H74), "")</f>
        <v/>
      </c>
      <c r="J72" s="39" t="str">
        <f>IF(OR(H72&lt;&gt;"", H73&lt;&gt;"", H74&lt;&gt;""), STDEV(H72:H74), "")</f>
        <v/>
      </c>
      <c r="K72" s="17" t="str">
        <f t="shared" si="3"/>
        <v/>
      </c>
      <c r="L72" s="40" t="str">
        <f>IF(OR(K72&lt;&gt;"", K73&lt;&gt;"", K74&lt;&gt;""), AVERAGE(K72:K74), "")</f>
        <v/>
      </c>
      <c r="M72" s="39" t="str">
        <f>IF(AND(K72&lt;&gt;"", K73&lt;&gt;"", K74&lt;&gt;""), STDEV(K72:K74), "")</f>
        <v/>
      </c>
    </row>
    <row r="73" ht="15.75" customHeight="1">
      <c r="A73" s="21"/>
      <c r="B73" s="51"/>
      <c r="C73" s="21"/>
      <c r="D73" s="17"/>
      <c r="E73" s="42"/>
      <c r="F73" s="42"/>
      <c r="G73" s="17" t="str">
        <f t="shared" si="5"/>
        <v/>
      </c>
      <c r="H73" s="17" t="str">
        <f t="shared" si="2"/>
        <v/>
      </c>
      <c r="I73" s="21"/>
      <c r="J73" s="21"/>
      <c r="K73" s="17" t="str">
        <f t="shared" si="3"/>
        <v/>
      </c>
      <c r="L73" s="21"/>
      <c r="M73" s="21"/>
    </row>
    <row r="74" ht="15.75" customHeight="1">
      <c r="A74" s="22"/>
      <c r="B74" s="51"/>
      <c r="C74" s="22"/>
      <c r="D74" s="17"/>
      <c r="E74" s="42"/>
      <c r="F74" s="42"/>
      <c r="G74" s="17" t="str">
        <f t="shared" si="5"/>
        <v/>
      </c>
      <c r="H74" s="17" t="str">
        <f t="shared" si="2"/>
        <v/>
      </c>
      <c r="I74" s="22"/>
      <c r="J74" s="22"/>
      <c r="K74" s="17" t="str">
        <f t="shared" si="3"/>
        <v/>
      </c>
      <c r="L74" s="22"/>
      <c r="M74" s="22"/>
    </row>
    <row r="75" ht="15.75" customHeight="1">
      <c r="A75" s="39"/>
      <c r="B75" s="51"/>
      <c r="C75" s="41"/>
      <c r="D75" s="17"/>
      <c r="E75" s="42"/>
      <c r="F75" s="42"/>
      <c r="G75" s="17" t="str">
        <f t="shared" si="5"/>
        <v/>
      </c>
      <c r="H75" s="17" t="str">
        <f t="shared" si="2"/>
        <v/>
      </c>
      <c r="I75" s="40" t="str">
        <f>IF(OR(H75&lt;&gt;"", H76&lt;&gt;"", H77&lt;&gt;""), AVERAGE(H75:H77), "")</f>
        <v/>
      </c>
      <c r="J75" s="39" t="str">
        <f>IF(OR(H75&lt;&gt;"", H76&lt;&gt;"", H77&lt;&gt;""), STDEV(H75:H77), "")</f>
        <v/>
      </c>
      <c r="K75" s="17" t="str">
        <f t="shared" si="3"/>
        <v/>
      </c>
      <c r="L75" s="40" t="str">
        <f>IF(OR(K75&lt;&gt;"", K76&lt;&gt;"", K77&lt;&gt;""), AVERAGE(K75:K77), "")</f>
        <v/>
      </c>
      <c r="M75" s="39" t="str">
        <f>IF(AND(K75&lt;&gt;"", K76&lt;&gt;"", K77&lt;&gt;""), STDEV(K75:K77), "")</f>
        <v/>
      </c>
    </row>
    <row r="76" ht="15.75" customHeight="1">
      <c r="A76" s="21"/>
      <c r="B76" s="51"/>
      <c r="C76" s="21"/>
      <c r="D76" s="17"/>
      <c r="E76" s="42"/>
      <c r="F76" s="42"/>
      <c r="G76" s="17" t="str">
        <f t="shared" si="5"/>
        <v/>
      </c>
      <c r="H76" s="17" t="str">
        <f t="shared" si="2"/>
        <v/>
      </c>
      <c r="I76" s="21"/>
      <c r="J76" s="21"/>
      <c r="K76" s="17" t="str">
        <f t="shared" si="3"/>
        <v/>
      </c>
      <c r="L76" s="21"/>
      <c r="M76" s="21"/>
    </row>
    <row r="77" ht="15.75" customHeight="1">
      <c r="A77" s="22"/>
      <c r="B77" s="51"/>
      <c r="C77" s="22"/>
      <c r="D77" s="17"/>
      <c r="E77" s="42"/>
      <c r="F77" s="42"/>
      <c r="G77" s="17" t="str">
        <f t="shared" si="5"/>
        <v/>
      </c>
      <c r="H77" s="17" t="str">
        <f t="shared" si="2"/>
        <v/>
      </c>
      <c r="I77" s="22"/>
      <c r="J77" s="22"/>
      <c r="K77" s="17" t="str">
        <f t="shared" si="3"/>
        <v/>
      </c>
      <c r="L77" s="22"/>
      <c r="M77" s="22"/>
    </row>
    <row r="78" ht="15.75" customHeight="1">
      <c r="A78" s="39"/>
      <c r="B78" s="51"/>
      <c r="C78" s="41"/>
      <c r="D78" s="17"/>
      <c r="E78" s="42"/>
      <c r="F78" s="42"/>
      <c r="G78" s="17" t="str">
        <f t="shared" si="5"/>
        <v/>
      </c>
      <c r="H78" s="17" t="str">
        <f t="shared" si="2"/>
        <v/>
      </c>
      <c r="I78" s="40" t="str">
        <f>IF(OR(H78&lt;&gt;"", H79&lt;&gt;"", H80&lt;&gt;""), AVERAGE(H78:H80), "")</f>
        <v/>
      </c>
      <c r="J78" s="39" t="str">
        <f>IF(OR(H78&lt;&gt;"", H79&lt;&gt;"", H80&lt;&gt;""), STDEV(H78:H80), "")</f>
        <v/>
      </c>
      <c r="K78" s="17" t="str">
        <f t="shared" si="3"/>
        <v/>
      </c>
      <c r="L78" s="40" t="str">
        <f>IF(OR(K78&lt;&gt;"", K79&lt;&gt;"", K80&lt;&gt;""), AVERAGE(K78:K80), "")</f>
        <v/>
      </c>
      <c r="M78" s="39" t="str">
        <f>IF(AND(K78&lt;&gt;"", K79&lt;&gt;"", K80&lt;&gt;""), STDEV(K78:K80), "")</f>
        <v/>
      </c>
    </row>
    <row r="79" ht="15.75" customHeight="1">
      <c r="A79" s="21"/>
      <c r="B79" s="51"/>
      <c r="C79" s="21"/>
      <c r="D79" s="17"/>
      <c r="E79" s="42"/>
      <c r="F79" s="42"/>
      <c r="G79" s="17" t="str">
        <f t="shared" si="5"/>
        <v/>
      </c>
      <c r="H79" s="17" t="str">
        <f t="shared" si="2"/>
        <v/>
      </c>
      <c r="I79" s="21"/>
      <c r="J79" s="21"/>
      <c r="K79" s="17" t="str">
        <f t="shared" si="3"/>
        <v/>
      </c>
      <c r="L79" s="21"/>
      <c r="M79" s="21"/>
    </row>
    <row r="80" ht="15.75" customHeight="1">
      <c r="A80" s="22"/>
      <c r="B80" s="51"/>
      <c r="C80" s="22"/>
      <c r="D80" s="17"/>
      <c r="E80" s="42"/>
      <c r="F80" s="42"/>
      <c r="G80" s="17" t="str">
        <f t="shared" si="5"/>
        <v/>
      </c>
      <c r="H80" s="17" t="str">
        <f t="shared" si="2"/>
        <v/>
      </c>
      <c r="I80" s="22"/>
      <c r="J80" s="22"/>
      <c r="K80" s="17" t="str">
        <f t="shared" si="3"/>
        <v/>
      </c>
      <c r="L80" s="22"/>
      <c r="M80" s="22"/>
    </row>
    <row r="81" ht="15.75" customHeight="1">
      <c r="A81" s="39"/>
      <c r="B81" s="51"/>
      <c r="C81" s="41"/>
      <c r="D81" s="17"/>
      <c r="E81" s="42"/>
      <c r="F81" s="42"/>
      <c r="G81" s="17" t="str">
        <f t="shared" si="5"/>
        <v/>
      </c>
      <c r="H81" s="17" t="str">
        <f t="shared" si="2"/>
        <v/>
      </c>
      <c r="I81" s="40" t="str">
        <f>IF(OR(H81&lt;&gt;"", H82&lt;&gt;"", H83&lt;&gt;""), AVERAGE(H81:H83), "")</f>
        <v/>
      </c>
      <c r="J81" s="39" t="str">
        <f>IF(OR(H81&lt;&gt;"", H82&lt;&gt;"", H83&lt;&gt;""), STDEV(H81:H83), "")</f>
        <v/>
      </c>
      <c r="K81" s="17" t="str">
        <f t="shared" si="3"/>
        <v/>
      </c>
      <c r="L81" s="40" t="str">
        <f>IF(OR(K81&lt;&gt;"", K82&lt;&gt;"", K83&lt;&gt;""), AVERAGE(K81:K83), "")</f>
        <v/>
      </c>
      <c r="M81" s="39" t="str">
        <f>IF(AND(K81&lt;&gt;"", K82&lt;&gt;"", K83&lt;&gt;""), STDEV(K81:K83), "")</f>
        <v/>
      </c>
    </row>
    <row r="82" ht="15.75" customHeight="1">
      <c r="A82" s="21"/>
      <c r="B82" s="51"/>
      <c r="C82" s="21"/>
      <c r="D82" s="17"/>
      <c r="E82" s="42"/>
      <c r="F82" s="42"/>
      <c r="G82" s="17" t="str">
        <f t="shared" si="5"/>
        <v/>
      </c>
      <c r="H82" s="17" t="str">
        <f t="shared" si="2"/>
        <v/>
      </c>
      <c r="I82" s="21"/>
      <c r="J82" s="21"/>
      <c r="K82" s="17" t="str">
        <f t="shared" si="3"/>
        <v/>
      </c>
      <c r="L82" s="21"/>
      <c r="M82" s="21"/>
    </row>
    <row r="83" ht="15.75" customHeight="1">
      <c r="A83" s="22"/>
      <c r="B83" s="51"/>
      <c r="C83" s="22"/>
      <c r="D83" s="17"/>
      <c r="E83" s="42"/>
      <c r="F83" s="42"/>
      <c r="G83" s="17" t="str">
        <f t="shared" si="5"/>
        <v/>
      </c>
      <c r="H83" s="17" t="str">
        <f t="shared" si="2"/>
        <v/>
      </c>
      <c r="I83" s="22"/>
      <c r="J83" s="22"/>
      <c r="K83" s="17" t="str">
        <f t="shared" si="3"/>
        <v/>
      </c>
      <c r="L83" s="22"/>
      <c r="M83" s="22"/>
    </row>
    <row r="84" ht="15.75" customHeight="1">
      <c r="A84" s="39"/>
      <c r="B84" s="51"/>
      <c r="C84" s="41"/>
      <c r="D84" s="17"/>
      <c r="E84" s="42"/>
      <c r="F84" s="42"/>
      <c r="G84" s="17" t="str">
        <f t="shared" si="5"/>
        <v/>
      </c>
      <c r="H84" s="17" t="str">
        <f t="shared" si="2"/>
        <v/>
      </c>
      <c r="I84" s="40" t="str">
        <f>IF(OR(H84&lt;&gt;"", H85&lt;&gt;"", H86&lt;&gt;""), AVERAGE(H84:H86), "")</f>
        <v/>
      </c>
      <c r="J84" s="39" t="str">
        <f>IF(OR(H84&lt;&gt;"", H85&lt;&gt;"", H86&lt;&gt;""), STDEV(H84:H86), "")</f>
        <v/>
      </c>
      <c r="K84" s="17" t="str">
        <f t="shared" si="3"/>
        <v/>
      </c>
      <c r="L84" s="40" t="str">
        <f>IF(OR(K84&lt;&gt;"", K85&lt;&gt;"", K86&lt;&gt;""), AVERAGE(K84:K86), "")</f>
        <v/>
      </c>
      <c r="M84" s="39" t="str">
        <f>IF(AND(K84&lt;&gt;"", K85&lt;&gt;"", K86&lt;&gt;""), STDEV(K84:K86), "")</f>
        <v/>
      </c>
    </row>
    <row r="85" ht="15.75" customHeight="1">
      <c r="A85" s="21"/>
      <c r="B85" s="51"/>
      <c r="C85" s="21"/>
      <c r="D85" s="17"/>
      <c r="E85" s="42"/>
      <c r="F85" s="42"/>
      <c r="G85" s="17" t="str">
        <f t="shared" si="5"/>
        <v/>
      </c>
      <c r="H85" s="17" t="str">
        <f t="shared" si="2"/>
        <v/>
      </c>
      <c r="I85" s="21"/>
      <c r="J85" s="21"/>
      <c r="K85" s="17" t="str">
        <f t="shared" si="3"/>
        <v/>
      </c>
      <c r="L85" s="21"/>
      <c r="M85" s="21"/>
    </row>
    <row r="86" ht="15.75" customHeight="1">
      <c r="A86" s="22"/>
      <c r="B86" s="51"/>
      <c r="C86" s="22"/>
      <c r="D86" s="17"/>
      <c r="E86" s="42"/>
      <c r="F86" s="42"/>
      <c r="G86" s="17" t="str">
        <f t="shared" si="5"/>
        <v/>
      </c>
      <c r="H86" s="17" t="str">
        <f t="shared" si="2"/>
        <v/>
      </c>
      <c r="I86" s="22"/>
      <c r="J86" s="22"/>
      <c r="K86" s="17" t="str">
        <f t="shared" si="3"/>
        <v/>
      </c>
      <c r="L86" s="22"/>
      <c r="M86" s="22"/>
    </row>
    <row r="87" ht="15.75" customHeight="1">
      <c r="A87" s="39"/>
      <c r="B87" s="51"/>
      <c r="C87" s="41"/>
      <c r="D87" s="17"/>
      <c r="E87" s="42"/>
      <c r="F87" s="42"/>
      <c r="G87" s="17" t="str">
        <f t="shared" si="5"/>
        <v/>
      </c>
      <c r="H87" s="17" t="str">
        <f t="shared" si="2"/>
        <v/>
      </c>
      <c r="I87" s="40" t="str">
        <f>IF(OR(H87&lt;&gt;"", H88&lt;&gt;"", H89&lt;&gt;""), AVERAGE(H87:H89), "")</f>
        <v/>
      </c>
      <c r="J87" s="39" t="str">
        <f>IF(OR(H87&lt;&gt;"", H88&lt;&gt;"", H89&lt;&gt;""), STDEV(H87:H89), "")</f>
        <v/>
      </c>
      <c r="K87" s="17" t="str">
        <f t="shared" si="3"/>
        <v/>
      </c>
      <c r="L87" s="40" t="str">
        <f>IF(OR(K87&lt;&gt;"", K88&lt;&gt;"", K89&lt;&gt;""), AVERAGE(K87:K89), "")</f>
        <v/>
      </c>
      <c r="M87" s="39" t="str">
        <f>IF(AND(K87&lt;&gt;"", K88&lt;&gt;"", K89&lt;&gt;""), STDEV(K87:K89), "")</f>
        <v/>
      </c>
    </row>
    <row r="88" ht="15.75" customHeight="1">
      <c r="A88" s="21"/>
      <c r="B88" s="51"/>
      <c r="C88" s="21"/>
      <c r="D88" s="17"/>
      <c r="E88" s="42"/>
      <c r="F88" s="42"/>
      <c r="G88" s="17" t="str">
        <f t="shared" si="5"/>
        <v/>
      </c>
      <c r="H88" s="17" t="str">
        <f t="shared" si="2"/>
        <v/>
      </c>
      <c r="I88" s="21"/>
      <c r="J88" s="21"/>
      <c r="K88" s="17" t="str">
        <f t="shared" si="3"/>
        <v/>
      </c>
      <c r="L88" s="21"/>
      <c r="M88" s="21"/>
    </row>
    <row r="89" ht="15.75" customHeight="1">
      <c r="A89" s="22"/>
      <c r="B89" s="51"/>
      <c r="C89" s="22"/>
      <c r="D89" s="17"/>
      <c r="E89" s="42"/>
      <c r="F89" s="42"/>
      <c r="G89" s="17" t="str">
        <f t="shared" si="5"/>
        <v/>
      </c>
      <c r="H89" s="17" t="str">
        <f t="shared" si="2"/>
        <v/>
      </c>
      <c r="I89" s="22"/>
      <c r="J89" s="22"/>
      <c r="K89" s="17" t="str">
        <f t="shared" si="3"/>
        <v/>
      </c>
      <c r="L89" s="22"/>
      <c r="M89" s="22"/>
    </row>
    <row r="90" ht="15.75" customHeight="1">
      <c r="A90" s="39"/>
      <c r="B90" s="51"/>
      <c r="C90" s="41"/>
      <c r="D90" s="17"/>
      <c r="E90" s="42"/>
      <c r="F90" s="42"/>
      <c r="G90" s="17" t="str">
        <f t="shared" si="5"/>
        <v/>
      </c>
      <c r="H90" s="17" t="str">
        <f t="shared" si="2"/>
        <v/>
      </c>
      <c r="I90" s="40" t="str">
        <f>IF(OR(H90&lt;&gt;"", H91&lt;&gt;"", H92&lt;&gt;""), AVERAGE(H90:H92), "")</f>
        <v/>
      </c>
      <c r="J90" s="39" t="str">
        <f>IF(OR(H90&lt;&gt;"", H91&lt;&gt;"", H92&lt;&gt;""), STDEV(H90:H92), "")</f>
        <v/>
      </c>
      <c r="K90" s="17" t="str">
        <f t="shared" si="3"/>
        <v/>
      </c>
      <c r="L90" s="40" t="str">
        <f>IF(OR(K90&lt;&gt;"", K91&lt;&gt;"", K92&lt;&gt;""), AVERAGE(K90:K92), "")</f>
        <v/>
      </c>
      <c r="M90" s="39" t="str">
        <f>IF(AND(K90&lt;&gt;"", K91&lt;&gt;"", K92&lt;&gt;""), STDEV(K90:K92), "")</f>
        <v/>
      </c>
    </row>
    <row r="91" ht="15.75" customHeight="1">
      <c r="A91" s="21"/>
      <c r="B91" s="51"/>
      <c r="C91" s="21"/>
      <c r="D91" s="17"/>
      <c r="E91" s="42"/>
      <c r="F91" s="42"/>
      <c r="G91" s="17" t="str">
        <f t="shared" si="5"/>
        <v/>
      </c>
      <c r="H91" s="17" t="str">
        <f t="shared" si="2"/>
        <v/>
      </c>
      <c r="I91" s="21"/>
      <c r="J91" s="21"/>
      <c r="K91" s="17" t="str">
        <f t="shared" si="3"/>
        <v/>
      </c>
      <c r="L91" s="21"/>
      <c r="M91" s="21"/>
    </row>
    <row r="92" ht="15.75" customHeight="1">
      <c r="A92" s="22"/>
      <c r="B92" s="51"/>
      <c r="C92" s="22"/>
      <c r="D92" s="17"/>
      <c r="E92" s="42"/>
      <c r="F92" s="42"/>
      <c r="G92" s="17" t="str">
        <f t="shared" si="5"/>
        <v/>
      </c>
      <c r="H92" s="17" t="str">
        <f t="shared" si="2"/>
        <v/>
      </c>
      <c r="I92" s="22"/>
      <c r="J92" s="22"/>
      <c r="K92" s="17" t="str">
        <f t="shared" si="3"/>
        <v/>
      </c>
      <c r="L92" s="22"/>
      <c r="M92" s="22"/>
    </row>
    <row r="93" ht="15.75" customHeight="1">
      <c r="A93" s="52"/>
      <c r="B93" s="53"/>
      <c r="C93" s="53"/>
      <c r="D93" s="52"/>
      <c r="E93" s="52"/>
      <c r="F93" s="52"/>
      <c r="G93" s="52" t="str">
        <f t="shared" si="5"/>
        <v/>
      </c>
      <c r="H93" s="52" t="str">
        <f t="shared" si="2"/>
        <v/>
      </c>
      <c r="I93" s="52" t="str">
        <f>IF(OR(H93&lt;&gt;"", H94&lt;&gt;"", H95&lt;&gt;""), AVERAGE(H93:H95), "")</f>
        <v/>
      </c>
      <c r="J93" s="52" t="str">
        <f>IF(OR(H93&lt;&gt;"", H94&lt;&gt;"", H95&lt;&gt;""), STDEV(H93:H95), "")</f>
        <v/>
      </c>
      <c r="K93" s="52" t="str">
        <f t="shared" si="3"/>
        <v/>
      </c>
      <c r="L93" s="52" t="str">
        <f>IF(OR(K93&lt;&gt;"", K94&lt;&gt;"", K95&lt;&gt;""), AVERAGE(K93:K95), "")</f>
        <v/>
      </c>
      <c r="M93" s="52" t="str">
        <f>IF(AND(K93&lt;&gt;"", K94&lt;&gt;"", K95&lt;&gt;""), STDEV(K93:K95), "")</f>
        <v/>
      </c>
    </row>
    <row r="94" ht="15.75" customHeight="1">
      <c r="A94" s="52"/>
      <c r="B94" s="53"/>
      <c r="C94" s="53"/>
      <c r="D94" s="52"/>
      <c r="E94" s="52"/>
      <c r="F94" s="52"/>
      <c r="G94" s="52" t="str">
        <f t="shared" si="5"/>
        <v/>
      </c>
      <c r="H94" s="52" t="str">
        <f t="shared" si="2"/>
        <v/>
      </c>
      <c r="I94" s="52"/>
      <c r="J94" s="52"/>
      <c r="K94" s="52" t="str">
        <f t="shared" si="3"/>
        <v/>
      </c>
      <c r="L94" s="52"/>
      <c r="M94" s="52"/>
    </row>
    <row r="95" ht="15.75" customHeight="1">
      <c r="A95" s="52"/>
      <c r="B95" s="53"/>
      <c r="C95" s="53"/>
      <c r="D95" s="52"/>
      <c r="E95" s="52"/>
      <c r="F95" s="52"/>
      <c r="G95" s="52" t="str">
        <f t="shared" si="5"/>
        <v/>
      </c>
      <c r="H95" s="52" t="str">
        <f t="shared" si="2"/>
        <v/>
      </c>
      <c r="I95" s="52"/>
      <c r="J95" s="52"/>
      <c r="K95" s="52" t="str">
        <f t="shared" si="3"/>
        <v/>
      </c>
      <c r="L95" s="52"/>
      <c r="M95" s="52"/>
    </row>
    <row r="96" ht="15.75" customHeight="1">
      <c r="A96" s="52"/>
      <c r="B96" s="53"/>
      <c r="C96" s="53"/>
      <c r="D96" s="52"/>
      <c r="E96" s="52"/>
      <c r="F96" s="52"/>
      <c r="G96" s="52" t="str">
        <f t="shared" si="5"/>
        <v/>
      </c>
      <c r="H96" s="52" t="str">
        <f t="shared" si="2"/>
        <v/>
      </c>
      <c r="I96" s="52" t="str">
        <f>IF(OR(H96&lt;&gt;"", H97&lt;&gt;"", H98&lt;&gt;""), AVERAGE(H96:H98), "")</f>
        <v/>
      </c>
      <c r="J96" s="52" t="str">
        <f>IF(OR(H96&lt;&gt;"", H97&lt;&gt;"", H98&lt;&gt;""), STDEV(H96:H98), "")</f>
        <v/>
      </c>
      <c r="K96" s="52" t="str">
        <f t="shared" si="3"/>
        <v/>
      </c>
      <c r="L96" s="52" t="str">
        <f>IF(OR(K96&lt;&gt;"", K97&lt;&gt;"", K98&lt;&gt;""), AVERAGE(K96:K98), "")</f>
        <v/>
      </c>
      <c r="M96" s="52" t="str">
        <f>IF(AND(K96&lt;&gt;"", K97&lt;&gt;"", K98&lt;&gt;""), STDEV(K96:K98), "")</f>
        <v/>
      </c>
    </row>
    <row r="97" ht="15.75" customHeight="1">
      <c r="A97" s="52"/>
      <c r="B97" s="53"/>
      <c r="C97" s="53"/>
      <c r="D97" s="52"/>
      <c r="E97" s="52"/>
      <c r="F97" s="52"/>
      <c r="G97" s="52" t="str">
        <f t="shared" si="5"/>
        <v/>
      </c>
      <c r="H97" s="52" t="str">
        <f t="shared" si="2"/>
        <v/>
      </c>
      <c r="I97" s="52"/>
      <c r="J97" s="52"/>
      <c r="K97" s="52" t="str">
        <f t="shared" si="3"/>
        <v/>
      </c>
      <c r="L97" s="52"/>
      <c r="M97" s="52"/>
    </row>
    <row r="98" ht="15.75" customHeight="1">
      <c r="A98" s="52"/>
      <c r="B98" s="53"/>
      <c r="C98" s="53"/>
      <c r="D98" s="52"/>
      <c r="E98" s="52"/>
      <c r="F98" s="52"/>
      <c r="G98" s="52" t="str">
        <f t="shared" si="5"/>
        <v/>
      </c>
      <c r="H98" s="52" t="str">
        <f t="shared" si="2"/>
        <v/>
      </c>
      <c r="I98" s="52"/>
      <c r="J98" s="52"/>
      <c r="K98" s="52" t="str">
        <f t="shared" si="3"/>
        <v/>
      </c>
      <c r="L98" s="52"/>
      <c r="M98" s="52"/>
    </row>
    <row r="99" ht="15.75" customHeight="1">
      <c r="A99" s="52"/>
      <c r="B99" s="53"/>
      <c r="C99" s="53"/>
      <c r="D99" s="52"/>
      <c r="E99" s="52"/>
      <c r="F99" s="52"/>
      <c r="G99" s="52" t="str">
        <f t="shared" si="5"/>
        <v/>
      </c>
      <c r="H99" s="52" t="str">
        <f t="shared" si="2"/>
        <v/>
      </c>
      <c r="I99" s="52" t="str">
        <f>IF(OR(H99&lt;&gt;"", H100&lt;&gt;"", H101&lt;&gt;""), AVERAGE(H99:H101), "")</f>
        <v/>
      </c>
      <c r="J99" s="52" t="str">
        <f>IF(OR(H99&lt;&gt;"", H100&lt;&gt;"", H101&lt;&gt;""), STDEV(H99:H101), "")</f>
        <v/>
      </c>
      <c r="K99" s="52" t="str">
        <f t="shared" si="3"/>
        <v/>
      </c>
      <c r="L99" s="52" t="str">
        <f>IF(OR(K99&lt;&gt;"", K100&lt;&gt;"", K101&lt;&gt;""), AVERAGE(K99:K101), "")</f>
        <v/>
      </c>
      <c r="M99" s="52" t="str">
        <f>IF(AND(K99&lt;&gt;"", K100&lt;&gt;"", K101&lt;&gt;""), STDEV(K99:K101), "")</f>
        <v/>
      </c>
    </row>
    <row r="100" ht="15.75" customHeight="1">
      <c r="A100" s="52"/>
      <c r="B100" s="53"/>
      <c r="C100" s="53"/>
      <c r="D100" s="52"/>
      <c r="E100" s="52"/>
      <c r="F100" s="52"/>
      <c r="G100" s="52" t="str">
        <f t="shared" si="5"/>
        <v/>
      </c>
      <c r="H100" s="52" t="str">
        <f t="shared" si="2"/>
        <v/>
      </c>
      <c r="I100" s="52"/>
      <c r="J100" s="52"/>
      <c r="K100" s="52" t="str">
        <f t="shared" si="3"/>
        <v/>
      </c>
      <c r="L100" s="52"/>
      <c r="M100" s="52"/>
    </row>
    <row r="101" ht="15.75" customHeight="1">
      <c r="A101" s="52"/>
      <c r="B101" s="53"/>
      <c r="C101" s="53"/>
      <c r="D101" s="52"/>
      <c r="E101" s="52"/>
      <c r="F101" s="52"/>
      <c r="G101" s="52" t="str">
        <f t="shared" si="5"/>
        <v/>
      </c>
      <c r="H101" s="52" t="str">
        <f t="shared" si="2"/>
        <v/>
      </c>
      <c r="I101" s="52"/>
      <c r="J101" s="52"/>
      <c r="K101" s="52" t="str">
        <f t="shared" si="3"/>
        <v/>
      </c>
      <c r="L101" s="52"/>
      <c r="M101" s="52"/>
    </row>
    <row r="102" ht="15.75" customHeight="1">
      <c r="A102" s="52"/>
      <c r="B102" s="53"/>
      <c r="C102" s="53"/>
      <c r="D102" s="52"/>
      <c r="E102" s="52"/>
      <c r="F102" s="52"/>
      <c r="G102" s="52" t="str">
        <f t="shared" si="5"/>
        <v/>
      </c>
      <c r="H102" s="52" t="str">
        <f t="shared" si="2"/>
        <v/>
      </c>
      <c r="I102" s="52" t="str">
        <f>IF(OR(H102&lt;&gt;"", H103&lt;&gt;"", H104&lt;&gt;""), AVERAGE(H102:H104), "")</f>
        <v/>
      </c>
      <c r="J102" s="52" t="str">
        <f>IF(OR(H102&lt;&gt;"", H103&lt;&gt;"", H104&lt;&gt;""), STDEV(H102:H104), "")</f>
        <v/>
      </c>
      <c r="K102" s="52" t="str">
        <f t="shared" si="3"/>
        <v/>
      </c>
      <c r="L102" s="52" t="str">
        <f>IF(OR(K102&lt;&gt;"", K103&lt;&gt;"", K104&lt;&gt;""), AVERAGE(K102:K104), "")</f>
        <v/>
      </c>
      <c r="M102" s="52" t="str">
        <f>IF(AND(K102&lt;&gt;"", K103&lt;&gt;"", K104&lt;&gt;""), STDEV(K102:K104), "")</f>
        <v/>
      </c>
    </row>
    <row r="103" ht="15.75" customHeight="1">
      <c r="A103" s="52"/>
      <c r="B103" s="53"/>
      <c r="C103" s="53"/>
      <c r="D103" s="52"/>
      <c r="E103" s="52"/>
      <c r="F103" s="52"/>
      <c r="G103" s="52" t="str">
        <f t="shared" si="5"/>
        <v/>
      </c>
      <c r="H103" s="52" t="str">
        <f t="shared" si="2"/>
        <v/>
      </c>
      <c r="I103" s="52"/>
      <c r="J103" s="52"/>
      <c r="K103" s="52" t="str">
        <f t="shared" si="3"/>
        <v/>
      </c>
      <c r="L103" s="52"/>
      <c r="M103" s="52"/>
    </row>
    <row r="104" ht="15.75" customHeight="1">
      <c r="A104" s="52"/>
      <c r="B104" s="53"/>
      <c r="C104" s="53"/>
      <c r="D104" s="52"/>
      <c r="E104" s="52"/>
      <c r="F104" s="52"/>
      <c r="G104" s="52" t="str">
        <f t="shared" si="5"/>
        <v/>
      </c>
      <c r="H104" s="52" t="str">
        <f t="shared" si="2"/>
        <v/>
      </c>
      <c r="I104" s="52"/>
      <c r="J104" s="52"/>
      <c r="K104" s="52" t="str">
        <f t="shared" si="3"/>
        <v/>
      </c>
      <c r="L104" s="52"/>
      <c r="M104" s="52"/>
    </row>
    <row r="105" ht="15.75" customHeight="1">
      <c r="A105" s="52"/>
      <c r="B105" s="53"/>
      <c r="C105" s="53"/>
      <c r="D105" s="52"/>
      <c r="E105" s="52"/>
      <c r="F105" s="52"/>
      <c r="G105" s="52" t="str">
        <f t="shared" si="5"/>
        <v/>
      </c>
      <c r="H105" s="52" t="str">
        <f t="shared" si="2"/>
        <v/>
      </c>
      <c r="I105" s="52" t="str">
        <f>IF(OR(H105&lt;&gt;"", H106&lt;&gt;"", H107&lt;&gt;""), AVERAGE(H105:H107), "")</f>
        <v/>
      </c>
      <c r="J105" s="52" t="str">
        <f>IF(OR(H105&lt;&gt;"", H106&lt;&gt;"", H107&lt;&gt;""), STDEV(H105:H107), "")</f>
        <v/>
      </c>
      <c r="K105" s="52" t="str">
        <f t="shared" si="3"/>
        <v/>
      </c>
      <c r="L105" s="52" t="str">
        <f>IF(OR(K105&lt;&gt;"", K106&lt;&gt;"", K107&lt;&gt;""), AVERAGE(K105:K107), "")</f>
        <v/>
      </c>
      <c r="M105" s="52" t="str">
        <f>IF(AND(K105&lt;&gt;"", K106&lt;&gt;"", K107&lt;&gt;""), STDEV(K105:K107), "")</f>
        <v/>
      </c>
    </row>
    <row r="106" ht="15.75" customHeight="1">
      <c r="A106" s="52"/>
      <c r="B106" s="53"/>
      <c r="C106" s="53"/>
      <c r="D106" s="52"/>
      <c r="E106" s="52"/>
      <c r="F106" s="52"/>
      <c r="G106" s="52" t="str">
        <f t="shared" si="5"/>
        <v/>
      </c>
      <c r="H106" s="52" t="str">
        <f t="shared" si="2"/>
        <v/>
      </c>
      <c r="I106" s="52"/>
      <c r="J106" s="52"/>
      <c r="K106" s="52" t="str">
        <f t="shared" si="3"/>
        <v/>
      </c>
      <c r="L106" s="52"/>
      <c r="M106" s="52"/>
    </row>
    <row r="107" ht="15.75" customHeight="1">
      <c r="A107" s="52"/>
      <c r="B107" s="53"/>
      <c r="C107" s="53"/>
      <c r="D107" s="52"/>
      <c r="E107" s="52"/>
      <c r="F107" s="52"/>
      <c r="G107" s="52" t="str">
        <f t="shared" si="5"/>
        <v/>
      </c>
      <c r="H107" s="52" t="str">
        <f t="shared" si="2"/>
        <v/>
      </c>
      <c r="I107" s="52"/>
      <c r="J107" s="52"/>
      <c r="K107" s="52" t="str">
        <f t="shared" si="3"/>
        <v/>
      </c>
      <c r="L107" s="52"/>
      <c r="M107" s="52"/>
    </row>
    <row r="108" ht="15.75" customHeight="1">
      <c r="A108" s="52"/>
      <c r="B108" s="53"/>
      <c r="C108" s="53"/>
      <c r="D108" s="52"/>
      <c r="E108" s="52"/>
      <c r="F108" s="52"/>
      <c r="G108" s="52" t="str">
        <f t="shared" si="5"/>
        <v/>
      </c>
      <c r="H108" s="52" t="str">
        <f t="shared" si="2"/>
        <v/>
      </c>
      <c r="I108" s="52" t="str">
        <f>IF(OR(H108&lt;&gt;"", H109&lt;&gt;"", H110&lt;&gt;""), AVERAGE(H108:H110), "")</f>
        <v/>
      </c>
      <c r="J108" s="52" t="str">
        <f>IF(OR(H108&lt;&gt;"", H109&lt;&gt;"", H110&lt;&gt;""), STDEV(H108:H110), "")</f>
        <v/>
      </c>
      <c r="K108" s="52" t="str">
        <f t="shared" si="3"/>
        <v/>
      </c>
      <c r="L108" s="52" t="str">
        <f>IF(OR(K108&lt;&gt;"", K109&lt;&gt;"", K110&lt;&gt;""), AVERAGE(K108:K110), "")</f>
        <v/>
      </c>
      <c r="M108" s="52" t="str">
        <f>IF(AND(K108&lt;&gt;"", K109&lt;&gt;"", K110&lt;&gt;""), STDEV(K108:K110), "")</f>
        <v/>
      </c>
    </row>
    <row r="109" ht="15.75" customHeight="1">
      <c r="A109" s="52"/>
      <c r="B109" s="53"/>
      <c r="C109" s="53"/>
      <c r="D109" s="52"/>
      <c r="E109" s="52"/>
      <c r="F109" s="52"/>
      <c r="G109" s="52" t="str">
        <f t="shared" si="5"/>
        <v/>
      </c>
      <c r="H109" s="52" t="str">
        <f t="shared" si="2"/>
        <v/>
      </c>
      <c r="I109" s="52"/>
      <c r="J109" s="52"/>
      <c r="K109" s="52" t="str">
        <f t="shared" si="3"/>
        <v/>
      </c>
      <c r="L109" s="52"/>
      <c r="M109" s="52"/>
    </row>
    <row r="110" ht="15.75" customHeight="1">
      <c r="A110" s="52"/>
      <c r="B110" s="53"/>
      <c r="C110" s="53"/>
      <c r="D110" s="52"/>
      <c r="E110" s="52"/>
      <c r="F110" s="52"/>
      <c r="G110" s="52" t="str">
        <f t="shared" si="5"/>
        <v/>
      </c>
      <c r="H110" s="52" t="str">
        <f t="shared" si="2"/>
        <v/>
      </c>
      <c r="I110" s="52"/>
      <c r="J110" s="52"/>
      <c r="K110" s="52" t="str">
        <f t="shared" si="3"/>
        <v/>
      </c>
      <c r="L110" s="52"/>
      <c r="M110" s="52"/>
    </row>
    <row r="111" ht="15.75" customHeight="1">
      <c r="A111" s="52"/>
      <c r="B111" s="53"/>
      <c r="C111" s="53"/>
      <c r="D111" s="52"/>
      <c r="E111" s="52"/>
      <c r="F111" s="52"/>
      <c r="G111" s="52" t="str">
        <f t="shared" si="5"/>
        <v/>
      </c>
      <c r="H111" s="52" t="str">
        <f t="shared" si="2"/>
        <v/>
      </c>
      <c r="I111" s="52" t="str">
        <f>IF(OR(H111&lt;&gt;"", H112&lt;&gt;"", H113&lt;&gt;""), AVERAGE(H111:H113), "")</f>
        <v/>
      </c>
      <c r="J111" s="52" t="str">
        <f>IF(OR(H111&lt;&gt;"", H112&lt;&gt;"", H113&lt;&gt;""), STDEV(H111:H113), "")</f>
        <v/>
      </c>
      <c r="K111" s="52" t="str">
        <f t="shared" si="3"/>
        <v/>
      </c>
      <c r="L111" s="52" t="str">
        <f>IF(OR(K111&lt;&gt;"", K112&lt;&gt;"", K113&lt;&gt;""), AVERAGE(K111:K113), "")</f>
        <v/>
      </c>
      <c r="M111" s="52" t="str">
        <f>IF(AND(K111&lt;&gt;"", K112&lt;&gt;"", K113&lt;&gt;""), STDEV(K111:K113), "")</f>
        <v/>
      </c>
    </row>
    <row r="112" ht="15.75" customHeight="1">
      <c r="A112" s="52"/>
      <c r="B112" s="53"/>
      <c r="C112" s="53"/>
      <c r="D112" s="52"/>
      <c r="E112" s="52"/>
      <c r="F112" s="52"/>
      <c r="G112" s="52" t="str">
        <f t="shared" si="5"/>
        <v/>
      </c>
      <c r="H112" s="52" t="str">
        <f t="shared" si="2"/>
        <v/>
      </c>
      <c r="I112" s="52"/>
      <c r="J112" s="52"/>
      <c r="K112" s="52" t="str">
        <f t="shared" si="3"/>
        <v/>
      </c>
      <c r="L112" s="52"/>
      <c r="M112" s="52"/>
    </row>
    <row r="113" ht="15.75" customHeight="1">
      <c r="A113" s="52"/>
      <c r="B113" s="53"/>
      <c r="C113" s="53"/>
      <c r="D113" s="52"/>
      <c r="E113" s="52"/>
      <c r="F113" s="52"/>
      <c r="G113" s="52" t="str">
        <f t="shared" si="5"/>
        <v/>
      </c>
      <c r="H113" s="52" t="str">
        <f t="shared" si="2"/>
        <v/>
      </c>
      <c r="I113" s="52"/>
      <c r="J113" s="52"/>
      <c r="K113" s="52" t="str">
        <f t="shared" si="3"/>
        <v/>
      </c>
      <c r="L113" s="52"/>
      <c r="M113" s="52"/>
    </row>
    <row r="114" ht="15.75" customHeight="1">
      <c r="A114" s="52"/>
      <c r="B114" s="53"/>
      <c r="C114" s="53"/>
      <c r="D114" s="52"/>
      <c r="E114" s="52"/>
      <c r="F114" s="52"/>
      <c r="G114" s="52" t="str">
        <f t="shared" si="5"/>
        <v/>
      </c>
      <c r="H114" s="52" t="str">
        <f t="shared" si="2"/>
        <v/>
      </c>
      <c r="I114" s="52" t="str">
        <f>IF(OR(H114&lt;&gt;"", H115&lt;&gt;"", H116&lt;&gt;""), AVERAGE(H114:H116), "")</f>
        <v/>
      </c>
      <c r="J114" s="52" t="str">
        <f>IF(OR(H114&lt;&gt;"", H115&lt;&gt;"", H116&lt;&gt;""), STDEV(H114:H116), "")</f>
        <v/>
      </c>
      <c r="K114" s="52" t="str">
        <f t="shared" si="3"/>
        <v/>
      </c>
      <c r="L114" s="52" t="str">
        <f>IF(OR(K114&lt;&gt;"", K115&lt;&gt;"", K116&lt;&gt;""), AVERAGE(K114:K116), "")</f>
        <v/>
      </c>
      <c r="M114" s="52" t="str">
        <f>IF(AND(K114&lt;&gt;"", K115&lt;&gt;"", K116&lt;&gt;""), STDEV(K114:K116), "")</f>
        <v/>
      </c>
    </row>
    <row r="115" ht="15.75" customHeight="1">
      <c r="A115" s="52"/>
      <c r="B115" s="53"/>
      <c r="C115" s="53"/>
      <c r="D115" s="52"/>
      <c r="E115" s="52"/>
      <c r="F115" s="52"/>
      <c r="G115" s="52" t="str">
        <f t="shared" si="5"/>
        <v/>
      </c>
      <c r="H115" s="52" t="str">
        <f t="shared" si="2"/>
        <v/>
      </c>
      <c r="I115" s="52"/>
      <c r="J115" s="52"/>
      <c r="K115" s="52" t="str">
        <f t="shared" si="3"/>
        <v/>
      </c>
      <c r="L115" s="52"/>
      <c r="M115" s="52"/>
    </row>
    <row r="116" ht="15.75" customHeight="1">
      <c r="A116" s="52"/>
      <c r="B116" s="53"/>
      <c r="C116" s="53"/>
      <c r="D116" s="52"/>
      <c r="E116" s="52"/>
      <c r="F116" s="52"/>
      <c r="G116" s="52" t="str">
        <f t="shared" si="5"/>
        <v/>
      </c>
      <c r="H116" s="52" t="str">
        <f t="shared" si="2"/>
        <v/>
      </c>
      <c r="I116" s="52"/>
      <c r="J116" s="52"/>
      <c r="K116" s="52" t="str">
        <f t="shared" si="3"/>
        <v/>
      </c>
      <c r="L116" s="52"/>
      <c r="M116" s="52"/>
    </row>
    <row r="117" ht="15.75" customHeight="1">
      <c r="A117" s="52"/>
      <c r="B117" s="53"/>
      <c r="C117" s="53"/>
      <c r="D117" s="52"/>
      <c r="E117" s="52"/>
      <c r="F117" s="52"/>
      <c r="G117" s="52" t="str">
        <f t="shared" si="5"/>
        <v/>
      </c>
      <c r="H117" s="52" t="str">
        <f t="shared" si="2"/>
        <v/>
      </c>
      <c r="I117" s="52" t="str">
        <f>IF(OR(H117&lt;&gt;"", H118&lt;&gt;"", H119&lt;&gt;""), AVERAGE(H117:H119), "")</f>
        <v/>
      </c>
      <c r="J117" s="52" t="str">
        <f>IF(OR(H117&lt;&gt;"", H118&lt;&gt;"", H119&lt;&gt;""), STDEV(H117:H119), "")</f>
        <v/>
      </c>
      <c r="K117" s="52" t="str">
        <f t="shared" si="3"/>
        <v/>
      </c>
      <c r="L117" s="52" t="str">
        <f>IF(OR(K117&lt;&gt;"", K118&lt;&gt;"", K119&lt;&gt;""), AVERAGE(K117:K119), "")</f>
        <v/>
      </c>
      <c r="M117" s="52" t="str">
        <f>IF(AND(K117&lt;&gt;"", K118&lt;&gt;"", K119&lt;&gt;""), STDEV(K117:K119), "")</f>
        <v/>
      </c>
    </row>
    <row r="118" ht="15.75" customHeight="1">
      <c r="A118" s="52"/>
      <c r="B118" s="53"/>
      <c r="C118" s="53"/>
      <c r="D118" s="52"/>
      <c r="E118" s="52"/>
      <c r="F118" s="52"/>
      <c r="G118" s="52" t="str">
        <f t="shared" si="5"/>
        <v/>
      </c>
      <c r="H118" s="52" t="str">
        <f t="shared" si="2"/>
        <v/>
      </c>
      <c r="I118" s="52"/>
      <c r="J118" s="52"/>
      <c r="K118" s="52" t="str">
        <f t="shared" si="3"/>
        <v/>
      </c>
      <c r="L118" s="52"/>
      <c r="M118" s="52"/>
    </row>
    <row r="119" ht="15.75" customHeight="1">
      <c r="A119" s="52"/>
      <c r="B119" s="53"/>
      <c r="C119" s="53"/>
      <c r="D119" s="52"/>
      <c r="E119" s="52"/>
      <c r="F119" s="52"/>
      <c r="G119" s="52" t="str">
        <f t="shared" si="5"/>
        <v/>
      </c>
      <c r="H119" s="52" t="str">
        <f t="shared" si="2"/>
        <v/>
      </c>
      <c r="I119" s="52"/>
      <c r="J119" s="52"/>
      <c r="K119" s="52" t="str">
        <f t="shared" si="3"/>
        <v/>
      </c>
      <c r="L119" s="52"/>
      <c r="M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3">
    <mergeCell ref="A60:A62"/>
    <mergeCell ref="B63:B65"/>
    <mergeCell ref="C63:C65"/>
    <mergeCell ref="I63:I65"/>
    <mergeCell ref="J63:J65"/>
    <mergeCell ref="L63:L65"/>
    <mergeCell ref="M63:M65"/>
    <mergeCell ref="A63:A65"/>
    <mergeCell ref="B66:B68"/>
    <mergeCell ref="C66:C68"/>
    <mergeCell ref="I66:I68"/>
    <mergeCell ref="J66:J68"/>
    <mergeCell ref="L66:L68"/>
    <mergeCell ref="M66:M68"/>
    <mergeCell ref="I72:I74"/>
    <mergeCell ref="J72:J74"/>
    <mergeCell ref="L72:L74"/>
    <mergeCell ref="M72:M74"/>
    <mergeCell ref="A66:A68"/>
    <mergeCell ref="A69:A71"/>
    <mergeCell ref="I69:I71"/>
    <mergeCell ref="J69:J71"/>
    <mergeCell ref="L69:L71"/>
    <mergeCell ref="M69:M71"/>
    <mergeCell ref="A72:A74"/>
    <mergeCell ref="I78:I80"/>
    <mergeCell ref="J78:J80"/>
    <mergeCell ref="L78:L80"/>
    <mergeCell ref="M78:M80"/>
    <mergeCell ref="C69:C71"/>
    <mergeCell ref="C72:C74"/>
    <mergeCell ref="C75:C77"/>
    <mergeCell ref="I75:I77"/>
    <mergeCell ref="J75:J77"/>
    <mergeCell ref="L75:L77"/>
    <mergeCell ref="M75:M77"/>
    <mergeCell ref="C81:C83"/>
    <mergeCell ref="C84:C86"/>
    <mergeCell ref="A87:A89"/>
    <mergeCell ref="C87:C89"/>
    <mergeCell ref="A90:A92"/>
    <mergeCell ref="C90:C92"/>
    <mergeCell ref="A75:A77"/>
    <mergeCell ref="A78:A80"/>
    <mergeCell ref="C78:C80"/>
    <mergeCell ref="A81:A83"/>
    <mergeCell ref="I81:I83"/>
    <mergeCell ref="J81:J83"/>
    <mergeCell ref="A84:A86"/>
    <mergeCell ref="I87:I89"/>
    <mergeCell ref="I90:I92"/>
    <mergeCell ref="J90:J92"/>
    <mergeCell ref="L90:L92"/>
    <mergeCell ref="M90:M92"/>
    <mergeCell ref="I84:I86"/>
    <mergeCell ref="J84:J86"/>
    <mergeCell ref="L84:L86"/>
    <mergeCell ref="M84:M86"/>
    <mergeCell ref="J87:J89"/>
    <mergeCell ref="L87:L89"/>
    <mergeCell ref="M87:M89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L81:L83"/>
    <mergeCell ref="M81:M83"/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A48:A50"/>
    <mergeCell ref="B51:B53"/>
    <mergeCell ref="C51:C53"/>
    <mergeCell ref="I51:I53"/>
    <mergeCell ref="J51:J53"/>
    <mergeCell ref="L51:L53"/>
    <mergeCell ref="M51:M53"/>
    <mergeCell ref="A51:A53"/>
    <mergeCell ref="B54:B56"/>
    <mergeCell ref="C54:C56"/>
    <mergeCell ref="I54:I56"/>
    <mergeCell ref="J54:J56"/>
    <mergeCell ref="L54:L56"/>
    <mergeCell ref="M54:M56"/>
    <mergeCell ref="A54:A56"/>
    <mergeCell ref="B57:B59"/>
    <mergeCell ref="C57:C59"/>
    <mergeCell ref="I57:I59"/>
    <mergeCell ref="J57:J59"/>
    <mergeCell ref="L57:L59"/>
    <mergeCell ref="M57:M59"/>
    <mergeCell ref="A57:A59"/>
    <mergeCell ref="B60:B62"/>
    <mergeCell ref="C60:C62"/>
    <mergeCell ref="I60:I62"/>
    <mergeCell ref="J60:J62"/>
    <mergeCell ref="L60:L62"/>
    <mergeCell ref="M60:M6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23.67"/>
    <col customWidth="1" min="4" max="4" width="9.78"/>
    <col customWidth="1" min="5" max="5" width="25.44"/>
    <col customWidth="1" min="6" max="6" width="45.11"/>
    <col customWidth="1" min="7" max="7" width="42.33"/>
    <col customWidth="1" min="8" max="8" width="37.78"/>
    <col customWidth="1" min="9" max="9" width="25.44"/>
    <col customWidth="1" min="10" max="10" width="39.78"/>
    <col customWidth="1" min="11" max="11" width="38.67"/>
    <col customWidth="1" min="12" max="12" width="35.33"/>
    <col customWidth="1" min="13" max="13" width="48.33"/>
    <col customWidth="1" min="14" max="27" width="11.11"/>
  </cols>
  <sheetData>
    <row r="1" ht="27.75" customHeight="1">
      <c r="A1" s="83" t="s">
        <v>43</v>
      </c>
      <c r="C1" s="11"/>
    </row>
    <row r="2" ht="15.75" customHeight="1">
      <c r="A2" s="12" t="s">
        <v>0</v>
      </c>
      <c r="B2" s="12" t="s">
        <v>6</v>
      </c>
      <c r="C2" s="12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4" t="s">
        <v>16</v>
      </c>
      <c r="M2" s="13" t="s">
        <v>17</v>
      </c>
    </row>
    <row r="3" ht="15.75" customHeight="1">
      <c r="A3" s="15">
        <v>100.0</v>
      </c>
      <c r="B3" s="16">
        <v>90.0</v>
      </c>
      <c r="C3" s="16">
        <v>2.0</v>
      </c>
      <c r="D3" s="17">
        <v>1.0</v>
      </c>
      <c r="E3" s="18">
        <v>11.54</v>
      </c>
      <c r="F3" s="18" t="s">
        <v>42</v>
      </c>
      <c r="G3" s="17" t="str">
        <f t="shared" ref="G3:G119" si="1">IF(AND(F3&lt;&gt;""), F3 - 0.16, "")</f>
        <v>#VALUE!</v>
      </c>
      <c r="H3" s="17" t="str">
        <f t="shared" ref="H3:H119" si="2">IF(AND(G3&lt;&gt;"", E3&lt;&gt;""), (PI() * G3)*5 / E3, "")</f>
        <v>#VALUE!</v>
      </c>
      <c r="I3" s="19" t="str">
        <f>IF(OR(H3&lt;&gt;"", H4&lt;&gt;"", H5&lt;&gt;""), AVERAGE(H3:H5), "")</f>
        <v>#VALUE!</v>
      </c>
      <c r="J3" s="20" t="str">
        <f>IF(AND(H3&lt;&gt;"", H4&lt;&gt;"", H5&lt;&gt;""), STDEV(H3:H5), "")</f>
        <v>#VALUE!</v>
      </c>
      <c r="K3" s="17">
        <f t="shared" ref="K3:K119" si="3">IF(AND(E3&lt;&gt;""), (5 * 360) / E3, "")</f>
        <v>155.9792028</v>
      </c>
      <c r="L3" s="19">
        <f>IF(OR(K3&lt;&gt;"", K4&lt;&gt;"", K5&lt;&gt;""), AVERAGE(K3:K5), "")</f>
        <v>157.2614095</v>
      </c>
      <c r="M3" s="20">
        <f>IF(AND(K3&lt;&gt;"", K4&lt;&gt;"", K5&lt;&gt;""), STDEV(K3:K5), "")</f>
        <v>1.568725344</v>
      </c>
    </row>
    <row r="4" ht="15.75" customHeight="1">
      <c r="A4" s="21"/>
      <c r="B4" s="21"/>
      <c r="C4" s="21"/>
      <c r="D4" s="17">
        <v>2.0</v>
      </c>
      <c r="E4" s="18">
        <v>11.48</v>
      </c>
      <c r="F4" s="18" t="s">
        <v>42</v>
      </c>
      <c r="G4" s="17" t="str">
        <f t="shared" si="1"/>
        <v>#VALUE!</v>
      </c>
      <c r="H4" s="17" t="str">
        <f t="shared" si="2"/>
        <v>#VALUE!</v>
      </c>
      <c r="I4" s="21"/>
      <c r="J4" s="21"/>
      <c r="K4" s="17">
        <f t="shared" si="3"/>
        <v>156.7944251</v>
      </c>
      <c r="L4" s="21"/>
      <c r="M4" s="21"/>
    </row>
    <row r="5" ht="15.75" customHeight="1">
      <c r="A5" s="22"/>
      <c r="B5" s="22"/>
      <c r="C5" s="22"/>
      <c r="D5" s="17">
        <v>3.0</v>
      </c>
      <c r="E5" s="18">
        <v>11.32</v>
      </c>
      <c r="F5" s="18" t="s">
        <v>42</v>
      </c>
      <c r="G5" s="17" t="str">
        <f t="shared" si="1"/>
        <v>#VALUE!</v>
      </c>
      <c r="H5" s="17" t="str">
        <f t="shared" si="2"/>
        <v>#VALUE!</v>
      </c>
      <c r="I5" s="22"/>
      <c r="J5" s="22"/>
      <c r="K5" s="17">
        <f t="shared" si="3"/>
        <v>159.0106007</v>
      </c>
      <c r="L5" s="22"/>
      <c r="M5" s="22"/>
    </row>
    <row r="6" ht="15.75" customHeight="1">
      <c r="A6" s="15">
        <v>100.0</v>
      </c>
      <c r="B6" s="16">
        <v>90.0</v>
      </c>
      <c r="C6" s="16">
        <v>1.5</v>
      </c>
      <c r="D6" s="17">
        <v>1.0</v>
      </c>
      <c r="E6" s="18">
        <v>12.32</v>
      </c>
      <c r="F6" s="18" t="s">
        <v>42</v>
      </c>
      <c r="G6" s="17" t="str">
        <f t="shared" si="1"/>
        <v>#VALUE!</v>
      </c>
      <c r="H6" s="17" t="str">
        <f t="shared" si="2"/>
        <v>#VALUE!</v>
      </c>
      <c r="I6" s="19" t="str">
        <f>IF(OR(H6&lt;&gt;"", H7&lt;&gt;"", H8&lt;&gt;""), AVERAGE(H6:H8), "")</f>
        <v>#VALUE!</v>
      </c>
      <c r="J6" s="20" t="str">
        <f>IF(OR(H6&lt;&gt;"", H7&lt;&gt;"", H8&lt;&gt;""), STDEV(H6:H8), "")</f>
        <v>#VALUE!</v>
      </c>
      <c r="K6" s="17">
        <f t="shared" si="3"/>
        <v>146.1038961</v>
      </c>
      <c r="L6" s="19">
        <f>IF(OR(K6&lt;&gt;"", K7&lt;&gt;"", K8&lt;&gt;""), AVERAGE(K6:K8), "")</f>
        <v>145.1802812</v>
      </c>
      <c r="M6" s="20">
        <f>IF(AND(K6&lt;&gt;"", K7&lt;&gt;"", K8&lt;&gt;""), STDEV(K6:K8), "")</f>
        <v>2.025919777</v>
      </c>
    </row>
    <row r="7" ht="15.75" customHeight="1">
      <c r="A7" s="21"/>
      <c r="B7" s="21"/>
      <c r="C7" s="21"/>
      <c r="D7" s="17">
        <v>2.0</v>
      </c>
      <c r="E7" s="18">
        <v>12.6</v>
      </c>
      <c r="F7" s="18" t="s">
        <v>42</v>
      </c>
      <c r="G7" s="17" t="str">
        <f t="shared" si="1"/>
        <v>#VALUE!</v>
      </c>
      <c r="H7" s="17" t="str">
        <f t="shared" si="2"/>
        <v>#VALUE!</v>
      </c>
      <c r="I7" s="21"/>
      <c r="J7" s="21"/>
      <c r="K7" s="17">
        <f t="shared" si="3"/>
        <v>142.8571429</v>
      </c>
      <c r="L7" s="21"/>
      <c r="M7" s="21"/>
    </row>
    <row r="8" ht="15.75" customHeight="1">
      <c r="A8" s="22"/>
      <c r="B8" s="22"/>
      <c r="C8" s="22"/>
      <c r="D8" s="17">
        <v>3.0</v>
      </c>
      <c r="E8" s="18">
        <v>12.28</v>
      </c>
      <c r="F8" s="18" t="s">
        <v>42</v>
      </c>
      <c r="G8" s="17" t="str">
        <f t="shared" si="1"/>
        <v>#VALUE!</v>
      </c>
      <c r="H8" s="17" t="str">
        <f t="shared" si="2"/>
        <v>#VALUE!</v>
      </c>
      <c r="I8" s="22"/>
      <c r="J8" s="22"/>
      <c r="K8" s="17">
        <f t="shared" si="3"/>
        <v>146.5798046</v>
      </c>
      <c r="L8" s="22"/>
      <c r="M8" s="22"/>
    </row>
    <row r="9" ht="15.75" customHeight="1">
      <c r="A9" s="15">
        <v>100.0</v>
      </c>
      <c r="B9" s="16">
        <v>90.0</v>
      </c>
      <c r="C9" s="16">
        <v>1.0</v>
      </c>
      <c r="D9" s="17">
        <v>1.0</v>
      </c>
      <c r="E9" s="18" t="s">
        <v>20</v>
      </c>
      <c r="F9" s="18" t="s">
        <v>44</v>
      </c>
      <c r="G9" s="17" t="str">
        <f t="shared" si="1"/>
        <v>#VALUE!</v>
      </c>
      <c r="H9" s="17" t="str">
        <f t="shared" si="2"/>
        <v>#VALUE!</v>
      </c>
      <c r="I9" s="19" t="str">
        <f>IF(OR(H9&lt;&gt;"", H10&lt;&gt;"", H11&lt;&gt;""), AVERAGE(H9:H11), "")</f>
        <v>#VALUE!</v>
      </c>
      <c r="J9" s="20" t="str">
        <f>IF(OR(H9&lt;&gt;"", H10&lt;&gt;"", H11&lt;&gt;""), STDEV(H9:H11), "")</f>
        <v>#VALUE!</v>
      </c>
      <c r="K9" s="17" t="str">
        <f t="shared" si="3"/>
        <v>#VALUE!</v>
      </c>
      <c r="L9" s="19" t="str">
        <f>IF(OR(K9&lt;&gt;"", K10&lt;&gt;"", K11&lt;&gt;""), AVERAGE(K9:K11), "")</f>
        <v>#VALUE!</v>
      </c>
      <c r="M9" s="20" t="str">
        <f>IF(AND(K9&lt;&gt;"", K10&lt;&gt;"", K11&lt;&gt;""), STDEV(K9:K11), "")</f>
        <v>#VALUE!</v>
      </c>
    </row>
    <row r="10" ht="15.75" customHeight="1">
      <c r="A10" s="21"/>
      <c r="B10" s="21"/>
      <c r="C10" s="21"/>
      <c r="D10" s="17">
        <v>2.0</v>
      </c>
      <c r="E10" s="18" t="s">
        <v>20</v>
      </c>
      <c r="F10" s="18" t="s">
        <v>44</v>
      </c>
      <c r="G10" s="17" t="str">
        <f t="shared" si="1"/>
        <v>#VALUE!</v>
      </c>
      <c r="H10" s="17" t="str">
        <f t="shared" si="2"/>
        <v>#VALUE!</v>
      </c>
      <c r="I10" s="21"/>
      <c r="J10" s="21"/>
      <c r="K10" s="17" t="str">
        <f t="shared" si="3"/>
        <v>#VALUE!</v>
      </c>
      <c r="L10" s="21"/>
      <c r="M10" s="21"/>
    </row>
    <row r="11" ht="15.75" customHeight="1">
      <c r="A11" s="22"/>
      <c r="B11" s="22"/>
      <c r="C11" s="22"/>
      <c r="D11" s="17">
        <v>3.0</v>
      </c>
      <c r="E11" s="18" t="s">
        <v>20</v>
      </c>
      <c r="F11" s="18" t="s">
        <v>44</v>
      </c>
      <c r="G11" s="17" t="str">
        <f t="shared" si="1"/>
        <v>#VALUE!</v>
      </c>
      <c r="H11" s="17" t="str">
        <f t="shared" si="2"/>
        <v>#VALUE!</v>
      </c>
      <c r="I11" s="22"/>
      <c r="J11" s="22"/>
      <c r="K11" s="17" t="str">
        <f t="shared" si="3"/>
        <v>#VALUE!</v>
      </c>
      <c r="L11" s="22"/>
      <c r="M11" s="22"/>
    </row>
    <row r="12" ht="15.75" customHeight="1">
      <c r="A12" s="15">
        <v>100.0</v>
      </c>
      <c r="B12" s="16">
        <v>90.0</v>
      </c>
      <c r="C12" s="16">
        <v>0.5</v>
      </c>
      <c r="D12" s="24">
        <v>1.0</v>
      </c>
      <c r="E12" s="18">
        <v>59.38</v>
      </c>
      <c r="F12" s="18">
        <v>1.165</v>
      </c>
      <c r="G12" s="17">
        <f t="shared" si="1"/>
        <v>1.005</v>
      </c>
      <c r="H12" s="17">
        <f t="shared" si="2"/>
        <v>0.2658555588</v>
      </c>
      <c r="I12" s="19">
        <f>IF(OR(H12&lt;&gt;"", H13&lt;&gt;"", H14&lt;&gt;""), AVERAGE(H12:H14), "")</f>
        <v>0.2655434762</v>
      </c>
      <c r="J12" s="20">
        <f>IF(AND(H12&lt;&gt;"", H13&lt;&gt;"", H14&lt;&gt;""), STDEV(H12:H14), "")</f>
        <v>0.001110713779</v>
      </c>
      <c r="K12" s="17">
        <f t="shared" si="3"/>
        <v>30.31323678</v>
      </c>
      <c r="L12" s="19">
        <f>IF(OR(K12&lt;&gt;"", K13&lt;&gt;"", K14&lt;&gt;""), AVERAGE(K12:K14), "")</f>
        <v>30.84750163</v>
      </c>
      <c r="M12" s="20">
        <f>IF(AND(K12&lt;&gt;"", K13&lt;&gt;"", K14&lt;&gt;""), STDEV(K12:K14), "")</f>
        <v>0.5365079713</v>
      </c>
    </row>
    <row r="13" ht="15.75" customHeight="1">
      <c r="A13" s="21"/>
      <c r="B13" s="21"/>
      <c r="C13" s="21"/>
      <c r="D13" s="24">
        <v>2.0</v>
      </c>
      <c r="E13" s="18">
        <v>57.35</v>
      </c>
      <c r="F13" s="18">
        <v>1.125</v>
      </c>
      <c r="G13" s="17">
        <f t="shared" si="1"/>
        <v>0.965</v>
      </c>
      <c r="H13" s="17">
        <f t="shared" si="2"/>
        <v>0.2643101056</v>
      </c>
      <c r="I13" s="21"/>
      <c r="J13" s="21"/>
      <c r="K13" s="17">
        <f t="shared" si="3"/>
        <v>31.38622493</v>
      </c>
      <c r="L13" s="21"/>
      <c r="M13" s="21"/>
    </row>
    <row r="14" ht="15.75" customHeight="1">
      <c r="A14" s="22"/>
      <c r="B14" s="22"/>
      <c r="C14" s="22"/>
      <c r="D14" s="24">
        <v>3.0</v>
      </c>
      <c r="E14" s="18">
        <v>58.36</v>
      </c>
      <c r="F14" s="18">
        <v>1.15</v>
      </c>
      <c r="G14" s="17">
        <f t="shared" si="1"/>
        <v>0.99</v>
      </c>
      <c r="H14" s="17">
        <f t="shared" si="2"/>
        <v>0.2664647641</v>
      </c>
      <c r="I14" s="22"/>
      <c r="J14" s="22"/>
      <c r="K14" s="17">
        <f t="shared" si="3"/>
        <v>30.84304318</v>
      </c>
      <c r="L14" s="22"/>
      <c r="M14" s="22"/>
    </row>
    <row r="15" ht="15.75" customHeight="1">
      <c r="A15" s="15">
        <v>100.0</v>
      </c>
      <c r="B15" s="16">
        <v>90.0</v>
      </c>
      <c r="C15" s="16">
        <v>-0.5</v>
      </c>
      <c r="D15" s="17">
        <v>1.0</v>
      </c>
      <c r="E15" s="25">
        <v>50.26</v>
      </c>
      <c r="F15" s="26">
        <v>1.1</v>
      </c>
      <c r="G15" s="17">
        <f t="shared" si="1"/>
        <v>0.94</v>
      </c>
      <c r="H15" s="17">
        <f t="shared" si="2"/>
        <v>0.2937820428</v>
      </c>
      <c r="I15" s="19">
        <f>IF(OR(H15&lt;&gt;"", H16&lt;&gt;"", H17&lt;&gt;""), AVERAGE(H15:H17), "")</f>
        <v>0.2852218893</v>
      </c>
      <c r="J15" s="20">
        <f>IF(OR(H15&lt;&gt;"", H16&lt;&gt;"", H17&lt;&gt;""), STDEV(H15:H17), "")</f>
        <v>0.007539275627</v>
      </c>
      <c r="K15" s="17">
        <f t="shared" si="3"/>
        <v>35.8137684</v>
      </c>
      <c r="L15" s="19">
        <f>IF(OR(K15&lt;&gt;"", K16&lt;&gt;"", K17&lt;&gt;""), AVERAGE(K15:K17), "")</f>
        <v>33.19090879</v>
      </c>
      <c r="M15" s="20">
        <f>IF(AND(K15&lt;&gt;"", K16&lt;&gt;"", K17&lt;&gt;""), STDEV(K15:K17), "")</f>
        <v>2.319851965</v>
      </c>
    </row>
    <row r="16" ht="15.75" customHeight="1">
      <c r="A16" s="21"/>
      <c r="B16" s="21"/>
      <c r="C16" s="21"/>
      <c r="D16" s="17">
        <v>2.0</v>
      </c>
      <c r="E16" s="27">
        <v>55.64</v>
      </c>
      <c r="F16" s="28">
        <v>1.16</v>
      </c>
      <c r="G16" s="17">
        <f t="shared" si="1"/>
        <v>1</v>
      </c>
      <c r="H16" s="17">
        <f t="shared" si="2"/>
        <v>0.2823142212</v>
      </c>
      <c r="I16" s="21"/>
      <c r="J16" s="21"/>
      <c r="K16" s="17">
        <f t="shared" si="3"/>
        <v>32.35082674</v>
      </c>
      <c r="L16" s="21"/>
      <c r="M16" s="21"/>
    </row>
    <row r="17" ht="15.75" customHeight="1">
      <c r="A17" s="22"/>
      <c r="B17" s="22"/>
      <c r="C17" s="22"/>
      <c r="D17" s="17">
        <v>3.0</v>
      </c>
      <c r="E17" s="27">
        <v>57.31</v>
      </c>
      <c r="F17" s="28">
        <v>1.18</v>
      </c>
      <c r="G17" s="17">
        <f t="shared" si="1"/>
        <v>1.02</v>
      </c>
      <c r="H17" s="17">
        <f t="shared" si="2"/>
        <v>0.2795694038</v>
      </c>
      <c r="I17" s="22"/>
      <c r="J17" s="22"/>
      <c r="K17" s="17">
        <f t="shared" si="3"/>
        <v>31.40813122</v>
      </c>
      <c r="L17" s="22"/>
      <c r="M17" s="22"/>
    </row>
    <row r="18" ht="15.75" customHeight="1">
      <c r="A18" s="15">
        <v>100.0</v>
      </c>
      <c r="B18" s="16">
        <v>90.0</v>
      </c>
      <c r="C18" s="16">
        <v>-1.0</v>
      </c>
      <c r="D18" s="17">
        <v>1.0</v>
      </c>
      <c r="E18" s="27">
        <v>18.38</v>
      </c>
      <c r="F18" s="28">
        <v>0.35</v>
      </c>
      <c r="G18" s="17">
        <f t="shared" si="1"/>
        <v>0.19</v>
      </c>
      <c r="H18" s="17">
        <f t="shared" si="2"/>
        <v>0.1623782928</v>
      </c>
      <c r="I18" s="19">
        <f>IF(OR(H18&lt;&gt;"", H19&lt;&gt;"", H20&lt;&gt;""), AVERAGE(H18:H20), "")</f>
        <v>0.1717077391</v>
      </c>
      <c r="J18" s="20">
        <f>IF(OR(H18&lt;&gt;"", H19&lt;&gt;"", H20&lt;&gt;""), STDEV(H18:H20), "")</f>
        <v>0.01366894823</v>
      </c>
      <c r="K18" s="17">
        <f t="shared" si="3"/>
        <v>97.93253536</v>
      </c>
      <c r="L18" s="19">
        <f>IF(OR(K18&lt;&gt;"", K19&lt;&gt;"", K20&lt;&gt;""), AVERAGE(K18:K20), "")</f>
        <v>91.44972617</v>
      </c>
      <c r="M18" s="20">
        <f>IF(AND(K18&lt;&gt;"", K19&lt;&gt;"", K20&lt;&gt;""), STDEV(K18:K20), "")</f>
        <v>12.81045428</v>
      </c>
    </row>
    <row r="19" ht="15.75" customHeight="1">
      <c r="A19" s="21"/>
      <c r="B19" s="21"/>
      <c r="C19" s="21"/>
      <c r="D19" s="17">
        <v>2.0</v>
      </c>
      <c r="E19" s="27">
        <v>18.05</v>
      </c>
      <c r="F19" s="28">
        <v>0.35</v>
      </c>
      <c r="G19" s="17">
        <f t="shared" si="1"/>
        <v>0.19</v>
      </c>
      <c r="H19" s="17">
        <f t="shared" si="2"/>
        <v>0.1653469818</v>
      </c>
      <c r="I19" s="21"/>
      <c r="J19" s="21"/>
      <c r="K19" s="17">
        <f t="shared" si="3"/>
        <v>99.72299169</v>
      </c>
      <c r="L19" s="21"/>
      <c r="M19" s="21"/>
    </row>
    <row r="20" ht="15.75" customHeight="1">
      <c r="A20" s="22"/>
      <c r="B20" s="22"/>
      <c r="C20" s="22"/>
      <c r="D20" s="17">
        <v>3.0</v>
      </c>
      <c r="E20" s="27">
        <v>23.47</v>
      </c>
      <c r="F20" s="28">
        <v>0.44</v>
      </c>
      <c r="G20" s="17">
        <f t="shared" si="1"/>
        <v>0.28</v>
      </c>
      <c r="H20" s="17">
        <f t="shared" si="2"/>
        <v>0.1873979427</v>
      </c>
      <c r="I20" s="22"/>
      <c r="J20" s="22"/>
      <c r="K20" s="17">
        <f t="shared" si="3"/>
        <v>76.69365147</v>
      </c>
      <c r="L20" s="22"/>
      <c r="M20" s="22"/>
    </row>
    <row r="21" ht="15.75" customHeight="1">
      <c r="A21" s="15">
        <v>100.0</v>
      </c>
      <c r="B21" s="16">
        <v>90.0</v>
      </c>
      <c r="C21" s="16">
        <v>-1.5</v>
      </c>
      <c r="D21" s="24">
        <v>1.0</v>
      </c>
      <c r="E21" s="25">
        <v>11.8</v>
      </c>
      <c r="F21" s="18" t="s">
        <v>42</v>
      </c>
      <c r="G21" s="17" t="str">
        <f t="shared" si="1"/>
        <v>#VALUE!</v>
      </c>
      <c r="H21" s="17" t="str">
        <f t="shared" si="2"/>
        <v>#VALUE!</v>
      </c>
      <c r="I21" s="19" t="str">
        <f>IF(OR(H21&lt;&gt;"", H22&lt;&gt;"", H23&lt;&gt;""), AVERAGE(H21:H23), "")</f>
        <v>#VALUE!</v>
      </c>
      <c r="J21" s="20" t="str">
        <f>IF(AND(H21&lt;&gt;"", H22&lt;&gt;"", H23&lt;&gt;""), STDEV(H21:H23), "")</f>
        <v>#VALUE!</v>
      </c>
      <c r="K21" s="17">
        <f t="shared" si="3"/>
        <v>152.5423729</v>
      </c>
      <c r="L21" s="19">
        <f>IF(OR(K21&lt;&gt;"", K22&lt;&gt;"", K23&lt;&gt;""), AVERAGE(K21:K23), "")</f>
        <v>151.5674879</v>
      </c>
      <c r="M21" s="20">
        <f>IF(AND(K21&lt;&gt;"", K22&lt;&gt;"", K23&lt;&gt;""), STDEV(K21:K23), "")</f>
        <v>9.385811371</v>
      </c>
    </row>
    <row r="22" ht="15.75" customHeight="1">
      <c r="A22" s="21"/>
      <c r="B22" s="21"/>
      <c r="C22" s="21"/>
      <c r="D22" s="24">
        <v>2.0</v>
      </c>
      <c r="E22" s="27">
        <v>11.22</v>
      </c>
      <c r="F22" s="18" t="s">
        <v>42</v>
      </c>
      <c r="G22" s="17" t="str">
        <f t="shared" si="1"/>
        <v>#VALUE!</v>
      </c>
      <c r="H22" s="17" t="str">
        <f t="shared" si="2"/>
        <v>#VALUE!</v>
      </c>
      <c r="I22" s="21"/>
      <c r="J22" s="21"/>
      <c r="K22" s="17">
        <f t="shared" si="3"/>
        <v>160.4278075</v>
      </c>
      <c r="L22" s="21"/>
      <c r="M22" s="21"/>
    </row>
    <row r="23" ht="15.75" customHeight="1">
      <c r="A23" s="22"/>
      <c r="B23" s="22"/>
      <c r="C23" s="22"/>
      <c r="D23" s="24">
        <v>3.0</v>
      </c>
      <c r="E23" s="27">
        <v>12.7</v>
      </c>
      <c r="F23" s="18" t="s">
        <v>42</v>
      </c>
      <c r="G23" s="17" t="str">
        <f t="shared" si="1"/>
        <v>#VALUE!</v>
      </c>
      <c r="H23" s="17" t="str">
        <f t="shared" si="2"/>
        <v>#VALUE!</v>
      </c>
      <c r="I23" s="22"/>
      <c r="J23" s="22"/>
      <c r="K23" s="17">
        <f t="shared" si="3"/>
        <v>141.7322835</v>
      </c>
      <c r="L23" s="22"/>
      <c r="M23" s="22"/>
    </row>
    <row r="24" ht="15.75" customHeight="1">
      <c r="A24" s="15">
        <v>100.0</v>
      </c>
      <c r="B24" s="16">
        <v>90.0</v>
      </c>
      <c r="C24" s="29">
        <v>-2.0</v>
      </c>
      <c r="D24" s="30">
        <v>1.0</v>
      </c>
      <c r="E24" s="31">
        <v>11.9</v>
      </c>
      <c r="F24" s="18" t="s">
        <v>42</v>
      </c>
      <c r="G24" s="17" t="str">
        <f t="shared" si="1"/>
        <v>#VALUE!</v>
      </c>
      <c r="H24" s="17" t="str">
        <f t="shared" si="2"/>
        <v>#VALUE!</v>
      </c>
      <c r="I24" s="19" t="str">
        <f>IF(OR(H24&lt;&gt;"", H25&lt;&gt;"", H26&lt;&gt;""), AVERAGE(H24:H26), "")</f>
        <v>#VALUE!</v>
      </c>
      <c r="J24" s="20" t="str">
        <f>IF(OR(H24&lt;&gt;"", H25&lt;&gt;"", H26&lt;&gt;""), STDEV(H24:H26), "")</f>
        <v>#VALUE!</v>
      </c>
      <c r="K24" s="17">
        <f t="shared" si="3"/>
        <v>151.2605042</v>
      </c>
      <c r="L24" s="19">
        <f>IF(OR(K24&lt;&gt;"", K25&lt;&gt;"", K26&lt;&gt;""), AVERAGE(K24:K26), "")</f>
        <v>151.0072068</v>
      </c>
      <c r="M24" s="20">
        <f>IF(AND(K24&lt;&gt;"", K25&lt;&gt;"", K26&lt;&gt;""), STDEV(K24:K26), "")</f>
        <v>0.3348131951</v>
      </c>
    </row>
    <row r="25" ht="15.75" customHeight="1">
      <c r="A25" s="21"/>
      <c r="B25" s="21"/>
      <c r="C25" s="11"/>
      <c r="D25" s="32">
        <v>2.0</v>
      </c>
      <c r="E25" s="33">
        <v>11.95</v>
      </c>
      <c r="F25" s="18" t="s">
        <v>42</v>
      </c>
      <c r="G25" s="17" t="str">
        <f t="shared" si="1"/>
        <v>#VALUE!</v>
      </c>
      <c r="H25" s="17" t="str">
        <f t="shared" si="2"/>
        <v>#VALUE!</v>
      </c>
      <c r="I25" s="21"/>
      <c r="J25" s="21"/>
      <c r="K25" s="17">
        <f t="shared" si="3"/>
        <v>150.6276151</v>
      </c>
      <c r="L25" s="21"/>
      <c r="M25" s="21"/>
    </row>
    <row r="26" ht="15.75" customHeight="1">
      <c r="A26" s="22"/>
      <c r="B26" s="22"/>
      <c r="C26" s="34"/>
      <c r="D26" s="32">
        <v>3.0</v>
      </c>
      <c r="E26" s="33">
        <v>11.91</v>
      </c>
      <c r="F26" s="18" t="s">
        <v>42</v>
      </c>
      <c r="G26" s="17" t="str">
        <f t="shared" si="1"/>
        <v>#VALUE!</v>
      </c>
      <c r="H26" s="17" t="str">
        <f t="shared" si="2"/>
        <v>#VALUE!</v>
      </c>
      <c r="I26" s="22"/>
      <c r="J26" s="22"/>
      <c r="K26" s="17">
        <f t="shared" si="3"/>
        <v>151.1335013</v>
      </c>
      <c r="L26" s="22"/>
      <c r="M26" s="22"/>
    </row>
    <row r="27" ht="15.75" customHeight="1">
      <c r="A27" s="15">
        <v>50.0</v>
      </c>
      <c r="B27" s="16">
        <v>90.0</v>
      </c>
      <c r="C27" s="16">
        <v>2.0</v>
      </c>
      <c r="D27" s="32">
        <v>1.0</v>
      </c>
      <c r="E27" s="25">
        <v>11.35</v>
      </c>
      <c r="F27" s="18" t="s">
        <v>42</v>
      </c>
      <c r="G27" s="17" t="str">
        <f t="shared" si="1"/>
        <v>#VALUE!</v>
      </c>
      <c r="H27" s="17" t="str">
        <f t="shared" si="2"/>
        <v>#VALUE!</v>
      </c>
      <c r="I27" s="19" t="str">
        <f>IF(OR(H27&lt;&gt;"", H28&lt;&gt;"", H29&lt;&gt;""), AVERAGE(H27:H29), "")</f>
        <v>#VALUE!</v>
      </c>
      <c r="J27" s="20" t="str">
        <f>IF(OR(H27&lt;&gt;"", H28&lt;&gt;"", H29&lt;&gt;""), STDEV(H27:H29), "")</f>
        <v>#VALUE!</v>
      </c>
      <c r="K27" s="17">
        <f t="shared" si="3"/>
        <v>158.5903084</v>
      </c>
      <c r="L27" s="19">
        <f>IF(OR(K27&lt;&gt;"", K28&lt;&gt;"", K29&lt;&gt;""), AVERAGE(K27:K29), "")</f>
        <v>160.7291494</v>
      </c>
      <c r="M27" s="20">
        <f>IF(AND(K27&lt;&gt;"", K28&lt;&gt;"", K29&lt;&gt;""), STDEV(K27:K29), "")</f>
        <v>1.887638729</v>
      </c>
    </row>
    <row r="28" ht="15.75" customHeight="1">
      <c r="A28" s="21"/>
      <c r="B28" s="21"/>
      <c r="C28" s="21"/>
      <c r="D28" s="32">
        <v>2.0</v>
      </c>
      <c r="E28" s="27">
        <v>11.1</v>
      </c>
      <c r="F28" s="18" t="s">
        <v>42</v>
      </c>
      <c r="G28" s="17" t="str">
        <f t="shared" si="1"/>
        <v>#VALUE!</v>
      </c>
      <c r="H28" s="17" t="str">
        <f t="shared" si="2"/>
        <v>#VALUE!</v>
      </c>
      <c r="I28" s="21"/>
      <c r="J28" s="21"/>
      <c r="K28" s="17">
        <f t="shared" si="3"/>
        <v>162.1621622</v>
      </c>
      <c r="L28" s="21"/>
      <c r="M28" s="21"/>
    </row>
    <row r="29" ht="15.75" customHeight="1">
      <c r="A29" s="22"/>
      <c r="B29" s="22"/>
      <c r="C29" s="22"/>
      <c r="D29" s="32">
        <v>3.0</v>
      </c>
      <c r="E29" s="27">
        <v>11.15</v>
      </c>
      <c r="F29" s="18" t="s">
        <v>42</v>
      </c>
      <c r="G29" s="17" t="str">
        <f t="shared" si="1"/>
        <v>#VALUE!</v>
      </c>
      <c r="H29" s="17" t="str">
        <f t="shared" si="2"/>
        <v>#VALUE!</v>
      </c>
      <c r="I29" s="22"/>
      <c r="J29" s="22"/>
      <c r="K29" s="17">
        <f t="shared" si="3"/>
        <v>161.4349776</v>
      </c>
      <c r="L29" s="22"/>
      <c r="M29" s="22"/>
    </row>
    <row r="30" ht="15.75" customHeight="1">
      <c r="A30" s="15">
        <v>50.0</v>
      </c>
      <c r="B30" s="16">
        <v>90.0</v>
      </c>
      <c r="C30" s="16">
        <v>1.5</v>
      </c>
      <c r="D30" s="35">
        <v>1.0</v>
      </c>
      <c r="E30" s="33">
        <v>11.13</v>
      </c>
      <c r="F30" s="18" t="s">
        <v>42</v>
      </c>
      <c r="G30" s="17" t="str">
        <f t="shared" si="1"/>
        <v>#VALUE!</v>
      </c>
      <c r="H30" s="17" t="str">
        <f t="shared" si="2"/>
        <v>#VALUE!</v>
      </c>
      <c r="I30" s="19" t="str">
        <f>IF(OR(H30&lt;&gt;"", H31&lt;&gt;"", H32&lt;&gt;""), AVERAGE(H30:H32), "")</f>
        <v>#VALUE!</v>
      </c>
      <c r="J30" s="20" t="str">
        <f>IF(AND(H30&lt;&gt;"", H31&lt;&gt;"", H32&lt;&gt;""), STDEV(H30:H32), "")</f>
        <v>#VALUE!</v>
      </c>
      <c r="K30" s="17">
        <f t="shared" si="3"/>
        <v>161.7250674</v>
      </c>
      <c r="L30" s="19">
        <f>IF(OR(K30&lt;&gt;"", K31&lt;&gt;"", K32&lt;&gt;""), AVERAGE(K30:K32), "")</f>
        <v>161.1985237</v>
      </c>
      <c r="M30" s="20">
        <f>IF(AND(K30&lt;&gt;"", K31&lt;&gt;"", K32&lt;&gt;""), STDEV(K30:K32), "")</f>
        <v>1.040496106</v>
      </c>
    </row>
    <row r="31" ht="15.75" customHeight="1">
      <c r="A31" s="21"/>
      <c r="B31" s="21"/>
      <c r="C31" s="21"/>
      <c r="D31" s="35">
        <v>2.0</v>
      </c>
      <c r="E31" s="33">
        <v>11.12</v>
      </c>
      <c r="F31" s="18" t="s">
        <v>42</v>
      </c>
      <c r="G31" s="17" t="str">
        <f t="shared" si="1"/>
        <v>#VALUE!</v>
      </c>
      <c r="H31" s="17" t="str">
        <f t="shared" si="2"/>
        <v>#VALUE!</v>
      </c>
      <c r="I31" s="21"/>
      <c r="J31" s="21"/>
      <c r="K31" s="17">
        <f t="shared" si="3"/>
        <v>161.8705036</v>
      </c>
      <c r="L31" s="21"/>
      <c r="M31" s="21"/>
    </row>
    <row r="32" ht="15.75" customHeight="1">
      <c r="A32" s="22"/>
      <c r="B32" s="22"/>
      <c r="C32" s="22"/>
      <c r="D32" s="35">
        <v>3.0</v>
      </c>
      <c r="E32" s="33">
        <v>11.25</v>
      </c>
      <c r="F32" s="18" t="s">
        <v>42</v>
      </c>
      <c r="G32" s="17" t="str">
        <f t="shared" si="1"/>
        <v>#VALUE!</v>
      </c>
      <c r="H32" s="17" t="str">
        <f t="shared" si="2"/>
        <v>#VALUE!</v>
      </c>
      <c r="I32" s="22"/>
      <c r="J32" s="22"/>
      <c r="K32" s="17">
        <f t="shared" si="3"/>
        <v>160</v>
      </c>
      <c r="L32" s="22"/>
      <c r="M32" s="22"/>
    </row>
    <row r="33" ht="15.75" customHeight="1">
      <c r="A33" s="15">
        <v>50.0</v>
      </c>
      <c r="B33" s="16">
        <v>90.0</v>
      </c>
      <c r="C33" s="16">
        <v>1.0</v>
      </c>
      <c r="D33" s="30">
        <v>1.0</v>
      </c>
      <c r="E33" s="31">
        <v>11.91</v>
      </c>
      <c r="F33" s="18" t="s">
        <v>42</v>
      </c>
      <c r="G33" s="17" t="str">
        <f t="shared" si="1"/>
        <v>#VALUE!</v>
      </c>
      <c r="H33" s="17" t="str">
        <f t="shared" si="2"/>
        <v>#VALUE!</v>
      </c>
      <c r="I33" s="19" t="str">
        <f>IF(OR(H33&lt;&gt;"", H34&lt;&gt;"", H35&lt;&gt;""), AVERAGE(H33:H35), "")</f>
        <v>#VALUE!</v>
      </c>
      <c r="J33" s="20" t="str">
        <f>IF(OR(H33&lt;&gt;"", H34&lt;&gt;"", H35&lt;&gt;""), STDEV(H33:H35), "")</f>
        <v>#VALUE!</v>
      </c>
      <c r="K33" s="17">
        <f t="shared" si="3"/>
        <v>151.1335013</v>
      </c>
      <c r="L33" s="19">
        <f>IF(OR(K33&lt;&gt;"", K34&lt;&gt;"", K35&lt;&gt;""), AVERAGE(K33:K35), "")</f>
        <v>150.9663567</v>
      </c>
      <c r="M33" s="20">
        <f>IF(AND(K33&lt;&gt;"", K34&lt;&gt;"", K35&lt;&gt;""), STDEV(K33:K35), "")</f>
        <v>0.6487226635</v>
      </c>
    </row>
    <row r="34" ht="15.75" customHeight="1">
      <c r="A34" s="21"/>
      <c r="B34" s="21"/>
      <c r="C34" s="21"/>
      <c r="D34" s="32">
        <v>2.0</v>
      </c>
      <c r="E34" s="33">
        <v>11.88</v>
      </c>
      <c r="F34" s="18" t="s">
        <v>42</v>
      </c>
      <c r="G34" s="17" t="str">
        <f t="shared" si="1"/>
        <v>#VALUE!</v>
      </c>
      <c r="H34" s="17" t="str">
        <f t="shared" si="2"/>
        <v>#VALUE!</v>
      </c>
      <c r="I34" s="21"/>
      <c r="J34" s="21"/>
      <c r="K34" s="17">
        <f t="shared" si="3"/>
        <v>151.5151515</v>
      </c>
      <c r="L34" s="21"/>
      <c r="M34" s="21"/>
    </row>
    <row r="35" ht="15.75" customHeight="1">
      <c r="A35" s="22"/>
      <c r="B35" s="22"/>
      <c r="C35" s="22"/>
      <c r="D35" s="32">
        <v>3.0</v>
      </c>
      <c r="E35" s="33">
        <v>11.98</v>
      </c>
      <c r="F35" s="18" t="s">
        <v>42</v>
      </c>
      <c r="G35" s="17" t="str">
        <f t="shared" si="1"/>
        <v>#VALUE!</v>
      </c>
      <c r="H35" s="17" t="str">
        <f t="shared" si="2"/>
        <v>#VALUE!</v>
      </c>
      <c r="I35" s="22"/>
      <c r="J35" s="22"/>
      <c r="K35" s="17">
        <f t="shared" si="3"/>
        <v>150.2504174</v>
      </c>
      <c r="L35" s="22"/>
      <c r="M35" s="22"/>
    </row>
    <row r="36" ht="15.75" customHeight="1">
      <c r="A36" s="15">
        <v>50.0</v>
      </c>
      <c r="B36" s="16">
        <v>90.0</v>
      </c>
      <c r="C36" s="16">
        <v>0.5</v>
      </c>
      <c r="D36" s="24">
        <v>1.0</v>
      </c>
      <c r="E36" s="25">
        <v>21.5</v>
      </c>
      <c r="F36" s="26">
        <v>0.45</v>
      </c>
      <c r="G36" s="17">
        <f t="shared" si="1"/>
        <v>0.29</v>
      </c>
      <c r="H36" s="17">
        <f t="shared" si="2"/>
        <v>0.2118748534</v>
      </c>
      <c r="I36" s="19">
        <f>IF(OR(H36&lt;&gt;"", H37&lt;&gt;"", H38&lt;&gt;""), AVERAGE(H36:H38), "")</f>
        <v>0.210993837</v>
      </c>
      <c r="J36" s="39">
        <f>IF(OR(H36&lt;&gt;"", H37&lt;&gt;"", H38&lt;&gt;""), STDEV(H36:H38), "")</f>
        <v>0.0008355632933</v>
      </c>
      <c r="K36" s="17">
        <f t="shared" si="3"/>
        <v>83.72093023</v>
      </c>
      <c r="L36" s="40">
        <f>IF(OR(K36&lt;&gt;"", K37&lt;&gt;"", K38&lt;&gt;""), AVERAGE(K36:K38), "")</f>
        <v>83.37280251</v>
      </c>
      <c r="M36" s="39">
        <f>IF(AND(K36&lt;&gt;"", K37&lt;&gt;"", K38&lt;&gt;""), STDEV(K36:K38), "")</f>
        <v>0.3301672429</v>
      </c>
    </row>
    <row r="37" ht="15.75" customHeight="1">
      <c r="A37" s="21"/>
      <c r="B37" s="21"/>
      <c r="C37" s="21"/>
      <c r="D37" s="24">
        <v>2.0</v>
      </c>
      <c r="E37" s="27">
        <v>21.67</v>
      </c>
      <c r="F37" s="28">
        <v>0.45</v>
      </c>
      <c r="G37" s="17">
        <f t="shared" si="1"/>
        <v>0.29</v>
      </c>
      <c r="H37" s="17">
        <f t="shared" si="2"/>
        <v>0.2102127064</v>
      </c>
      <c r="I37" s="21"/>
      <c r="J37" s="21"/>
      <c r="K37" s="17">
        <f t="shared" si="3"/>
        <v>83.06414398</v>
      </c>
      <c r="L37" s="21"/>
      <c r="M37" s="21"/>
    </row>
    <row r="38" ht="15.75" customHeight="1">
      <c r="A38" s="22"/>
      <c r="B38" s="22"/>
      <c r="C38" s="22"/>
      <c r="D38" s="24">
        <v>3.0</v>
      </c>
      <c r="E38" s="27">
        <v>21.6</v>
      </c>
      <c r="F38" s="28">
        <v>0.45</v>
      </c>
      <c r="G38" s="17">
        <f t="shared" si="1"/>
        <v>0.29</v>
      </c>
      <c r="H38" s="17">
        <f t="shared" si="2"/>
        <v>0.2108939513</v>
      </c>
      <c r="I38" s="22"/>
      <c r="J38" s="22"/>
      <c r="K38" s="17">
        <f t="shared" si="3"/>
        <v>83.33333333</v>
      </c>
      <c r="L38" s="22"/>
      <c r="M38" s="22"/>
    </row>
    <row r="39" ht="15.75" customHeight="1">
      <c r="A39" s="15">
        <v>50.0</v>
      </c>
      <c r="B39" s="16">
        <v>90.0</v>
      </c>
      <c r="C39" s="16">
        <v>-0.5</v>
      </c>
      <c r="D39" s="35">
        <v>1.0</v>
      </c>
      <c r="E39" s="18">
        <v>22.5</v>
      </c>
      <c r="F39" s="18">
        <v>0.44</v>
      </c>
      <c r="G39" s="17">
        <f t="shared" si="1"/>
        <v>0.28</v>
      </c>
      <c r="H39" s="17">
        <f t="shared" si="2"/>
        <v>0.1954768762</v>
      </c>
      <c r="I39" s="40">
        <f>IF(OR(H39&lt;&gt;"", H40&lt;&gt;"", H41&lt;&gt;""), AVERAGE(H39:H41), "")</f>
        <v>0.1966027837</v>
      </c>
      <c r="J39" s="39">
        <f>IF(OR(H39&lt;&gt;"", H40&lt;&gt;"", H41&lt;&gt;""), STDEV(H39:H41), "")</f>
        <v>0.001643244466</v>
      </c>
      <c r="K39" s="17">
        <f t="shared" si="3"/>
        <v>80</v>
      </c>
      <c r="L39" s="40">
        <f>IF(OR(K39&lt;&gt;"", K40&lt;&gt;"", K41&lt;&gt;""), AVERAGE(K39:K41), "")</f>
        <v>78.60581435</v>
      </c>
      <c r="M39" s="39">
        <f>IF(AND(K39&lt;&gt;"", K40&lt;&gt;"", K41&lt;&gt;""), STDEV(K39:K41), "")</f>
        <v>1.315666867</v>
      </c>
    </row>
    <row r="40" ht="15.75" customHeight="1">
      <c r="A40" s="21"/>
      <c r="B40" s="21"/>
      <c r="C40" s="21"/>
      <c r="D40" s="35">
        <v>2.0</v>
      </c>
      <c r="E40" s="18">
        <v>22.95</v>
      </c>
      <c r="F40" s="18">
        <v>0.45</v>
      </c>
      <c r="G40" s="17">
        <f t="shared" si="1"/>
        <v>0.29</v>
      </c>
      <c r="H40" s="17">
        <f t="shared" si="2"/>
        <v>0.1984884247</v>
      </c>
      <c r="I40" s="21"/>
      <c r="J40" s="21"/>
      <c r="K40" s="17">
        <f t="shared" si="3"/>
        <v>78.43137255</v>
      </c>
      <c r="L40" s="21"/>
      <c r="M40" s="21"/>
    </row>
    <row r="41" ht="15.75" customHeight="1">
      <c r="A41" s="22"/>
      <c r="B41" s="22"/>
      <c r="C41" s="22"/>
      <c r="D41" s="35">
        <v>3.0</v>
      </c>
      <c r="E41" s="18">
        <v>23.26</v>
      </c>
      <c r="F41" s="18">
        <v>0.45</v>
      </c>
      <c r="G41" s="17">
        <f t="shared" si="1"/>
        <v>0.29</v>
      </c>
      <c r="H41" s="17">
        <f t="shared" si="2"/>
        <v>0.1958430502</v>
      </c>
      <c r="I41" s="22"/>
      <c r="J41" s="22"/>
      <c r="K41" s="17">
        <f t="shared" si="3"/>
        <v>77.38607051</v>
      </c>
      <c r="L41" s="22"/>
      <c r="M41" s="22"/>
    </row>
    <row r="42" ht="15.75" customHeight="1">
      <c r="A42" s="15">
        <v>50.0</v>
      </c>
      <c r="B42" s="16">
        <v>90.0</v>
      </c>
      <c r="C42" s="16">
        <v>-1.0</v>
      </c>
      <c r="D42" s="35">
        <v>1.0</v>
      </c>
      <c r="E42" s="18">
        <v>15.1</v>
      </c>
      <c r="F42" s="18" t="s">
        <v>42</v>
      </c>
      <c r="G42" s="17" t="str">
        <f t="shared" si="1"/>
        <v>#VALUE!</v>
      </c>
      <c r="H42" s="17" t="str">
        <f t="shared" si="2"/>
        <v>#VALUE!</v>
      </c>
      <c r="I42" s="40" t="str">
        <f>IF(OR(H42&lt;&gt;"", H43&lt;&gt;"", H44&lt;&gt;""), AVERAGE(H42:H44), "")</f>
        <v>#VALUE!</v>
      </c>
      <c r="J42" s="39" t="str">
        <f>IF(OR(H42&lt;&gt;"", H43&lt;&gt;"", H44&lt;&gt;""), STDEV(H42:H44), "")</f>
        <v>#VALUE!</v>
      </c>
      <c r="K42" s="17">
        <f t="shared" si="3"/>
        <v>119.205298</v>
      </c>
      <c r="L42" s="40">
        <f>IF(OR(K42&lt;&gt;"", K43&lt;&gt;"", K44&lt;&gt;""), AVERAGE(K42:K44), "")</f>
        <v>131.8322172</v>
      </c>
      <c r="M42" s="39">
        <f>IF(AND(K42&lt;&gt;"", K43&lt;&gt;"", K44&lt;&gt;""), STDEV(K42:K44), "")</f>
        <v>10.95371961</v>
      </c>
    </row>
    <row r="43" ht="15.75" customHeight="1">
      <c r="A43" s="21"/>
      <c r="B43" s="21"/>
      <c r="C43" s="21"/>
      <c r="D43" s="35">
        <v>2.0</v>
      </c>
      <c r="E43" s="18">
        <v>13.09</v>
      </c>
      <c r="F43" s="18" t="s">
        <v>42</v>
      </c>
      <c r="G43" s="17" t="str">
        <f t="shared" si="1"/>
        <v>#VALUE!</v>
      </c>
      <c r="H43" s="17" t="str">
        <f t="shared" si="2"/>
        <v>#VALUE!</v>
      </c>
      <c r="I43" s="21"/>
      <c r="J43" s="21"/>
      <c r="K43" s="17">
        <f t="shared" si="3"/>
        <v>137.5095493</v>
      </c>
      <c r="L43" s="21"/>
      <c r="M43" s="21"/>
    </row>
    <row r="44" ht="15.75" customHeight="1">
      <c r="A44" s="22"/>
      <c r="B44" s="22"/>
      <c r="C44" s="22"/>
      <c r="D44" s="35">
        <v>3.0</v>
      </c>
      <c r="E44" s="18">
        <v>12.97</v>
      </c>
      <c r="F44" s="18" t="s">
        <v>42</v>
      </c>
      <c r="G44" s="17" t="str">
        <f t="shared" si="1"/>
        <v>#VALUE!</v>
      </c>
      <c r="H44" s="17" t="str">
        <f t="shared" si="2"/>
        <v>#VALUE!</v>
      </c>
      <c r="I44" s="22"/>
      <c r="J44" s="22"/>
      <c r="K44" s="17">
        <f t="shared" si="3"/>
        <v>138.7818042</v>
      </c>
      <c r="L44" s="22"/>
      <c r="M44" s="22"/>
    </row>
    <row r="45" ht="15.75" customHeight="1">
      <c r="A45" s="15">
        <v>50.0</v>
      </c>
      <c r="B45" s="16">
        <v>90.0</v>
      </c>
      <c r="C45" s="16">
        <v>-1.5</v>
      </c>
      <c r="D45" s="35">
        <v>1.0</v>
      </c>
      <c r="E45" s="18">
        <v>12.36</v>
      </c>
      <c r="F45" s="18" t="s">
        <v>42</v>
      </c>
      <c r="G45" s="17" t="str">
        <f t="shared" si="1"/>
        <v>#VALUE!</v>
      </c>
      <c r="H45" s="17" t="str">
        <f t="shared" si="2"/>
        <v>#VALUE!</v>
      </c>
      <c r="I45" s="40" t="str">
        <f>IF(OR(H45&lt;&gt;"", H46&lt;&gt;"", H47&lt;&gt;""), AVERAGE(H45:H47), "")</f>
        <v>#VALUE!</v>
      </c>
      <c r="J45" s="39" t="str">
        <f>IF(OR(H45&lt;&gt;"", H46&lt;&gt;"", H47&lt;&gt;""), STDEV(H45:H47), "")</f>
        <v>#VALUE!</v>
      </c>
      <c r="K45" s="17">
        <f t="shared" si="3"/>
        <v>145.631068</v>
      </c>
      <c r="L45" s="40">
        <f>IF(OR(K45&lt;&gt;"", K46&lt;&gt;"", K47&lt;&gt;""), AVERAGE(K45:K47), "")</f>
        <v>148.7106342</v>
      </c>
      <c r="M45" s="39">
        <f>IF(AND(K45&lt;&gt;"", K46&lt;&gt;"", K47&lt;&gt;""), STDEV(K45:K47), "")</f>
        <v>2.66698262</v>
      </c>
    </row>
    <row r="46" ht="15.75" customHeight="1">
      <c r="A46" s="21"/>
      <c r="B46" s="21"/>
      <c r="C46" s="21"/>
      <c r="D46" s="35">
        <v>2.0</v>
      </c>
      <c r="E46" s="18">
        <v>11.98</v>
      </c>
      <c r="F46" s="18" t="s">
        <v>42</v>
      </c>
      <c r="G46" s="17" t="str">
        <f t="shared" si="1"/>
        <v>#VALUE!</v>
      </c>
      <c r="H46" s="17" t="str">
        <f t="shared" si="2"/>
        <v>#VALUE!</v>
      </c>
      <c r="I46" s="21"/>
      <c r="J46" s="21"/>
      <c r="K46" s="17">
        <f t="shared" si="3"/>
        <v>150.2504174</v>
      </c>
      <c r="L46" s="21"/>
      <c r="M46" s="21"/>
    </row>
    <row r="47" ht="15.75" customHeight="1">
      <c r="A47" s="22"/>
      <c r="B47" s="22"/>
      <c r="C47" s="22"/>
      <c r="D47" s="35">
        <v>3.0</v>
      </c>
      <c r="E47" s="18">
        <v>11.98</v>
      </c>
      <c r="F47" s="18" t="s">
        <v>42</v>
      </c>
      <c r="G47" s="17" t="str">
        <f t="shared" si="1"/>
        <v>#VALUE!</v>
      </c>
      <c r="H47" s="17" t="str">
        <f t="shared" si="2"/>
        <v>#VALUE!</v>
      </c>
      <c r="I47" s="22"/>
      <c r="J47" s="22"/>
      <c r="K47" s="17">
        <f t="shared" si="3"/>
        <v>150.2504174</v>
      </c>
      <c r="L47" s="22"/>
      <c r="M47" s="22"/>
    </row>
    <row r="48" ht="15.75" customHeight="1">
      <c r="A48" s="15">
        <v>50.0</v>
      </c>
      <c r="B48" s="16">
        <v>90.0</v>
      </c>
      <c r="C48" s="29">
        <v>-2.0</v>
      </c>
      <c r="D48" s="35">
        <v>1.0</v>
      </c>
      <c r="E48" s="25">
        <v>11.94</v>
      </c>
      <c r="F48" s="18" t="s">
        <v>42</v>
      </c>
      <c r="G48" s="17" t="str">
        <f t="shared" si="1"/>
        <v>#VALUE!</v>
      </c>
      <c r="H48" s="17" t="str">
        <f t="shared" si="2"/>
        <v>#VALUE!</v>
      </c>
      <c r="I48" s="40" t="str">
        <f>IF(OR(H48&lt;&gt;"", H49&lt;&gt;"", H50&lt;&gt;""), AVERAGE(H48:H50), "")</f>
        <v>#VALUE!</v>
      </c>
      <c r="J48" s="39" t="str">
        <f>IF(OR(H48&lt;&gt;"", H49&lt;&gt;"", H50&lt;&gt;""), STDEV(H48:H50), "")</f>
        <v>#VALUE!</v>
      </c>
      <c r="K48" s="17">
        <f t="shared" si="3"/>
        <v>150.7537688</v>
      </c>
      <c r="L48" s="40">
        <f>IF(OR(K48&lt;&gt;"", K49&lt;&gt;"", K50&lt;&gt;""), AVERAGE(K48:K50), "")</f>
        <v>147.3427024</v>
      </c>
      <c r="M48" s="39">
        <f>IF(AND(K48&lt;&gt;"", K49&lt;&gt;"", K50&lt;&gt;""), STDEV(K48:K50), "")</f>
        <v>3.100821225</v>
      </c>
    </row>
    <row r="49" ht="15.75" customHeight="1">
      <c r="A49" s="21"/>
      <c r="B49" s="21"/>
      <c r="C49" s="11"/>
      <c r="D49" s="35">
        <v>2.0</v>
      </c>
      <c r="E49" s="27">
        <v>12.44</v>
      </c>
      <c r="F49" s="18" t="s">
        <v>42</v>
      </c>
      <c r="G49" s="17" t="str">
        <f t="shared" si="1"/>
        <v>#VALUE!</v>
      </c>
      <c r="H49" s="17" t="str">
        <f t="shared" si="2"/>
        <v>#VALUE!</v>
      </c>
      <c r="I49" s="21"/>
      <c r="J49" s="21"/>
      <c r="K49" s="17">
        <f t="shared" si="3"/>
        <v>144.6945338</v>
      </c>
      <c r="L49" s="21"/>
      <c r="M49" s="21"/>
    </row>
    <row r="50" ht="15.75" customHeight="1">
      <c r="A50" s="22"/>
      <c r="B50" s="22"/>
      <c r="C50" s="34"/>
      <c r="D50" s="35">
        <v>3.0</v>
      </c>
      <c r="E50" s="27">
        <v>12.28</v>
      </c>
      <c r="F50" s="18" t="s">
        <v>42</v>
      </c>
      <c r="G50" s="17" t="str">
        <f t="shared" si="1"/>
        <v>#VALUE!</v>
      </c>
      <c r="H50" s="17" t="str">
        <f t="shared" si="2"/>
        <v>#VALUE!</v>
      </c>
      <c r="I50" s="22"/>
      <c r="J50" s="22"/>
      <c r="K50" s="17">
        <f t="shared" si="3"/>
        <v>146.5798046</v>
      </c>
      <c r="L50" s="22"/>
      <c r="M50" s="22"/>
    </row>
    <row r="51" ht="15.75" customHeight="1">
      <c r="A51" s="15">
        <v>100.0</v>
      </c>
      <c r="B51" s="16">
        <v>45.0</v>
      </c>
      <c r="C51" s="16">
        <v>0.0</v>
      </c>
      <c r="D51" s="35">
        <v>1.0</v>
      </c>
      <c r="E51" s="42"/>
      <c r="F51" s="42"/>
      <c r="G51" s="17" t="str">
        <f t="shared" si="1"/>
        <v/>
      </c>
      <c r="H51" s="17" t="str">
        <f t="shared" si="2"/>
        <v/>
      </c>
      <c r="I51" s="40" t="str">
        <f>IF(OR(H51&lt;&gt;"", H52&lt;&gt;"", H53&lt;&gt;""), AVERAGE(H51:H53), "")</f>
        <v/>
      </c>
      <c r="J51" s="39" t="str">
        <f>IF(OR(H51&lt;&gt;"", H52&lt;&gt;"", H53&lt;&gt;""), STDEV(H51:H53), "")</f>
        <v/>
      </c>
      <c r="K51" s="17" t="str">
        <f t="shared" si="3"/>
        <v/>
      </c>
      <c r="L51" s="40" t="str">
        <f>IF(OR(K51&lt;&gt;"", K52&lt;&gt;"", K53&lt;&gt;""), AVERAGE(K51:K53), "")</f>
        <v/>
      </c>
      <c r="M51" s="39" t="str">
        <f>IF(AND(K51&lt;&gt;"", K52&lt;&gt;"", K53&lt;&gt;""), STDEV(K51:K53), "")</f>
        <v/>
      </c>
    </row>
    <row r="52" ht="15.75" customHeight="1">
      <c r="A52" s="21"/>
      <c r="B52" s="21"/>
      <c r="C52" s="21"/>
      <c r="D52" s="35">
        <v>2.0</v>
      </c>
      <c r="E52" s="42"/>
      <c r="F52" s="42"/>
      <c r="G52" s="17" t="str">
        <f t="shared" si="1"/>
        <v/>
      </c>
      <c r="H52" s="17" t="str">
        <f t="shared" si="2"/>
        <v/>
      </c>
      <c r="I52" s="21"/>
      <c r="J52" s="21"/>
      <c r="K52" s="17" t="str">
        <f t="shared" si="3"/>
        <v/>
      </c>
      <c r="L52" s="21"/>
      <c r="M52" s="21"/>
    </row>
    <row r="53" ht="15.75" customHeight="1">
      <c r="A53" s="22"/>
      <c r="B53" s="22"/>
      <c r="C53" s="22"/>
      <c r="D53" s="35">
        <v>3.0</v>
      </c>
      <c r="E53" s="42"/>
      <c r="F53" s="42"/>
      <c r="G53" s="17" t="str">
        <f t="shared" si="1"/>
        <v/>
      </c>
      <c r="H53" s="17" t="str">
        <f t="shared" si="2"/>
        <v/>
      </c>
      <c r="I53" s="22"/>
      <c r="J53" s="22"/>
      <c r="K53" s="17" t="str">
        <f t="shared" si="3"/>
        <v/>
      </c>
      <c r="L53" s="22"/>
      <c r="M53" s="22"/>
    </row>
    <row r="54" ht="15.75" customHeight="1">
      <c r="A54" s="15">
        <v>50.0</v>
      </c>
      <c r="B54" s="16">
        <v>45.0</v>
      </c>
      <c r="C54" s="16">
        <v>0.0</v>
      </c>
      <c r="D54" s="35">
        <v>1.0</v>
      </c>
      <c r="E54" s="42"/>
      <c r="F54" s="42"/>
      <c r="G54" s="17" t="str">
        <f t="shared" si="1"/>
        <v/>
      </c>
      <c r="H54" s="17" t="str">
        <f t="shared" si="2"/>
        <v/>
      </c>
      <c r="I54" s="40" t="str">
        <f>IF(OR(H54&lt;&gt;"", H55&lt;&gt;"", H56&lt;&gt;""), AVERAGE(H54:H56), "")</f>
        <v/>
      </c>
      <c r="J54" s="39" t="str">
        <f>IF(OR(H54&lt;&gt;"", H55&lt;&gt;"", H56&lt;&gt;""), STDEV(H54:H56), "")</f>
        <v/>
      </c>
      <c r="K54" s="17" t="str">
        <f t="shared" si="3"/>
        <v/>
      </c>
      <c r="L54" s="40" t="str">
        <f>IF(OR(K54&lt;&gt;"", K55&lt;&gt;"", K56&lt;&gt;""), AVERAGE(K54:K56), "")</f>
        <v/>
      </c>
      <c r="M54" s="39" t="str">
        <f>IF(AND(K54&lt;&gt;"", K55&lt;&gt;"", K56&lt;&gt;""), STDEV(K54:K56), "")</f>
        <v/>
      </c>
    </row>
    <row r="55" ht="15.75" customHeight="1">
      <c r="A55" s="21"/>
      <c r="B55" s="21"/>
      <c r="C55" s="21"/>
      <c r="D55" s="35">
        <v>2.0</v>
      </c>
      <c r="E55" s="42"/>
      <c r="F55" s="42"/>
      <c r="G55" s="17" t="str">
        <f t="shared" si="1"/>
        <v/>
      </c>
      <c r="H55" s="17" t="str">
        <f t="shared" si="2"/>
        <v/>
      </c>
      <c r="I55" s="21"/>
      <c r="J55" s="21"/>
      <c r="K55" s="17" t="str">
        <f t="shared" si="3"/>
        <v/>
      </c>
      <c r="L55" s="21"/>
      <c r="M55" s="21"/>
    </row>
    <row r="56" ht="15.75" customHeight="1">
      <c r="A56" s="22"/>
      <c r="B56" s="22"/>
      <c r="C56" s="22"/>
      <c r="D56" s="35">
        <v>3.0</v>
      </c>
      <c r="E56" s="42"/>
      <c r="F56" s="42"/>
      <c r="G56" s="17" t="str">
        <f t="shared" si="1"/>
        <v/>
      </c>
      <c r="H56" s="17" t="str">
        <f t="shared" si="2"/>
        <v/>
      </c>
      <c r="I56" s="22"/>
      <c r="J56" s="22"/>
      <c r="K56" s="17" t="str">
        <f t="shared" si="3"/>
        <v/>
      </c>
      <c r="L56" s="22"/>
      <c r="M56" s="22"/>
    </row>
    <row r="57" ht="15.75" customHeight="1">
      <c r="A57" s="15">
        <v>100.0</v>
      </c>
      <c r="B57" s="16">
        <v>45.0</v>
      </c>
      <c r="C57" s="16">
        <v>0.0</v>
      </c>
      <c r="D57" s="35">
        <v>1.0</v>
      </c>
      <c r="E57" s="42"/>
      <c r="F57" s="42"/>
      <c r="G57" s="17" t="str">
        <f t="shared" si="1"/>
        <v/>
      </c>
      <c r="H57" s="17" t="str">
        <f t="shared" si="2"/>
        <v/>
      </c>
      <c r="I57" s="40" t="str">
        <f>IF(OR(H57&lt;&gt;"", H58&lt;&gt;"", H59&lt;&gt;""), AVERAGE(H57:H59), "")</f>
        <v/>
      </c>
      <c r="J57" s="39" t="str">
        <f>IF(OR(H57&lt;&gt;"", H58&lt;&gt;"", H59&lt;&gt;""), STDEV(H57:H59), "")</f>
        <v/>
      </c>
      <c r="K57" s="17" t="str">
        <f t="shared" si="3"/>
        <v/>
      </c>
      <c r="L57" s="40" t="str">
        <f>IF(OR(K57&lt;&gt;"", K58&lt;&gt;"", K59&lt;&gt;""), AVERAGE(K57:K59), "")</f>
        <v/>
      </c>
      <c r="M57" s="39" t="str">
        <f>IF(AND(K57&lt;&gt;"", K58&lt;&gt;"", K59&lt;&gt;""), STDEV(K57:K59), "")</f>
        <v/>
      </c>
    </row>
    <row r="58" ht="15.75" customHeight="1">
      <c r="A58" s="21"/>
      <c r="B58" s="21"/>
      <c r="C58" s="21"/>
      <c r="D58" s="35">
        <v>2.0</v>
      </c>
      <c r="E58" s="42"/>
      <c r="F58" s="42"/>
      <c r="G58" s="17" t="str">
        <f t="shared" si="1"/>
        <v/>
      </c>
      <c r="H58" s="17" t="str">
        <f t="shared" si="2"/>
        <v/>
      </c>
      <c r="I58" s="21"/>
      <c r="J58" s="21"/>
      <c r="K58" s="17" t="str">
        <f t="shared" si="3"/>
        <v/>
      </c>
      <c r="L58" s="21"/>
      <c r="M58" s="21"/>
    </row>
    <row r="59" ht="15.75" customHeight="1">
      <c r="A59" s="22"/>
      <c r="B59" s="22"/>
      <c r="C59" s="22"/>
      <c r="D59" s="35">
        <v>3.0</v>
      </c>
      <c r="E59" s="42"/>
      <c r="F59" s="42"/>
      <c r="G59" s="17" t="str">
        <f t="shared" si="1"/>
        <v/>
      </c>
      <c r="H59" s="17" t="str">
        <f t="shared" si="2"/>
        <v/>
      </c>
      <c r="I59" s="22"/>
      <c r="J59" s="22"/>
      <c r="K59" s="17" t="str">
        <f t="shared" si="3"/>
        <v/>
      </c>
      <c r="L59" s="22"/>
      <c r="M59" s="22"/>
    </row>
    <row r="60" ht="15.75" customHeight="1">
      <c r="A60" s="15">
        <v>100.0</v>
      </c>
      <c r="B60" s="16">
        <v>60.0</v>
      </c>
      <c r="C60" s="16">
        <v>0.5</v>
      </c>
      <c r="D60" s="35">
        <v>1.0</v>
      </c>
      <c r="E60" s="18">
        <v>27.66</v>
      </c>
      <c r="F60" s="18" t="s">
        <v>45</v>
      </c>
      <c r="G60" s="17" t="str">
        <f t="shared" si="1"/>
        <v>#VALUE!</v>
      </c>
      <c r="H60" s="17" t="str">
        <f t="shared" si="2"/>
        <v>#VALUE!</v>
      </c>
      <c r="I60" s="40" t="str">
        <f>IF(OR(H60&lt;&gt;"", H61&lt;&gt;"", H62&lt;&gt;""), AVERAGE(H60:H62), "")</f>
        <v>#VALUE!</v>
      </c>
      <c r="J60" s="39" t="str">
        <f>IF(OR(H60&lt;&gt;"", H61&lt;&gt;"", H62&lt;&gt;""), STDEV(H60:H62), "")</f>
        <v>#VALUE!</v>
      </c>
      <c r="K60" s="17">
        <f t="shared" si="3"/>
        <v>65.07592191</v>
      </c>
      <c r="L60" s="40">
        <f>IF(OR(K60&lt;&gt;"", K61&lt;&gt;"", K62&lt;&gt;""), AVERAGE(K60:K62), "")</f>
        <v>63.49665908</v>
      </c>
      <c r="M60" s="39">
        <f>IF(AND(K60&lt;&gt;"", K61&lt;&gt;"", K62&lt;&gt;""), STDEV(K60:K62), "")</f>
        <v>3.482684667</v>
      </c>
    </row>
    <row r="61" ht="15.75" customHeight="1">
      <c r="A61" s="21"/>
      <c r="B61" s="21"/>
      <c r="C61" s="21"/>
      <c r="D61" s="35">
        <v>2.0</v>
      </c>
      <c r="E61" s="18">
        <v>30.25</v>
      </c>
      <c r="F61" s="42"/>
      <c r="G61" s="17" t="str">
        <f t="shared" si="1"/>
        <v/>
      </c>
      <c r="H61" s="17" t="str">
        <f t="shared" si="2"/>
        <v/>
      </c>
      <c r="I61" s="21"/>
      <c r="J61" s="21"/>
      <c r="K61" s="17">
        <f t="shared" si="3"/>
        <v>59.50413223</v>
      </c>
      <c r="L61" s="21"/>
      <c r="M61" s="21"/>
    </row>
    <row r="62" ht="15.75" customHeight="1">
      <c r="A62" s="22"/>
      <c r="B62" s="22"/>
      <c r="C62" s="22"/>
      <c r="D62" s="35">
        <v>3.0</v>
      </c>
      <c r="E62" s="18">
        <v>27.31</v>
      </c>
      <c r="F62" s="42"/>
      <c r="G62" s="17" t="str">
        <f t="shared" si="1"/>
        <v/>
      </c>
      <c r="H62" s="17" t="str">
        <f t="shared" si="2"/>
        <v/>
      </c>
      <c r="I62" s="22"/>
      <c r="J62" s="22"/>
      <c r="K62" s="17">
        <f t="shared" si="3"/>
        <v>65.90992311</v>
      </c>
      <c r="L62" s="22"/>
      <c r="M62" s="22"/>
    </row>
    <row r="63" ht="15.75" customHeight="1">
      <c r="A63" s="15">
        <v>100.0</v>
      </c>
      <c r="B63" s="16">
        <v>60.0</v>
      </c>
      <c r="C63" s="16">
        <v>1.0</v>
      </c>
      <c r="D63" s="17"/>
      <c r="E63" s="18">
        <v>14.93</v>
      </c>
      <c r="F63" s="18">
        <v>0.35</v>
      </c>
      <c r="G63" s="17">
        <f t="shared" si="1"/>
        <v>0.19</v>
      </c>
      <c r="H63" s="17">
        <f t="shared" si="2"/>
        <v>0.1999004033</v>
      </c>
      <c r="I63" s="40">
        <f>IF(OR(H63&lt;&gt;"", H64&lt;&gt;"", H65&lt;&gt;""), AVERAGE(H63:H65), "")</f>
        <v>0.1999004033</v>
      </c>
      <c r="J63" s="39" t="str">
        <f>IF(OR(H63&lt;&gt;"", H64&lt;&gt;"", H65&lt;&gt;""), STDEV(H63:H65), "")</f>
        <v>#DIV/0!</v>
      </c>
      <c r="K63" s="17">
        <f t="shared" si="3"/>
        <v>120.5626256</v>
      </c>
      <c r="L63" s="40">
        <f>IF(OR(K63&lt;&gt;"", K64&lt;&gt;"", K65&lt;&gt;""), AVERAGE(K63:K65), "")</f>
        <v>120.5626256</v>
      </c>
      <c r="M63" s="39" t="str">
        <f>IF(AND(K63&lt;&gt;"", K64&lt;&gt;"", K65&lt;&gt;""), STDEV(K63:K65), "")</f>
        <v/>
      </c>
    </row>
    <row r="64" ht="15.75" customHeight="1">
      <c r="A64" s="21"/>
      <c r="B64" s="21"/>
      <c r="C64" s="21"/>
      <c r="D64" s="17"/>
      <c r="E64" s="42"/>
      <c r="F64" s="42"/>
      <c r="G64" s="17" t="str">
        <f t="shared" si="1"/>
        <v/>
      </c>
      <c r="H64" s="17" t="str">
        <f t="shared" si="2"/>
        <v/>
      </c>
      <c r="I64" s="21"/>
      <c r="J64" s="21"/>
      <c r="K64" s="17" t="str">
        <f t="shared" si="3"/>
        <v/>
      </c>
      <c r="L64" s="21"/>
      <c r="M64" s="21"/>
    </row>
    <row r="65" ht="15.75" customHeight="1">
      <c r="A65" s="22"/>
      <c r="B65" s="22"/>
      <c r="C65" s="22"/>
      <c r="D65" s="17"/>
      <c r="E65" s="42"/>
      <c r="F65" s="42"/>
      <c r="G65" s="17" t="str">
        <f t="shared" si="1"/>
        <v/>
      </c>
      <c r="H65" s="17" t="str">
        <f t="shared" si="2"/>
        <v/>
      </c>
      <c r="I65" s="22"/>
      <c r="J65" s="22"/>
      <c r="K65" s="17" t="str">
        <f t="shared" si="3"/>
        <v/>
      </c>
      <c r="L65" s="22"/>
      <c r="M65" s="22"/>
    </row>
    <row r="66" ht="15.75" customHeight="1">
      <c r="A66" s="43">
        <v>100.0</v>
      </c>
      <c r="B66" s="84">
        <v>60.0</v>
      </c>
      <c r="C66" s="84">
        <v>0.75</v>
      </c>
      <c r="D66" s="17"/>
      <c r="E66" s="18">
        <v>17.5</v>
      </c>
      <c r="F66" s="18">
        <v>0.42</v>
      </c>
      <c r="G66" s="17">
        <f t="shared" si="1"/>
        <v>0.26</v>
      </c>
      <c r="H66" s="17">
        <f t="shared" si="2"/>
        <v>0.2333754543</v>
      </c>
      <c r="I66" s="40">
        <f>IF(OR(H66&lt;&gt;"", H67&lt;&gt;"", H68&lt;&gt;""), AVERAGE(H66:H68), "")</f>
        <v>0.2505886486</v>
      </c>
      <c r="J66" s="39">
        <f>IF(OR(H66&lt;&gt;"", H67&lt;&gt;"", H68&lt;&gt;""), STDEV(H66:H68), "")</f>
        <v>0.02434313285</v>
      </c>
      <c r="K66" s="17">
        <f t="shared" si="3"/>
        <v>102.8571429</v>
      </c>
      <c r="L66" s="40">
        <f>IF(OR(K66&lt;&gt;"", K67&lt;&gt;"", K68&lt;&gt;""), AVERAGE(K66:K68), "")</f>
        <v>104.3386243</v>
      </c>
      <c r="M66" s="39" t="str">
        <f>IF(AND(K66&lt;&gt;"", K67&lt;&gt;"", K68&lt;&gt;""), STDEV(K66:K68), "")</f>
        <v/>
      </c>
    </row>
    <row r="67" ht="15.75" customHeight="1">
      <c r="A67" s="21"/>
      <c r="B67" s="21"/>
      <c r="C67" s="21"/>
      <c r="D67" s="17"/>
      <c r="E67" s="18">
        <v>17.01</v>
      </c>
      <c r="F67" s="18">
        <v>0.45</v>
      </c>
      <c r="G67" s="17">
        <f t="shared" si="1"/>
        <v>0.29</v>
      </c>
      <c r="H67" s="17">
        <f t="shared" si="2"/>
        <v>0.2678018429</v>
      </c>
      <c r="I67" s="21"/>
      <c r="J67" s="21"/>
      <c r="K67" s="17">
        <f t="shared" si="3"/>
        <v>105.8201058</v>
      </c>
      <c r="L67" s="21"/>
      <c r="M67" s="21"/>
    </row>
    <row r="68" ht="15.75" customHeight="1">
      <c r="A68" s="22"/>
      <c r="B68" s="22"/>
      <c r="C68" s="22"/>
      <c r="D68" s="17"/>
      <c r="E68" s="42"/>
      <c r="F68" s="42"/>
      <c r="G68" s="17" t="str">
        <f t="shared" si="1"/>
        <v/>
      </c>
      <c r="H68" s="17" t="str">
        <f t="shared" si="2"/>
        <v/>
      </c>
      <c r="I68" s="22"/>
      <c r="J68" s="22"/>
      <c r="K68" s="17" t="str">
        <f t="shared" si="3"/>
        <v/>
      </c>
      <c r="L68" s="22"/>
      <c r="M68" s="22"/>
    </row>
    <row r="69" ht="15.75" customHeight="1">
      <c r="A69" s="43">
        <v>150.0</v>
      </c>
      <c r="B69" s="84">
        <v>60.0</v>
      </c>
      <c r="C69" s="84">
        <v>0.5</v>
      </c>
      <c r="D69" s="17"/>
      <c r="E69" s="18">
        <v>31.16</v>
      </c>
      <c r="F69" s="18">
        <v>0.7</v>
      </c>
      <c r="G69" s="17">
        <f t="shared" si="1"/>
        <v>0.54</v>
      </c>
      <c r="H69" s="17">
        <f t="shared" si="2"/>
        <v>0.2722175919</v>
      </c>
      <c r="I69" s="40">
        <f>IF(OR(H69&lt;&gt;"", H70&lt;&gt;"", H71&lt;&gt;""), AVERAGE(H69:H71), "")</f>
        <v>0.2638769182</v>
      </c>
      <c r="J69" s="39">
        <f>IF(OR(H69&lt;&gt;"", H70&lt;&gt;"", H71&lt;&gt;""), STDEV(H69:H71), "")</f>
        <v>0.01179549385</v>
      </c>
      <c r="K69" s="17">
        <f t="shared" si="3"/>
        <v>57.76636714</v>
      </c>
      <c r="L69" s="40">
        <f>IF(OR(K69&lt;&gt;"", K70&lt;&gt;"", K71&lt;&gt;""), AVERAGE(K69:K71), "")</f>
        <v>57.59131754</v>
      </c>
      <c r="M69" s="39" t="str">
        <f>IF(AND(K69&lt;&gt;"", K70&lt;&gt;"", K71&lt;&gt;""), STDEV(K69:K71), "")</f>
        <v/>
      </c>
    </row>
    <row r="70" ht="15.75" customHeight="1">
      <c r="A70" s="21"/>
      <c r="B70" s="21"/>
      <c r="C70" s="21"/>
      <c r="D70" s="17"/>
      <c r="E70" s="18">
        <v>31.35</v>
      </c>
      <c r="F70" s="18">
        <v>0.67</v>
      </c>
      <c r="G70" s="17">
        <f t="shared" si="1"/>
        <v>0.51</v>
      </c>
      <c r="H70" s="17">
        <f t="shared" si="2"/>
        <v>0.2555362446</v>
      </c>
      <c r="I70" s="21"/>
      <c r="J70" s="21"/>
      <c r="K70" s="17">
        <f t="shared" si="3"/>
        <v>57.41626794</v>
      </c>
      <c r="L70" s="21"/>
      <c r="M70" s="21"/>
    </row>
    <row r="71" ht="15.75" customHeight="1">
      <c r="A71" s="22"/>
      <c r="B71" s="22"/>
      <c r="C71" s="22"/>
      <c r="D71" s="17"/>
      <c r="E71" s="42"/>
      <c r="F71" s="42"/>
      <c r="G71" s="17" t="str">
        <f t="shared" si="1"/>
        <v/>
      </c>
      <c r="H71" s="17" t="str">
        <f t="shared" si="2"/>
        <v/>
      </c>
      <c r="I71" s="22"/>
      <c r="J71" s="22"/>
      <c r="K71" s="17" t="str">
        <f t="shared" si="3"/>
        <v/>
      </c>
      <c r="L71" s="22"/>
      <c r="M71" s="22"/>
    </row>
    <row r="72" ht="15.75" customHeight="1">
      <c r="A72" s="43">
        <v>140.0</v>
      </c>
      <c r="B72" s="84">
        <v>60.0</v>
      </c>
      <c r="C72" s="84">
        <v>0.5</v>
      </c>
      <c r="D72" s="17"/>
      <c r="E72" s="18">
        <v>33.65</v>
      </c>
      <c r="F72" s="18">
        <v>0.67</v>
      </c>
      <c r="G72" s="17">
        <f t="shared" si="1"/>
        <v>0.51</v>
      </c>
      <c r="H72" s="17">
        <f t="shared" si="2"/>
        <v>0.2380701714</v>
      </c>
      <c r="I72" s="40">
        <f>IF(OR(H72&lt;&gt;"", H73&lt;&gt;"", H74&lt;&gt;""), AVERAGE(H72:H74), "")</f>
        <v>0.2380701714</v>
      </c>
      <c r="J72" s="39" t="str">
        <f>IF(OR(H72&lt;&gt;"", H73&lt;&gt;"", H74&lt;&gt;""), STDEV(H72:H74), "")</f>
        <v>#DIV/0!</v>
      </c>
      <c r="K72" s="17">
        <f t="shared" si="3"/>
        <v>53.49182764</v>
      </c>
      <c r="L72" s="40">
        <f>IF(OR(K72&lt;&gt;"", K73&lt;&gt;"", K74&lt;&gt;""), AVERAGE(K72:K74), "")</f>
        <v>53.49182764</v>
      </c>
      <c r="M72" s="39" t="str">
        <f>IF(AND(K72&lt;&gt;"", K73&lt;&gt;"", K74&lt;&gt;""), STDEV(K72:K74), "")</f>
        <v/>
      </c>
    </row>
    <row r="73" ht="15.75" customHeight="1">
      <c r="A73" s="21"/>
      <c r="B73" s="21"/>
      <c r="C73" s="21"/>
      <c r="D73" s="17"/>
      <c r="E73" s="42"/>
      <c r="F73" s="42"/>
      <c r="G73" s="17" t="str">
        <f t="shared" si="1"/>
        <v/>
      </c>
      <c r="H73" s="17" t="str">
        <f t="shared" si="2"/>
        <v/>
      </c>
      <c r="I73" s="21"/>
      <c r="J73" s="21"/>
      <c r="K73" s="17" t="str">
        <f t="shared" si="3"/>
        <v/>
      </c>
      <c r="L73" s="21"/>
      <c r="M73" s="21"/>
    </row>
    <row r="74" ht="15.75" customHeight="1">
      <c r="A74" s="22"/>
      <c r="B74" s="22"/>
      <c r="C74" s="22"/>
      <c r="D74" s="17"/>
      <c r="E74" s="42"/>
      <c r="F74" s="42"/>
      <c r="G74" s="17" t="str">
        <f t="shared" si="1"/>
        <v/>
      </c>
      <c r="H74" s="17" t="str">
        <f t="shared" si="2"/>
        <v/>
      </c>
      <c r="I74" s="22"/>
      <c r="J74" s="22"/>
      <c r="K74" s="17" t="str">
        <f t="shared" si="3"/>
        <v/>
      </c>
      <c r="L74" s="22"/>
      <c r="M74" s="22"/>
    </row>
    <row r="75" ht="15.75" customHeight="1">
      <c r="A75" s="43">
        <v>135.0</v>
      </c>
      <c r="B75" s="84">
        <v>60.0</v>
      </c>
      <c r="C75" s="84">
        <v>0.5</v>
      </c>
      <c r="D75" s="17"/>
      <c r="E75" s="18">
        <v>26.15</v>
      </c>
      <c r="F75" s="18">
        <v>0.57</v>
      </c>
      <c r="G75" s="17">
        <f t="shared" si="1"/>
        <v>0.41</v>
      </c>
      <c r="H75" s="17">
        <f t="shared" si="2"/>
        <v>0.2462816421</v>
      </c>
      <c r="I75" s="40">
        <f>IF(OR(H75&lt;&gt;"", H76&lt;&gt;"", H77&lt;&gt;""), AVERAGE(H75:H77), "")</f>
        <v>0.2462816421</v>
      </c>
      <c r="J75" s="39" t="str">
        <f>IF(OR(H75&lt;&gt;"", H76&lt;&gt;"", H77&lt;&gt;""), STDEV(H75:H77), "")</f>
        <v>#DIV/0!</v>
      </c>
      <c r="K75" s="17">
        <f t="shared" si="3"/>
        <v>68.83365201</v>
      </c>
      <c r="L75" s="40">
        <f>IF(OR(K75&lt;&gt;"", K76&lt;&gt;"", K77&lt;&gt;""), AVERAGE(K75:K77), "")</f>
        <v>68.83365201</v>
      </c>
      <c r="M75" s="39" t="str">
        <f>IF(AND(K75&lt;&gt;"", K76&lt;&gt;"", K77&lt;&gt;""), STDEV(K75:K77), "")</f>
        <v/>
      </c>
    </row>
    <row r="76" ht="15.75" customHeight="1">
      <c r="A76" s="21"/>
      <c r="B76" s="21"/>
      <c r="C76" s="21"/>
      <c r="D76" s="17"/>
      <c r="E76" s="42"/>
      <c r="F76" s="42"/>
      <c r="G76" s="17" t="str">
        <f t="shared" si="1"/>
        <v/>
      </c>
      <c r="H76" s="17" t="str">
        <f t="shared" si="2"/>
        <v/>
      </c>
      <c r="I76" s="21"/>
      <c r="J76" s="21"/>
      <c r="K76" s="17" t="str">
        <f t="shared" si="3"/>
        <v/>
      </c>
      <c r="L76" s="21"/>
      <c r="M76" s="21"/>
    </row>
    <row r="77" ht="15.75" customHeight="1">
      <c r="A77" s="22"/>
      <c r="B77" s="22"/>
      <c r="C77" s="22"/>
      <c r="D77" s="17"/>
      <c r="E77" s="42"/>
      <c r="F77" s="42"/>
      <c r="G77" s="17" t="str">
        <f t="shared" si="1"/>
        <v/>
      </c>
      <c r="H77" s="17" t="str">
        <f t="shared" si="2"/>
        <v/>
      </c>
      <c r="I77" s="22"/>
      <c r="J77" s="22"/>
      <c r="K77" s="17" t="str">
        <f t="shared" si="3"/>
        <v/>
      </c>
      <c r="L77" s="22"/>
      <c r="M77" s="22"/>
    </row>
    <row r="78" ht="15.75" customHeight="1">
      <c r="A78" s="43">
        <v>110.0</v>
      </c>
      <c r="B78" s="84">
        <v>60.0</v>
      </c>
      <c r="C78" s="84">
        <v>0.5</v>
      </c>
      <c r="D78" s="17"/>
      <c r="E78" s="18">
        <v>30.0</v>
      </c>
      <c r="F78" s="18">
        <v>0.65</v>
      </c>
      <c r="G78" s="17">
        <f t="shared" si="1"/>
        <v>0.49</v>
      </c>
      <c r="H78" s="17">
        <f t="shared" si="2"/>
        <v>0.2565634</v>
      </c>
      <c r="I78" s="40">
        <f>IF(OR(H78&lt;&gt;"", H79&lt;&gt;"", H80&lt;&gt;""), AVERAGE(H78:H80), "")</f>
        <v>0.2565634</v>
      </c>
      <c r="J78" s="39" t="str">
        <f>IF(OR(H78&lt;&gt;"", H79&lt;&gt;"", H80&lt;&gt;""), STDEV(H78:H80), "")</f>
        <v>#DIV/0!</v>
      </c>
      <c r="K78" s="17">
        <f t="shared" si="3"/>
        <v>60</v>
      </c>
      <c r="L78" s="40">
        <f>IF(OR(K78&lt;&gt;"", K79&lt;&gt;"", K80&lt;&gt;""), AVERAGE(K78:K80), "")</f>
        <v>60</v>
      </c>
      <c r="M78" s="39" t="str">
        <f>IF(AND(K78&lt;&gt;"", K79&lt;&gt;"", K80&lt;&gt;""), STDEV(K78:K80), "")</f>
        <v/>
      </c>
    </row>
    <row r="79" ht="15.75" customHeight="1">
      <c r="A79" s="21"/>
      <c r="B79" s="21"/>
      <c r="C79" s="21"/>
      <c r="D79" s="17"/>
      <c r="E79" s="42"/>
      <c r="F79" s="42"/>
      <c r="G79" s="17" t="str">
        <f t="shared" si="1"/>
        <v/>
      </c>
      <c r="H79" s="17" t="str">
        <f t="shared" si="2"/>
        <v/>
      </c>
      <c r="I79" s="21"/>
      <c r="J79" s="21"/>
      <c r="K79" s="17" t="str">
        <f t="shared" si="3"/>
        <v/>
      </c>
      <c r="L79" s="21"/>
      <c r="M79" s="21"/>
    </row>
    <row r="80" ht="15.75" customHeight="1">
      <c r="A80" s="22"/>
      <c r="B80" s="22"/>
      <c r="C80" s="22"/>
      <c r="D80" s="17"/>
      <c r="E80" s="42"/>
      <c r="F80" s="42"/>
      <c r="G80" s="17" t="str">
        <f t="shared" si="1"/>
        <v/>
      </c>
      <c r="H80" s="17" t="str">
        <f t="shared" si="2"/>
        <v/>
      </c>
      <c r="I80" s="22"/>
      <c r="J80" s="22"/>
      <c r="K80" s="17" t="str">
        <f t="shared" si="3"/>
        <v/>
      </c>
      <c r="L80" s="22"/>
      <c r="M80" s="22"/>
    </row>
    <row r="81" ht="15.75" customHeight="1">
      <c r="A81" s="43">
        <v>175.0</v>
      </c>
      <c r="B81" s="84">
        <v>60.0</v>
      </c>
      <c r="C81" s="84">
        <v>0.5</v>
      </c>
      <c r="D81" s="17"/>
      <c r="E81" s="18">
        <v>85.0</v>
      </c>
      <c r="F81" s="18">
        <v>1.83</v>
      </c>
      <c r="G81" s="17">
        <f t="shared" si="1"/>
        <v>1.67</v>
      </c>
      <c r="H81" s="17">
        <f t="shared" si="2"/>
        <v>0.3086152783</v>
      </c>
      <c r="I81" s="40">
        <f>IF(OR(H81&lt;&gt;"", H82&lt;&gt;"", H83&lt;&gt;""), AVERAGE(H81:H83), "")</f>
        <v>0.3086152783</v>
      </c>
      <c r="J81" s="39" t="str">
        <f>IF(OR(H81&lt;&gt;"", H82&lt;&gt;"", H83&lt;&gt;""), STDEV(H81:H83), "")</f>
        <v>#DIV/0!</v>
      </c>
      <c r="K81" s="17">
        <f t="shared" si="3"/>
        <v>21.17647059</v>
      </c>
      <c r="L81" s="40">
        <f>IF(OR(K81&lt;&gt;"", K82&lt;&gt;"", K83&lt;&gt;""), AVERAGE(K81:K83), "")</f>
        <v>21.17647059</v>
      </c>
      <c r="M81" s="39" t="str">
        <f>IF(AND(K81&lt;&gt;"", K82&lt;&gt;"", K83&lt;&gt;""), STDEV(K81:K83), "")</f>
        <v/>
      </c>
    </row>
    <row r="82" ht="15.75" customHeight="1">
      <c r="A82" s="21"/>
      <c r="B82" s="21"/>
      <c r="C82" s="21"/>
      <c r="D82" s="17"/>
      <c r="E82" s="42"/>
      <c r="F82" s="42"/>
      <c r="G82" s="17" t="str">
        <f t="shared" si="1"/>
        <v/>
      </c>
      <c r="H82" s="17" t="str">
        <f t="shared" si="2"/>
        <v/>
      </c>
      <c r="I82" s="21"/>
      <c r="J82" s="21"/>
      <c r="K82" s="17" t="str">
        <f t="shared" si="3"/>
        <v/>
      </c>
      <c r="L82" s="21"/>
      <c r="M82" s="21"/>
    </row>
    <row r="83" ht="15.75" customHeight="1">
      <c r="A83" s="22"/>
      <c r="B83" s="22"/>
      <c r="C83" s="22"/>
      <c r="D83" s="17"/>
      <c r="E83" s="42"/>
      <c r="F83" s="42"/>
      <c r="G83" s="17" t="str">
        <f t="shared" si="1"/>
        <v/>
      </c>
      <c r="H83" s="17" t="str">
        <f t="shared" si="2"/>
        <v/>
      </c>
      <c r="I83" s="22"/>
      <c r="J83" s="22"/>
      <c r="K83" s="17" t="str">
        <f t="shared" si="3"/>
        <v/>
      </c>
      <c r="L83" s="22"/>
      <c r="M83" s="22"/>
    </row>
    <row r="84" ht="15.75" customHeight="1">
      <c r="A84" s="43">
        <v>140.0</v>
      </c>
      <c r="B84" s="84">
        <v>60.0</v>
      </c>
      <c r="C84" s="84">
        <v>0.7</v>
      </c>
      <c r="D84" s="17"/>
      <c r="E84" s="18">
        <v>29.46</v>
      </c>
      <c r="F84" s="42"/>
      <c r="G84" s="17" t="str">
        <f t="shared" si="1"/>
        <v/>
      </c>
      <c r="H84" s="17" t="str">
        <f t="shared" si="2"/>
        <v/>
      </c>
      <c r="I84" s="40" t="str">
        <f>IF(OR(H84&lt;&gt;"", H85&lt;&gt;"", H86&lt;&gt;""), AVERAGE(H84:H86), "")</f>
        <v/>
      </c>
      <c r="J84" s="39" t="str">
        <f>IF(OR(H84&lt;&gt;"", H85&lt;&gt;"", H86&lt;&gt;""), STDEV(H84:H86), "")</f>
        <v/>
      </c>
      <c r="K84" s="17">
        <f t="shared" si="3"/>
        <v>61.09979633</v>
      </c>
      <c r="L84" s="40">
        <f>IF(OR(K84&lt;&gt;"", K85&lt;&gt;"", K86&lt;&gt;""), AVERAGE(K84:K86), "")</f>
        <v>61.09979633</v>
      </c>
      <c r="M84" s="39" t="str">
        <f>IF(AND(K84&lt;&gt;"", K85&lt;&gt;"", K86&lt;&gt;""), STDEV(K84:K86), "")</f>
        <v/>
      </c>
    </row>
    <row r="85" ht="15.75" customHeight="1">
      <c r="A85" s="21"/>
      <c r="B85" s="21"/>
      <c r="C85" s="21"/>
      <c r="D85" s="17"/>
      <c r="E85" s="42"/>
      <c r="F85" s="42"/>
      <c r="G85" s="17" t="str">
        <f t="shared" si="1"/>
        <v/>
      </c>
      <c r="H85" s="17" t="str">
        <f t="shared" si="2"/>
        <v/>
      </c>
      <c r="I85" s="21"/>
      <c r="J85" s="21"/>
      <c r="K85" s="17" t="str">
        <f t="shared" si="3"/>
        <v/>
      </c>
      <c r="L85" s="21"/>
      <c r="M85" s="21"/>
    </row>
    <row r="86" ht="15.75" customHeight="1">
      <c r="A86" s="22"/>
      <c r="B86" s="22"/>
      <c r="C86" s="22"/>
      <c r="D86" s="17"/>
      <c r="E86" s="42"/>
      <c r="F86" s="42"/>
      <c r="G86" s="17" t="str">
        <f t="shared" si="1"/>
        <v/>
      </c>
      <c r="H86" s="17" t="str">
        <f t="shared" si="2"/>
        <v/>
      </c>
      <c r="I86" s="22"/>
      <c r="J86" s="22"/>
      <c r="K86" s="17" t="str">
        <f t="shared" si="3"/>
        <v/>
      </c>
      <c r="L86" s="22"/>
      <c r="M86" s="22"/>
    </row>
    <row r="87" ht="15.75" customHeight="1">
      <c r="A87" s="44">
        <v>140.0</v>
      </c>
      <c r="B87" s="85">
        <v>50.0</v>
      </c>
      <c r="C87" s="85">
        <v>0.2</v>
      </c>
      <c r="D87" s="47"/>
      <c r="E87" s="46">
        <v>45.45</v>
      </c>
      <c r="F87" s="46">
        <v>0.8</v>
      </c>
      <c r="G87" s="47">
        <f t="shared" si="1"/>
        <v>0.64</v>
      </c>
      <c r="H87" s="47">
        <f t="shared" si="2"/>
        <v>0.2211902418</v>
      </c>
      <c r="I87" s="48">
        <f>IF(OR(H87&lt;&gt;"", H88&lt;&gt;"", H89&lt;&gt;""), AVERAGE(H87:H89), "")</f>
        <v>0.2312664561</v>
      </c>
      <c r="J87" s="48">
        <f>IF(OR(H87&lt;&gt;"", H88&lt;&gt;"", H89&lt;&gt;""), STDEV(H87:H89), "")</f>
        <v>0.01749600784</v>
      </c>
      <c r="K87" s="47">
        <f t="shared" si="3"/>
        <v>39.6039604</v>
      </c>
      <c r="L87" s="48">
        <f>IF(OR(K87&lt;&gt;"", K88&lt;&gt;"", K89&lt;&gt;""), AVERAGE(K87:K89), "")</f>
        <v>40.13788995</v>
      </c>
      <c r="M87" s="48">
        <f>IF(AND(K87&lt;&gt;"", K88&lt;&gt;"", K89&lt;&gt;""), STDEV(K87:K89), "")</f>
        <v>0.4967024141</v>
      </c>
    </row>
    <row r="88" ht="15.75" customHeight="1">
      <c r="A88" s="21"/>
      <c r="B88" s="21"/>
      <c r="C88" s="21"/>
      <c r="D88" s="47"/>
      <c r="E88" s="46">
        <v>44.35</v>
      </c>
      <c r="F88" s="46">
        <v>0.87</v>
      </c>
      <c r="G88" s="47">
        <f t="shared" si="1"/>
        <v>0.71</v>
      </c>
      <c r="H88" s="47">
        <f t="shared" si="2"/>
        <v>0.251469085</v>
      </c>
      <c r="I88" s="21"/>
      <c r="J88" s="21"/>
      <c r="K88" s="47">
        <f t="shared" si="3"/>
        <v>40.58624577</v>
      </c>
      <c r="L88" s="21"/>
      <c r="M88" s="21"/>
    </row>
    <row r="89" ht="15.75" customHeight="1">
      <c r="A89" s="22"/>
      <c r="B89" s="22"/>
      <c r="C89" s="22"/>
      <c r="D89" s="47"/>
      <c r="E89" s="46">
        <v>44.75</v>
      </c>
      <c r="F89" s="46">
        <v>0.79</v>
      </c>
      <c r="G89" s="47">
        <f t="shared" si="1"/>
        <v>0.63</v>
      </c>
      <c r="H89" s="47">
        <f t="shared" si="2"/>
        <v>0.2211400415</v>
      </c>
      <c r="I89" s="22"/>
      <c r="J89" s="22"/>
      <c r="K89" s="47">
        <f t="shared" si="3"/>
        <v>40.22346369</v>
      </c>
      <c r="L89" s="22"/>
      <c r="M89" s="22"/>
    </row>
    <row r="90" ht="15.75" customHeight="1">
      <c r="A90" s="86">
        <v>100.0</v>
      </c>
      <c r="B90" s="87">
        <v>110.0</v>
      </c>
      <c r="C90" s="87">
        <v>0.5</v>
      </c>
      <c r="D90" s="56"/>
      <c r="E90" s="88">
        <v>41.43</v>
      </c>
      <c r="F90" s="88">
        <v>0.82</v>
      </c>
      <c r="G90" s="56">
        <f t="shared" si="1"/>
        <v>0.66</v>
      </c>
      <c r="H90" s="56">
        <f t="shared" si="2"/>
        <v>0.2502354757</v>
      </c>
      <c r="I90" s="89">
        <f>IF(OR(H90&lt;&gt;"", H91&lt;&gt;"", H92&lt;&gt;""), AVERAGE(H90:H92), "")</f>
        <v>0.2821022112</v>
      </c>
      <c r="J90" s="89">
        <f>IF(OR(H90&lt;&gt;"", H91&lt;&gt;"", H92&lt;&gt;""), STDEV(H90:H92), "")</f>
        <v>0.02818830768</v>
      </c>
      <c r="K90" s="56">
        <f t="shared" si="3"/>
        <v>43.4467777</v>
      </c>
      <c r="L90" s="89">
        <f>IF(OR(K90&lt;&gt;"", K91&lt;&gt;"", K92&lt;&gt;""), AVERAGE(K90:K92), "")</f>
        <v>43.66990007</v>
      </c>
      <c r="M90" s="89">
        <f>IF(AND(K90&lt;&gt;"", K91&lt;&gt;"", K92&lt;&gt;""), STDEV(K90:K92), "")</f>
        <v>0.342004046</v>
      </c>
    </row>
    <row r="91" ht="15.75" customHeight="1">
      <c r="A91" s="21"/>
      <c r="B91" s="21"/>
      <c r="C91" s="21"/>
      <c r="D91" s="56"/>
      <c r="E91" s="88">
        <v>40.85</v>
      </c>
      <c r="F91" s="88">
        <v>0.95</v>
      </c>
      <c r="G91" s="56">
        <f t="shared" si="1"/>
        <v>0.79</v>
      </c>
      <c r="H91" s="56">
        <f t="shared" si="2"/>
        <v>0.303777013</v>
      </c>
      <c r="I91" s="21"/>
      <c r="J91" s="21"/>
      <c r="K91" s="56">
        <f t="shared" si="3"/>
        <v>44.06364749</v>
      </c>
      <c r="L91" s="21"/>
      <c r="M91" s="21"/>
    </row>
    <row r="92" ht="15.75" customHeight="1">
      <c r="A92" s="22"/>
      <c r="B92" s="22"/>
      <c r="C92" s="22"/>
      <c r="D92" s="56"/>
      <c r="E92" s="88">
        <v>41.38</v>
      </c>
      <c r="F92" s="88">
        <v>0.93</v>
      </c>
      <c r="G92" s="56">
        <f t="shared" si="1"/>
        <v>0.77</v>
      </c>
      <c r="H92" s="56">
        <f t="shared" si="2"/>
        <v>0.2922941449</v>
      </c>
      <c r="I92" s="22"/>
      <c r="J92" s="22"/>
      <c r="K92" s="56">
        <f t="shared" si="3"/>
        <v>43.49927501</v>
      </c>
      <c r="L92" s="22"/>
      <c r="M92" s="22"/>
    </row>
    <row r="93" ht="15.75" customHeight="1">
      <c r="A93" s="90"/>
      <c r="B93" s="91"/>
      <c r="C93" s="91"/>
      <c r="D93" s="52"/>
      <c r="E93" s="52"/>
      <c r="F93" s="52"/>
      <c r="G93" s="52" t="str">
        <f t="shared" si="1"/>
        <v/>
      </c>
      <c r="H93" s="52" t="str">
        <f t="shared" si="2"/>
        <v/>
      </c>
      <c r="I93" s="90" t="str">
        <f>IF(OR(H93&lt;&gt;"", H94&lt;&gt;"", H95&lt;&gt;""), AVERAGE(H93:H95), "")</f>
        <v/>
      </c>
      <c r="J93" s="90" t="str">
        <f>IF(OR(H93&lt;&gt;"", H94&lt;&gt;"", H95&lt;&gt;""), STDEV(H93:H95), "")</f>
        <v/>
      </c>
      <c r="K93" s="52" t="str">
        <f t="shared" si="3"/>
        <v/>
      </c>
      <c r="L93" s="90" t="str">
        <f>IF(OR(K93&lt;&gt;"", K94&lt;&gt;"", K95&lt;&gt;""), AVERAGE(K93:K95), "")</f>
        <v/>
      </c>
      <c r="M93" s="90" t="str">
        <f>IF(AND(K93&lt;&gt;"", K94&lt;&gt;"", K95&lt;&gt;""), STDEV(K93:K95), "")</f>
        <v/>
      </c>
    </row>
    <row r="94" ht="15.75" customHeight="1">
      <c r="A94" s="52"/>
      <c r="B94" s="53"/>
      <c r="C94" s="53"/>
      <c r="D94" s="52"/>
      <c r="E94" s="52"/>
      <c r="F94" s="52"/>
      <c r="G94" s="52" t="str">
        <f t="shared" si="1"/>
        <v/>
      </c>
      <c r="H94" s="52" t="str">
        <f t="shared" si="2"/>
        <v/>
      </c>
      <c r="I94" s="52"/>
      <c r="J94" s="52"/>
      <c r="K94" s="52" t="str">
        <f t="shared" si="3"/>
        <v/>
      </c>
      <c r="L94" s="52"/>
      <c r="M94" s="52"/>
    </row>
    <row r="95" ht="15.75" customHeight="1">
      <c r="A95" s="52"/>
      <c r="B95" s="53"/>
      <c r="C95" s="53"/>
      <c r="D95" s="52"/>
      <c r="E95" s="52"/>
      <c r="F95" s="52"/>
      <c r="G95" s="52" t="str">
        <f t="shared" si="1"/>
        <v/>
      </c>
      <c r="H95" s="52" t="str">
        <f t="shared" si="2"/>
        <v/>
      </c>
      <c r="I95" s="52"/>
      <c r="J95" s="52"/>
      <c r="K95" s="52" t="str">
        <f t="shared" si="3"/>
        <v/>
      </c>
      <c r="L95" s="52"/>
      <c r="M95" s="52"/>
    </row>
    <row r="96" ht="15.75" customHeight="1">
      <c r="A96" s="52"/>
      <c r="B96" s="53"/>
      <c r="C96" s="53"/>
      <c r="D96" s="52"/>
      <c r="E96" s="52"/>
      <c r="F96" s="52"/>
      <c r="G96" s="52" t="str">
        <f t="shared" si="1"/>
        <v/>
      </c>
      <c r="H96" s="52" t="str">
        <f t="shared" si="2"/>
        <v/>
      </c>
      <c r="I96" s="52" t="str">
        <f>IF(OR(H96&lt;&gt;"", H97&lt;&gt;"", H98&lt;&gt;""), AVERAGE(H96:H98), "")</f>
        <v/>
      </c>
      <c r="J96" s="52" t="str">
        <f>IF(OR(H96&lt;&gt;"", H97&lt;&gt;"", H98&lt;&gt;""), STDEV(H96:H98), "")</f>
        <v/>
      </c>
      <c r="K96" s="52" t="str">
        <f t="shared" si="3"/>
        <v/>
      </c>
      <c r="L96" s="52" t="str">
        <f>IF(OR(K96&lt;&gt;"", K97&lt;&gt;"", K98&lt;&gt;""), AVERAGE(K96:K98), "")</f>
        <v/>
      </c>
      <c r="M96" s="52" t="str">
        <f>IF(AND(K96&lt;&gt;"", K97&lt;&gt;"", K98&lt;&gt;""), STDEV(K96:K98), "")</f>
        <v/>
      </c>
    </row>
    <row r="97" ht="15.75" customHeight="1">
      <c r="A97" s="52"/>
      <c r="B97" s="53"/>
      <c r="C97" s="53"/>
      <c r="D97" s="52"/>
      <c r="E97" s="52"/>
      <c r="F97" s="52"/>
      <c r="G97" s="52" t="str">
        <f t="shared" si="1"/>
        <v/>
      </c>
      <c r="H97" s="52" t="str">
        <f t="shared" si="2"/>
        <v/>
      </c>
      <c r="I97" s="52"/>
      <c r="J97" s="52"/>
      <c r="K97" s="52" t="str">
        <f t="shared" si="3"/>
        <v/>
      </c>
      <c r="L97" s="52"/>
      <c r="M97" s="52"/>
    </row>
    <row r="98" ht="15.75" customHeight="1">
      <c r="A98" s="52"/>
      <c r="B98" s="53"/>
      <c r="C98" s="53"/>
      <c r="D98" s="52"/>
      <c r="E98" s="52"/>
      <c r="F98" s="52"/>
      <c r="G98" s="52" t="str">
        <f t="shared" si="1"/>
        <v/>
      </c>
      <c r="H98" s="52" t="str">
        <f t="shared" si="2"/>
        <v/>
      </c>
      <c r="I98" s="52"/>
      <c r="J98" s="52"/>
      <c r="K98" s="52" t="str">
        <f t="shared" si="3"/>
        <v/>
      </c>
      <c r="L98" s="52"/>
      <c r="M98" s="52"/>
    </row>
    <row r="99" ht="15.75" customHeight="1">
      <c r="A99" s="52"/>
      <c r="B99" s="53"/>
      <c r="C99" s="53"/>
      <c r="D99" s="52"/>
      <c r="E99" s="52"/>
      <c r="F99" s="52"/>
      <c r="G99" s="52" t="str">
        <f t="shared" si="1"/>
        <v/>
      </c>
      <c r="H99" s="52" t="str">
        <f t="shared" si="2"/>
        <v/>
      </c>
      <c r="I99" s="52" t="str">
        <f>IF(OR(H99&lt;&gt;"", H100&lt;&gt;"", H101&lt;&gt;""), AVERAGE(H99:H101), "")</f>
        <v/>
      </c>
      <c r="J99" s="52" t="str">
        <f>IF(OR(H99&lt;&gt;"", H100&lt;&gt;"", H101&lt;&gt;""), STDEV(H99:H101), "")</f>
        <v/>
      </c>
      <c r="K99" s="52" t="str">
        <f t="shared" si="3"/>
        <v/>
      </c>
      <c r="L99" s="52" t="str">
        <f>IF(OR(K99&lt;&gt;"", K100&lt;&gt;"", K101&lt;&gt;""), AVERAGE(K99:K101), "")</f>
        <v/>
      </c>
      <c r="M99" s="52" t="str">
        <f>IF(AND(K99&lt;&gt;"", K100&lt;&gt;"", K101&lt;&gt;""), STDEV(K99:K101), "")</f>
        <v/>
      </c>
    </row>
    <row r="100" ht="15.75" customHeight="1">
      <c r="A100" s="52"/>
      <c r="B100" s="53"/>
      <c r="C100" s="53"/>
      <c r="D100" s="52"/>
      <c r="E100" s="52"/>
      <c r="F100" s="52"/>
      <c r="G100" s="52" t="str">
        <f t="shared" si="1"/>
        <v/>
      </c>
      <c r="H100" s="52" t="str">
        <f t="shared" si="2"/>
        <v/>
      </c>
      <c r="I100" s="52"/>
      <c r="J100" s="52"/>
      <c r="K100" s="52" t="str">
        <f t="shared" si="3"/>
        <v/>
      </c>
      <c r="L100" s="52"/>
      <c r="M100" s="52"/>
    </row>
    <row r="101" ht="15.75" customHeight="1">
      <c r="A101" s="52"/>
      <c r="B101" s="53"/>
      <c r="C101" s="53"/>
      <c r="D101" s="52"/>
      <c r="E101" s="52"/>
      <c r="F101" s="52"/>
      <c r="G101" s="52" t="str">
        <f t="shared" si="1"/>
        <v/>
      </c>
      <c r="H101" s="52" t="str">
        <f t="shared" si="2"/>
        <v/>
      </c>
      <c r="I101" s="52"/>
      <c r="J101" s="52"/>
      <c r="K101" s="52" t="str">
        <f t="shared" si="3"/>
        <v/>
      </c>
      <c r="L101" s="52"/>
      <c r="M101" s="52"/>
    </row>
    <row r="102" ht="15.75" customHeight="1">
      <c r="A102" s="52"/>
      <c r="B102" s="53"/>
      <c r="C102" s="53"/>
      <c r="D102" s="52"/>
      <c r="E102" s="52"/>
      <c r="F102" s="52"/>
      <c r="G102" s="52" t="str">
        <f t="shared" si="1"/>
        <v/>
      </c>
      <c r="H102" s="52" t="str">
        <f t="shared" si="2"/>
        <v/>
      </c>
      <c r="I102" s="52" t="str">
        <f>IF(OR(H102&lt;&gt;"", H103&lt;&gt;"", H104&lt;&gt;""), AVERAGE(H102:H104), "")</f>
        <v/>
      </c>
      <c r="J102" s="52" t="str">
        <f>IF(OR(H102&lt;&gt;"", H103&lt;&gt;"", H104&lt;&gt;""), STDEV(H102:H104), "")</f>
        <v/>
      </c>
      <c r="K102" s="52" t="str">
        <f t="shared" si="3"/>
        <v/>
      </c>
      <c r="L102" s="52" t="str">
        <f>IF(OR(K102&lt;&gt;"", K103&lt;&gt;"", K104&lt;&gt;""), AVERAGE(K102:K104), "")</f>
        <v/>
      </c>
      <c r="M102" s="52" t="str">
        <f>IF(AND(K102&lt;&gt;"", K103&lt;&gt;"", K104&lt;&gt;""), STDEV(K102:K104), "")</f>
        <v/>
      </c>
    </row>
    <row r="103" ht="15.75" customHeight="1">
      <c r="A103" s="52"/>
      <c r="B103" s="53"/>
      <c r="C103" s="53"/>
      <c r="D103" s="52"/>
      <c r="E103" s="52"/>
      <c r="F103" s="52"/>
      <c r="G103" s="52" t="str">
        <f t="shared" si="1"/>
        <v/>
      </c>
      <c r="H103" s="52" t="str">
        <f t="shared" si="2"/>
        <v/>
      </c>
      <c r="I103" s="52"/>
      <c r="J103" s="52"/>
      <c r="K103" s="52" t="str">
        <f t="shared" si="3"/>
        <v/>
      </c>
      <c r="L103" s="52"/>
      <c r="M103" s="52"/>
    </row>
    <row r="104" ht="15.75" customHeight="1">
      <c r="A104" s="52"/>
      <c r="B104" s="53"/>
      <c r="C104" s="53"/>
      <c r="D104" s="52"/>
      <c r="E104" s="52"/>
      <c r="F104" s="52"/>
      <c r="G104" s="52" t="str">
        <f t="shared" si="1"/>
        <v/>
      </c>
      <c r="H104" s="52" t="str">
        <f t="shared" si="2"/>
        <v/>
      </c>
      <c r="I104" s="52"/>
      <c r="J104" s="52"/>
      <c r="K104" s="52" t="str">
        <f t="shared" si="3"/>
        <v/>
      </c>
      <c r="L104" s="52"/>
      <c r="M104" s="52"/>
    </row>
    <row r="105" ht="15.75" customHeight="1">
      <c r="A105" s="52"/>
      <c r="B105" s="53"/>
      <c r="C105" s="53"/>
      <c r="D105" s="52"/>
      <c r="E105" s="52"/>
      <c r="F105" s="52"/>
      <c r="G105" s="52" t="str">
        <f t="shared" si="1"/>
        <v/>
      </c>
      <c r="H105" s="52" t="str">
        <f t="shared" si="2"/>
        <v/>
      </c>
      <c r="I105" s="52" t="str">
        <f>IF(OR(H105&lt;&gt;"", H106&lt;&gt;"", H107&lt;&gt;""), AVERAGE(H105:H107), "")</f>
        <v/>
      </c>
      <c r="J105" s="52" t="str">
        <f>IF(OR(H105&lt;&gt;"", H106&lt;&gt;"", H107&lt;&gt;""), STDEV(H105:H107), "")</f>
        <v/>
      </c>
      <c r="K105" s="52" t="str">
        <f t="shared" si="3"/>
        <v/>
      </c>
      <c r="L105" s="52" t="str">
        <f>IF(OR(K105&lt;&gt;"", K106&lt;&gt;"", K107&lt;&gt;""), AVERAGE(K105:K107), "")</f>
        <v/>
      </c>
      <c r="M105" s="52" t="str">
        <f>IF(AND(K105&lt;&gt;"", K106&lt;&gt;"", K107&lt;&gt;""), STDEV(K105:K107), "")</f>
        <v/>
      </c>
    </row>
    <row r="106" ht="15.75" customHeight="1">
      <c r="A106" s="52"/>
      <c r="B106" s="53"/>
      <c r="C106" s="53"/>
      <c r="D106" s="52"/>
      <c r="E106" s="52"/>
      <c r="F106" s="52"/>
      <c r="G106" s="52" t="str">
        <f t="shared" si="1"/>
        <v/>
      </c>
      <c r="H106" s="52" t="str">
        <f t="shared" si="2"/>
        <v/>
      </c>
      <c r="I106" s="52"/>
      <c r="J106" s="52"/>
      <c r="K106" s="52" t="str">
        <f t="shared" si="3"/>
        <v/>
      </c>
      <c r="L106" s="52"/>
      <c r="M106" s="52"/>
    </row>
    <row r="107" ht="15.75" customHeight="1">
      <c r="A107" s="52"/>
      <c r="B107" s="53"/>
      <c r="C107" s="53"/>
      <c r="D107" s="52"/>
      <c r="E107" s="52"/>
      <c r="F107" s="52"/>
      <c r="G107" s="52" t="str">
        <f t="shared" si="1"/>
        <v/>
      </c>
      <c r="H107" s="52" t="str">
        <f t="shared" si="2"/>
        <v/>
      </c>
      <c r="I107" s="52"/>
      <c r="J107" s="52"/>
      <c r="K107" s="52" t="str">
        <f t="shared" si="3"/>
        <v/>
      </c>
      <c r="L107" s="52"/>
      <c r="M107" s="52"/>
    </row>
    <row r="108" ht="15.75" customHeight="1">
      <c r="A108" s="52"/>
      <c r="B108" s="53"/>
      <c r="C108" s="53"/>
      <c r="D108" s="52"/>
      <c r="E108" s="52"/>
      <c r="F108" s="52"/>
      <c r="G108" s="52" t="str">
        <f t="shared" si="1"/>
        <v/>
      </c>
      <c r="H108" s="52" t="str">
        <f t="shared" si="2"/>
        <v/>
      </c>
      <c r="I108" s="52" t="str">
        <f>IF(OR(H108&lt;&gt;"", H109&lt;&gt;"", H110&lt;&gt;""), AVERAGE(H108:H110), "")</f>
        <v/>
      </c>
      <c r="J108" s="52" t="str">
        <f>IF(OR(H108&lt;&gt;"", H109&lt;&gt;"", H110&lt;&gt;""), STDEV(H108:H110), "")</f>
        <v/>
      </c>
      <c r="K108" s="52" t="str">
        <f t="shared" si="3"/>
        <v/>
      </c>
      <c r="L108" s="52" t="str">
        <f>IF(OR(K108&lt;&gt;"", K109&lt;&gt;"", K110&lt;&gt;""), AVERAGE(K108:K110), "")</f>
        <v/>
      </c>
      <c r="M108" s="52" t="str">
        <f>IF(AND(K108&lt;&gt;"", K109&lt;&gt;"", K110&lt;&gt;""), STDEV(K108:K110), "")</f>
        <v/>
      </c>
    </row>
    <row r="109" ht="15.75" customHeight="1">
      <c r="A109" s="52"/>
      <c r="B109" s="53"/>
      <c r="C109" s="53"/>
      <c r="D109" s="52"/>
      <c r="E109" s="52"/>
      <c r="F109" s="52"/>
      <c r="G109" s="52" t="str">
        <f t="shared" si="1"/>
        <v/>
      </c>
      <c r="H109" s="52" t="str">
        <f t="shared" si="2"/>
        <v/>
      </c>
      <c r="I109" s="52"/>
      <c r="J109" s="52"/>
      <c r="K109" s="52" t="str">
        <f t="shared" si="3"/>
        <v/>
      </c>
      <c r="L109" s="52"/>
      <c r="M109" s="52"/>
    </row>
    <row r="110" ht="15.75" customHeight="1">
      <c r="A110" s="52"/>
      <c r="B110" s="53"/>
      <c r="C110" s="53"/>
      <c r="D110" s="52"/>
      <c r="E110" s="52"/>
      <c r="F110" s="52"/>
      <c r="G110" s="52" t="str">
        <f t="shared" si="1"/>
        <v/>
      </c>
      <c r="H110" s="52" t="str">
        <f t="shared" si="2"/>
        <v/>
      </c>
      <c r="I110" s="52"/>
      <c r="J110" s="52"/>
      <c r="K110" s="52" t="str">
        <f t="shared" si="3"/>
        <v/>
      </c>
      <c r="L110" s="52"/>
      <c r="M110" s="52"/>
    </row>
    <row r="111" ht="15.75" customHeight="1">
      <c r="A111" s="52"/>
      <c r="B111" s="53"/>
      <c r="C111" s="53"/>
      <c r="D111" s="52"/>
      <c r="E111" s="52"/>
      <c r="F111" s="52"/>
      <c r="G111" s="52" t="str">
        <f t="shared" si="1"/>
        <v/>
      </c>
      <c r="H111" s="52" t="str">
        <f t="shared" si="2"/>
        <v/>
      </c>
      <c r="I111" s="52" t="str">
        <f>IF(OR(H111&lt;&gt;"", H112&lt;&gt;"", H113&lt;&gt;""), AVERAGE(H111:H113), "")</f>
        <v/>
      </c>
      <c r="J111" s="52" t="str">
        <f>IF(OR(H111&lt;&gt;"", H112&lt;&gt;"", H113&lt;&gt;""), STDEV(H111:H113), "")</f>
        <v/>
      </c>
      <c r="K111" s="52" t="str">
        <f t="shared" si="3"/>
        <v/>
      </c>
      <c r="L111" s="52" t="str">
        <f>IF(OR(K111&lt;&gt;"", K112&lt;&gt;"", K113&lt;&gt;""), AVERAGE(K111:K113), "")</f>
        <v/>
      </c>
      <c r="M111" s="52" t="str">
        <f>IF(AND(K111&lt;&gt;"", K112&lt;&gt;"", K113&lt;&gt;""), STDEV(K111:K113), "")</f>
        <v/>
      </c>
    </row>
    <row r="112" ht="15.75" customHeight="1">
      <c r="A112" s="52"/>
      <c r="B112" s="53"/>
      <c r="C112" s="53"/>
      <c r="D112" s="52"/>
      <c r="E112" s="52"/>
      <c r="F112" s="52"/>
      <c r="G112" s="52" t="str">
        <f t="shared" si="1"/>
        <v/>
      </c>
      <c r="H112" s="52" t="str">
        <f t="shared" si="2"/>
        <v/>
      </c>
      <c r="I112" s="52"/>
      <c r="J112" s="52"/>
      <c r="K112" s="52" t="str">
        <f t="shared" si="3"/>
        <v/>
      </c>
      <c r="L112" s="52"/>
      <c r="M112" s="52"/>
    </row>
    <row r="113" ht="15.75" customHeight="1">
      <c r="A113" s="52"/>
      <c r="B113" s="53"/>
      <c r="C113" s="53"/>
      <c r="D113" s="52"/>
      <c r="E113" s="52"/>
      <c r="F113" s="52"/>
      <c r="G113" s="52" t="str">
        <f t="shared" si="1"/>
        <v/>
      </c>
      <c r="H113" s="52" t="str">
        <f t="shared" si="2"/>
        <v/>
      </c>
      <c r="I113" s="52"/>
      <c r="J113" s="52"/>
      <c r="K113" s="52" t="str">
        <f t="shared" si="3"/>
        <v/>
      </c>
      <c r="L113" s="52"/>
      <c r="M113" s="52"/>
    </row>
    <row r="114" ht="15.75" customHeight="1">
      <c r="A114" s="52"/>
      <c r="B114" s="53"/>
      <c r="C114" s="53"/>
      <c r="D114" s="52"/>
      <c r="E114" s="52"/>
      <c r="F114" s="52"/>
      <c r="G114" s="52" t="str">
        <f t="shared" si="1"/>
        <v/>
      </c>
      <c r="H114" s="52" t="str">
        <f t="shared" si="2"/>
        <v/>
      </c>
      <c r="I114" s="52" t="str">
        <f>IF(OR(H114&lt;&gt;"", H115&lt;&gt;"", H116&lt;&gt;""), AVERAGE(H114:H116), "")</f>
        <v/>
      </c>
      <c r="J114" s="52" t="str">
        <f>IF(OR(H114&lt;&gt;"", H115&lt;&gt;"", H116&lt;&gt;""), STDEV(H114:H116), "")</f>
        <v/>
      </c>
      <c r="K114" s="52" t="str">
        <f t="shared" si="3"/>
        <v/>
      </c>
      <c r="L114" s="52" t="str">
        <f>IF(OR(K114&lt;&gt;"", K115&lt;&gt;"", K116&lt;&gt;""), AVERAGE(K114:K116), "")</f>
        <v/>
      </c>
      <c r="M114" s="52" t="str">
        <f>IF(AND(K114&lt;&gt;"", K115&lt;&gt;"", K116&lt;&gt;""), STDEV(K114:K116), "")</f>
        <v/>
      </c>
    </row>
    <row r="115" ht="15.75" customHeight="1">
      <c r="A115" s="52"/>
      <c r="B115" s="53"/>
      <c r="C115" s="53"/>
      <c r="D115" s="52"/>
      <c r="E115" s="52"/>
      <c r="F115" s="52"/>
      <c r="G115" s="52" t="str">
        <f t="shared" si="1"/>
        <v/>
      </c>
      <c r="H115" s="52" t="str">
        <f t="shared" si="2"/>
        <v/>
      </c>
      <c r="I115" s="52"/>
      <c r="J115" s="52"/>
      <c r="K115" s="52" t="str">
        <f t="shared" si="3"/>
        <v/>
      </c>
      <c r="L115" s="52"/>
      <c r="M115" s="52"/>
    </row>
    <row r="116" ht="15.75" customHeight="1">
      <c r="A116" s="52"/>
      <c r="B116" s="53"/>
      <c r="C116" s="53"/>
      <c r="D116" s="52"/>
      <c r="E116" s="52"/>
      <c r="F116" s="52"/>
      <c r="G116" s="52" t="str">
        <f t="shared" si="1"/>
        <v/>
      </c>
      <c r="H116" s="52" t="str">
        <f t="shared" si="2"/>
        <v/>
      </c>
      <c r="I116" s="52"/>
      <c r="J116" s="52"/>
      <c r="K116" s="52" t="str">
        <f t="shared" si="3"/>
        <v/>
      </c>
      <c r="L116" s="52"/>
      <c r="M116" s="52"/>
    </row>
    <row r="117" ht="15.75" customHeight="1">
      <c r="A117" s="52"/>
      <c r="B117" s="53"/>
      <c r="C117" s="53"/>
      <c r="D117" s="52"/>
      <c r="E117" s="52"/>
      <c r="F117" s="52"/>
      <c r="G117" s="52" t="str">
        <f t="shared" si="1"/>
        <v/>
      </c>
      <c r="H117" s="52" t="str">
        <f t="shared" si="2"/>
        <v/>
      </c>
      <c r="I117" s="52" t="str">
        <f>IF(OR(H117&lt;&gt;"", H118&lt;&gt;"", H119&lt;&gt;""), AVERAGE(H117:H119), "")</f>
        <v/>
      </c>
      <c r="J117" s="52" t="str">
        <f>IF(OR(H117&lt;&gt;"", H118&lt;&gt;"", H119&lt;&gt;""), STDEV(H117:H119), "")</f>
        <v/>
      </c>
      <c r="K117" s="52" t="str">
        <f t="shared" si="3"/>
        <v/>
      </c>
      <c r="L117" s="52" t="str">
        <f>IF(OR(K117&lt;&gt;"", K118&lt;&gt;"", K119&lt;&gt;""), AVERAGE(K117:K119), "")</f>
        <v/>
      </c>
      <c r="M117" s="52" t="str">
        <f>IF(AND(K117&lt;&gt;"", K118&lt;&gt;"", K119&lt;&gt;""), STDEV(K117:K119), "")</f>
        <v/>
      </c>
    </row>
    <row r="118" ht="15.75" customHeight="1">
      <c r="A118" s="52"/>
      <c r="B118" s="53"/>
      <c r="C118" s="53"/>
      <c r="D118" s="52"/>
      <c r="E118" s="52"/>
      <c r="F118" s="52"/>
      <c r="G118" s="52" t="str">
        <f t="shared" si="1"/>
        <v/>
      </c>
      <c r="H118" s="52" t="str">
        <f t="shared" si="2"/>
        <v/>
      </c>
      <c r="I118" s="52"/>
      <c r="J118" s="52"/>
      <c r="K118" s="52" t="str">
        <f t="shared" si="3"/>
        <v/>
      </c>
      <c r="L118" s="52"/>
      <c r="M118" s="52"/>
    </row>
    <row r="119" ht="15.75" customHeight="1">
      <c r="A119" s="52"/>
      <c r="B119" s="53"/>
      <c r="C119" s="53"/>
      <c r="D119" s="52"/>
      <c r="E119" s="52"/>
      <c r="F119" s="52"/>
      <c r="G119" s="52" t="str">
        <f t="shared" si="1"/>
        <v/>
      </c>
      <c r="H119" s="52" t="str">
        <f t="shared" si="2"/>
        <v/>
      </c>
      <c r="I119" s="52"/>
      <c r="J119" s="52"/>
      <c r="K119" s="52" t="str">
        <f t="shared" si="3"/>
        <v/>
      </c>
      <c r="L119" s="52"/>
      <c r="M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1">
    <mergeCell ref="A60:A62"/>
    <mergeCell ref="B63:B65"/>
    <mergeCell ref="C63:C65"/>
    <mergeCell ref="I63:I65"/>
    <mergeCell ref="J63:J65"/>
    <mergeCell ref="L63:L65"/>
    <mergeCell ref="M63:M65"/>
    <mergeCell ref="A63:A65"/>
    <mergeCell ref="B66:B68"/>
    <mergeCell ref="C66:C68"/>
    <mergeCell ref="I66:I68"/>
    <mergeCell ref="J66:J68"/>
    <mergeCell ref="L66:L68"/>
    <mergeCell ref="M66:M68"/>
    <mergeCell ref="A66:A68"/>
    <mergeCell ref="B69:B71"/>
    <mergeCell ref="C69:C71"/>
    <mergeCell ref="I69:I71"/>
    <mergeCell ref="J69:J71"/>
    <mergeCell ref="L69:L71"/>
    <mergeCell ref="M69:M71"/>
    <mergeCell ref="A69:A71"/>
    <mergeCell ref="B72:B74"/>
    <mergeCell ref="C72:C74"/>
    <mergeCell ref="I72:I74"/>
    <mergeCell ref="J72:J74"/>
    <mergeCell ref="L72:L74"/>
    <mergeCell ref="M72:M74"/>
    <mergeCell ref="A72:A74"/>
    <mergeCell ref="B75:B77"/>
    <mergeCell ref="C75:C77"/>
    <mergeCell ref="I75:I77"/>
    <mergeCell ref="J75:J77"/>
    <mergeCell ref="L75:L77"/>
    <mergeCell ref="M75:M77"/>
    <mergeCell ref="A75:A77"/>
    <mergeCell ref="B78:B80"/>
    <mergeCell ref="C78:C80"/>
    <mergeCell ref="I78:I80"/>
    <mergeCell ref="J78:J80"/>
    <mergeCell ref="L78:L80"/>
    <mergeCell ref="M78:M80"/>
    <mergeCell ref="A78:A80"/>
    <mergeCell ref="B81:B83"/>
    <mergeCell ref="C81:C83"/>
    <mergeCell ref="I81:I83"/>
    <mergeCell ref="J81:J83"/>
    <mergeCell ref="L81:L83"/>
    <mergeCell ref="M81:M83"/>
    <mergeCell ref="A81:A83"/>
    <mergeCell ref="B84:B86"/>
    <mergeCell ref="C84:C86"/>
    <mergeCell ref="I84:I86"/>
    <mergeCell ref="J84:J86"/>
    <mergeCell ref="L84:L86"/>
    <mergeCell ref="M84:M86"/>
    <mergeCell ref="A1:C1"/>
    <mergeCell ref="B3:B5"/>
    <mergeCell ref="C3:C5"/>
    <mergeCell ref="I3:I5"/>
    <mergeCell ref="J3:J5"/>
    <mergeCell ref="L3:L5"/>
    <mergeCell ref="M3:M5"/>
    <mergeCell ref="A3:A5"/>
    <mergeCell ref="B6:B8"/>
    <mergeCell ref="C6:C8"/>
    <mergeCell ref="I6:I8"/>
    <mergeCell ref="J6:J8"/>
    <mergeCell ref="L6:L8"/>
    <mergeCell ref="M6:M8"/>
    <mergeCell ref="A6:A8"/>
    <mergeCell ref="B9:B11"/>
    <mergeCell ref="C9:C11"/>
    <mergeCell ref="I9:I11"/>
    <mergeCell ref="J9:J11"/>
    <mergeCell ref="L9:L11"/>
    <mergeCell ref="M9:M11"/>
    <mergeCell ref="A9:A11"/>
    <mergeCell ref="B12:B14"/>
    <mergeCell ref="C12:C14"/>
    <mergeCell ref="I12:I14"/>
    <mergeCell ref="J12:J14"/>
    <mergeCell ref="L12:L14"/>
    <mergeCell ref="M12:M14"/>
    <mergeCell ref="A12:A14"/>
    <mergeCell ref="B15:B17"/>
    <mergeCell ref="C15:C17"/>
    <mergeCell ref="I15:I17"/>
    <mergeCell ref="J15:J17"/>
    <mergeCell ref="L15:L17"/>
    <mergeCell ref="M15:M17"/>
    <mergeCell ref="A15:A17"/>
    <mergeCell ref="B18:B20"/>
    <mergeCell ref="C18:C20"/>
    <mergeCell ref="I18:I20"/>
    <mergeCell ref="J18:J20"/>
    <mergeCell ref="L18:L20"/>
    <mergeCell ref="M18:M20"/>
    <mergeCell ref="A87:A89"/>
    <mergeCell ref="A90:A92"/>
    <mergeCell ref="B90:B92"/>
    <mergeCell ref="C90:C92"/>
    <mergeCell ref="I90:I92"/>
    <mergeCell ref="J90:J92"/>
    <mergeCell ref="L90:L92"/>
    <mergeCell ref="M90:M92"/>
    <mergeCell ref="A84:A86"/>
    <mergeCell ref="B87:B89"/>
    <mergeCell ref="C87:C89"/>
    <mergeCell ref="I87:I89"/>
    <mergeCell ref="J87:J89"/>
    <mergeCell ref="L87:L89"/>
    <mergeCell ref="M87:M89"/>
    <mergeCell ref="A18:A20"/>
    <mergeCell ref="B21:B23"/>
    <mergeCell ref="C21:C23"/>
    <mergeCell ref="I21:I23"/>
    <mergeCell ref="J21:J23"/>
    <mergeCell ref="L21:L23"/>
    <mergeCell ref="M21:M23"/>
    <mergeCell ref="A21:A23"/>
    <mergeCell ref="B24:B26"/>
    <mergeCell ref="C24:C26"/>
    <mergeCell ref="I24:I26"/>
    <mergeCell ref="J24:J26"/>
    <mergeCell ref="L24:L26"/>
    <mergeCell ref="M24:M26"/>
    <mergeCell ref="A24:A26"/>
    <mergeCell ref="B27:B29"/>
    <mergeCell ref="C27:C29"/>
    <mergeCell ref="I27:I29"/>
    <mergeCell ref="J27:J29"/>
    <mergeCell ref="L27:L29"/>
    <mergeCell ref="M27:M29"/>
    <mergeCell ref="A27:A29"/>
    <mergeCell ref="B30:B32"/>
    <mergeCell ref="C30:C32"/>
    <mergeCell ref="I30:I32"/>
    <mergeCell ref="J30:J32"/>
    <mergeCell ref="L30:L32"/>
    <mergeCell ref="M30:M32"/>
    <mergeCell ref="A30:A32"/>
    <mergeCell ref="B33:B35"/>
    <mergeCell ref="C33:C35"/>
    <mergeCell ref="I33:I35"/>
    <mergeCell ref="J33:J35"/>
    <mergeCell ref="L33:L35"/>
    <mergeCell ref="M33:M35"/>
    <mergeCell ref="A33:A35"/>
    <mergeCell ref="B36:B38"/>
    <mergeCell ref="C36:C38"/>
    <mergeCell ref="I36:I38"/>
    <mergeCell ref="J36:J38"/>
    <mergeCell ref="L36:L38"/>
    <mergeCell ref="M36:M38"/>
    <mergeCell ref="A36:A38"/>
    <mergeCell ref="B39:B41"/>
    <mergeCell ref="C39:C41"/>
    <mergeCell ref="I39:I41"/>
    <mergeCell ref="J39:J41"/>
    <mergeCell ref="L39:L41"/>
    <mergeCell ref="M39:M41"/>
    <mergeCell ref="A39:A41"/>
    <mergeCell ref="B42:B44"/>
    <mergeCell ref="C42:C44"/>
    <mergeCell ref="I42:I44"/>
    <mergeCell ref="J42:J44"/>
    <mergeCell ref="L42:L44"/>
    <mergeCell ref="M42:M44"/>
    <mergeCell ref="A42:A44"/>
    <mergeCell ref="B45:B47"/>
    <mergeCell ref="C45:C47"/>
    <mergeCell ref="I45:I47"/>
    <mergeCell ref="J45:J47"/>
    <mergeCell ref="L45:L47"/>
    <mergeCell ref="M45:M47"/>
    <mergeCell ref="A45:A47"/>
    <mergeCell ref="B48:B50"/>
    <mergeCell ref="C48:C50"/>
    <mergeCell ref="I48:I50"/>
    <mergeCell ref="J48:J50"/>
    <mergeCell ref="L48:L50"/>
    <mergeCell ref="M48:M50"/>
    <mergeCell ref="A48:A50"/>
    <mergeCell ref="B51:B53"/>
    <mergeCell ref="C51:C53"/>
    <mergeCell ref="I51:I53"/>
    <mergeCell ref="J51:J53"/>
    <mergeCell ref="L51:L53"/>
    <mergeCell ref="M51:M53"/>
    <mergeCell ref="A51:A53"/>
    <mergeCell ref="B54:B56"/>
    <mergeCell ref="C54:C56"/>
    <mergeCell ref="I54:I56"/>
    <mergeCell ref="J54:J56"/>
    <mergeCell ref="L54:L56"/>
    <mergeCell ref="M54:M56"/>
    <mergeCell ref="A54:A56"/>
    <mergeCell ref="B57:B59"/>
    <mergeCell ref="C57:C59"/>
    <mergeCell ref="I57:I59"/>
    <mergeCell ref="J57:J59"/>
    <mergeCell ref="L57:L59"/>
    <mergeCell ref="M57:M59"/>
    <mergeCell ref="A57:A59"/>
    <mergeCell ref="B60:B62"/>
    <mergeCell ref="C60:C62"/>
    <mergeCell ref="I60:I62"/>
    <mergeCell ref="J60:J62"/>
    <mergeCell ref="L60:L62"/>
    <mergeCell ref="M60:M6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11.22"/>
    <col customWidth="1" min="3" max="3" width="15.56"/>
    <col customWidth="1" min="5" max="5" width="26.44"/>
    <col customWidth="1" min="6" max="6" width="29.56"/>
    <col customWidth="1" min="7" max="7" width="12.56"/>
    <col customWidth="1" min="8" max="8" width="24.33"/>
    <col customWidth="1" min="9" max="9" width="33.67"/>
    <col customWidth="1" min="10" max="10" width="28.11"/>
    <col customWidth="1" min="11" max="11" width="38.11"/>
    <col customWidth="1" min="12" max="12" width="20.56"/>
    <col customWidth="1" min="13" max="13" width="20.44"/>
    <col customWidth="1" min="14" max="14" width="30.22"/>
  </cols>
  <sheetData>
    <row r="1">
      <c r="A1" s="10" t="s">
        <v>46</v>
      </c>
      <c r="C1" s="11"/>
    </row>
    <row r="2">
      <c r="A2" s="12" t="s">
        <v>0</v>
      </c>
      <c r="B2" s="12" t="s">
        <v>6</v>
      </c>
      <c r="C2" s="12" t="s">
        <v>7</v>
      </c>
      <c r="D2" s="13" t="s">
        <v>8</v>
      </c>
      <c r="E2" s="92" t="s">
        <v>47</v>
      </c>
      <c r="F2" s="93" t="s">
        <v>48</v>
      </c>
      <c r="G2" s="94" t="s">
        <v>49</v>
      </c>
      <c r="H2" s="95" t="s">
        <v>50</v>
      </c>
      <c r="I2" s="95" t="s">
        <v>51</v>
      </c>
      <c r="J2" s="95" t="s">
        <v>52</v>
      </c>
      <c r="K2" s="95" t="s">
        <v>53</v>
      </c>
      <c r="L2" s="95" t="s">
        <v>54</v>
      </c>
      <c r="M2" s="95" t="s">
        <v>55</v>
      </c>
      <c r="N2" s="95" t="s">
        <v>56</v>
      </c>
    </row>
    <row r="3">
      <c r="A3" s="15">
        <v>100.0</v>
      </c>
      <c r="B3" s="16">
        <v>0.0</v>
      </c>
      <c r="C3" s="16">
        <v>0.0</v>
      </c>
      <c r="D3" s="17">
        <v>1.0</v>
      </c>
      <c r="E3" s="96">
        <v>0.07</v>
      </c>
      <c r="F3" s="96">
        <v>1.63</v>
      </c>
      <c r="G3" s="97">
        <v>5.0</v>
      </c>
      <c r="H3" s="2">
        <f t="shared" ref="H3:H44" si="1">If(AND(E3&lt;&gt;""),E3/G3, "")</f>
        <v>0.014</v>
      </c>
      <c r="I3" s="98">
        <f>IF(OR(H3&lt;&gt;"", H4&lt;&gt;"", H5&lt;&gt;""), AVERAGE(H3:H5), "")</f>
        <v>0.02733333333</v>
      </c>
      <c r="J3" s="2">
        <f t="shared" ref="J3:J44" si="2">If(AND(F3&lt;&gt;""),F3/G3, "")</f>
        <v>0.326</v>
      </c>
      <c r="K3" s="98">
        <f>IF(OR(J3&lt;&gt;"", J4&lt;&gt;"", J5&lt;&gt;""), AVERAGE(J3:J5), "")</f>
        <v>0.3173333333</v>
      </c>
      <c r="L3" s="2">
        <f t="shared" ref="L3:L37" si="3">If(AND(E3&lt;&gt;"", F3&lt;&gt;""),sqrt(E3^2 + $F$3^2), "")</f>
        <v>1.631502375</v>
      </c>
      <c r="M3" s="2">
        <f t="shared" ref="M3:M37" si="4">If(AND(L3&lt;&gt;""),L3/G3, "")</f>
        <v>0.326300475</v>
      </c>
      <c r="N3" s="99">
        <f>IF(OR(M3&lt;&gt;"", M4&lt;&gt;"", M5&lt;&gt;""), AVERAGE(M3:M5), "")</f>
        <v>0.3272829896</v>
      </c>
    </row>
    <row r="4">
      <c r="A4" s="21"/>
      <c r="B4" s="21"/>
      <c r="C4" s="21"/>
      <c r="D4" s="17">
        <v>2.0</v>
      </c>
      <c r="E4" s="96">
        <v>0.16</v>
      </c>
      <c r="F4" s="96">
        <v>1.57</v>
      </c>
      <c r="G4" s="97">
        <v>5.0</v>
      </c>
      <c r="H4" s="2">
        <f t="shared" si="1"/>
        <v>0.032</v>
      </c>
      <c r="I4" s="21"/>
      <c r="J4" s="2">
        <f t="shared" si="2"/>
        <v>0.314</v>
      </c>
      <c r="K4" s="21"/>
      <c r="L4" s="2">
        <f t="shared" si="3"/>
        <v>1.637833935</v>
      </c>
      <c r="M4" s="2">
        <f t="shared" si="4"/>
        <v>0.3275667871</v>
      </c>
    </row>
    <row r="5">
      <c r="A5" s="22"/>
      <c r="B5" s="22"/>
      <c r="C5" s="22"/>
      <c r="D5" s="17">
        <v>3.0</v>
      </c>
      <c r="E5" s="96">
        <v>0.18</v>
      </c>
      <c r="F5" s="96">
        <v>1.56</v>
      </c>
      <c r="G5" s="97">
        <v>5.0</v>
      </c>
      <c r="H5" s="2">
        <f t="shared" si="1"/>
        <v>0.036</v>
      </c>
      <c r="I5" s="22"/>
      <c r="J5" s="2">
        <f t="shared" si="2"/>
        <v>0.312</v>
      </c>
      <c r="K5" s="22"/>
      <c r="L5" s="2">
        <f t="shared" si="3"/>
        <v>1.639908534</v>
      </c>
      <c r="M5" s="2">
        <f t="shared" si="4"/>
        <v>0.3279817068</v>
      </c>
    </row>
    <row r="6">
      <c r="A6" s="15">
        <v>50.0</v>
      </c>
      <c r="B6" s="16">
        <v>0.0</v>
      </c>
      <c r="C6" s="16">
        <v>0.0</v>
      </c>
      <c r="D6" s="17">
        <v>1.0</v>
      </c>
      <c r="E6" s="96">
        <v>0.01</v>
      </c>
      <c r="F6" s="96">
        <v>1.18</v>
      </c>
      <c r="G6" s="97">
        <v>5.0</v>
      </c>
      <c r="H6" s="2">
        <f t="shared" si="1"/>
        <v>0.002</v>
      </c>
      <c r="I6" s="98">
        <f>IF(OR(H6&lt;&gt;"", H7&lt;&gt;"", H8&lt;&gt;""), AVERAGE(H6:H8), "")</f>
        <v>0.01866666667</v>
      </c>
      <c r="J6" s="2">
        <f t="shared" si="2"/>
        <v>0.236</v>
      </c>
      <c r="K6" s="98">
        <f>IF(OR(J6&lt;&gt;"", J7&lt;&gt;"", J8&lt;&gt;""), AVERAGE(J6:J8), "")</f>
        <v>0.2306666667</v>
      </c>
      <c r="L6" s="2">
        <f t="shared" si="3"/>
        <v>1.630030675</v>
      </c>
      <c r="M6" s="2">
        <f t="shared" si="4"/>
        <v>0.3260061349</v>
      </c>
      <c r="N6" s="99">
        <f>IF(OR(M6&lt;&gt;"", M7&lt;&gt;"", M8&lt;&gt;""), AVERAGE(M6:M8), "")</f>
        <v>0.3267552782</v>
      </c>
    </row>
    <row r="7">
      <c r="A7" s="21"/>
      <c r="B7" s="21"/>
      <c r="C7" s="21"/>
      <c r="D7" s="17">
        <v>2.0</v>
      </c>
      <c r="E7" s="96">
        <v>0.12</v>
      </c>
      <c r="F7" s="96">
        <v>1.15</v>
      </c>
      <c r="G7" s="97">
        <v>5.0</v>
      </c>
      <c r="H7" s="2">
        <f t="shared" si="1"/>
        <v>0.024</v>
      </c>
      <c r="I7" s="21"/>
      <c r="J7" s="2">
        <f t="shared" si="2"/>
        <v>0.23</v>
      </c>
      <c r="K7" s="21"/>
      <c r="L7" s="2">
        <f t="shared" si="3"/>
        <v>1.634411209</v>
      </c>
      <c r="M7" s="2">
        <f t="shared" si="4"/>
        <v>0.3268822418</v>
      </c>
    </row>
    <row r="8">
      <c r="A8" s="22"/>
      <c r="B8" s="22"/>
      <c r="C8" s="22"/>
      <c r="D8" s="17">
        <v>3.0</v>
      </c>
      <c r="E8" s="96">
        <v>0.15</v>
      </c>
      <c r="F8" s="96">
        <v>1.13</v>
      </c>
      <c r="G8" s="97">
        <v>5.0</v>
      </c>
      <c r="H8" s="2">
        <f t="shared" si="1"/>
        <v>0.03</v>
      </c>
      <c r="I8" s="22"/>
      <c r="J8" s="2">
        <f t="shared" si="2"/>
        <v>0.226</v>
      </c>
      <c r="K8" s="22"/>
      <c r="L8" s="2">
        <f t="shared" si="3"/>
        <v>1.63688729</v>
      </c>
      <c r="M8" s="2">
        <f t="shared" si="4"/>
        <v>0.327377458</v>
      </c>
    </row>
    <row r="9">
      <c r="A9" s="15">
        <v>100.0</v>
      </c>
      <c r="B9" s="16">
        <v>45.0</v>
      </c>
      <c r="C9" s="16">
        <v>0.0</v>
      </c>
      <c r="D9" s="17">
        <v>1.0</v>
      </c>
      <c r="E9" s="96">
        <v>0.785</v>
      </c>
      <c r="F9" s="96">
        <v>0.79</v>
      </c>
      <c r="G9" s="97">
        <v>5.0</v>
      </c>
      <c r="H9" s="2">
        <f t="shared" si="1"/>
        <v>0.157</v>
      </c>
      <c r="I9" s="98">
        <f>IF(OR(H9&lt;&gt;"", H10&lt;&gt;"", H11&lt;&gt;""), AVERAGE(H9:H11), "")</f>
        <v>0.1606666667</v>
      </c>
      <c r="J9" s="2">
        <f t="shared" si="2"/>
        <v>0.158</v>
      </c>
      <c r="K9" s="98">
        <f>IF(OR(J9&lt;&gt;"", J10&lt;&gt;"", J11&lt;&gt;""), AVERAGE(J9:J11), "")</f>
        <v>0.1546666667</v>
      </c>
      <c r="L9" s="2">
        <f t="shared" si="3"/>
        <v>1.80917799</v>
      </c>
      <c r="M9" s="2">
        <f t="shared" si="4"/>
        <v>0.361835598</v>
      </c>
      <c r="N9" s="99">
        <f>IF(OR(M9&lt;&gt;"", M10&lt;&gt;"", M11&lt;&gt;""), AVERAGE(M9:M11), "")</f>
        <v>0.3634580104</v>
      </c>
    </row>
    <row r="10">
      <c r="A10" s="21"/>
      <c r="B10" s="21"/>
      <c r="C10" s="21"/>
      <c r="D10" s="17">
        <v>2.0</v>
      </c>
      <c r="E10" s="96">
        <v>0.83</v>
      </c>
      <c r="F10" s="96">
        <v>0.81</v>
      </c>
      <c r="G10" s="97">
        <v>5.0</v>
      </c>
      <c r="H10" s="2">
        <f t="shared" si="1"/>
        <v>0.166</v>
      </c>
      <c r="I10" s="21"/>
      <c r="J10" s="2">
        <f t="shared" si="2"/>
        <v>0.162</v>
      </c>
      <c r="K10" s="21"/>
      <c r="L10" s="2">
        <f t="shared" si="3"/>
        <v>1.829152809</v>
      </c>
      <c r="M10" s="2">
        <f t="shared" si="4"/>
        <v>0.3658305619</v>
      </c>
    </row>
    <row r="11">
      <c r="A11" s="22"/>
      <c r="B11" s="22"/>
      <c r="C11" s="22"/>
      <c r="D11" s="17">
        <v>3.0</v>
      </c>
      <c r="E11" s="96">
        <v>0.795</v>
      </c>
      <c r="F11" s="96">
        <v>0.72</v>
      </c>
      <c r="G11" s="97">
        <v>5.0</v>
      </c>
      <c r="H11" s="2">
        <f t="shared" si="1"/>
        <v>0.159</v>
      </c>
      <c r="I11" s="22"/>
      <c r="J11" s="2">
        <f t="shared" si="2"/>
        <v>0.144</v>
      </c>
      <c r="K11" s="22"/>
      <c r="L11" s="2">
        <f t="shared" si="3"/>
        <v>1.813539357</v>
      </c>
      <c r="M11" s="2">
        <f t="shared" si="4"/>
        <v>0.3627078714</v>
      </c>
    </row>
    <row r="12">
      <c r="A12" s="15">
        <v>50.0</v>
      </c>
      <c r="B12" s="16">
        <v>45.0</v>
      </c>
      <c r="C12" s="16">
        <v>0.0</v>
      </c>
      <c r="D12" s="17">
        <v>1.0</v>
      </c>
      <c r="E12" s="96">
        <v>0.71</v>
      </c>
      <c r="F12" s="96">
        <v>0.62</v>
      </c>
      <c r="G12" s="97">
        <v>5.0</v>
      </c>
      <c r="H12" s="2">
        <f t="shared" si="1"/>
        <v>0.142</v>
      </c>
      <c r="I12" s="98">
        <f>IF(OR(H12&lt;&gt;"", H13&lt;&gt;"", H14&lt;&gt;""), AVERAGE(H12:H14), "")</f>
        <v>0.1386666667</v>
      </c>
      <c r="J12" s="2">
        <f t="shared" si="2"/>
        <v>0.124</v>
      </c>
      <c r="K12" s="98">
        <f>IF(OR(J12&lt;&gt;"", J13&lt;&gt;"", J14&lt;&gt;""), AVERAGE(J12:J14), "")</f>
        <v>0.128</v>
      </c>
      <c r="L12" s="2">
        <f t="shared" si="3"/>
        <v>1.777920133</v>
      </c>
      <c r="M12" s="2">
        <f t="shared" si="4"/>
        <v>0.3555840266</v>
      </c>
      <c r="N12" s="99">
        <f>IF(OR(M12&lt;&gt;"", M13&lt;&gt;"", M14&lt;&gt;""), AVERAGE(M12:M14), "")</f>
        <v>0.3542799022</v>
      </c>
    </row>
    <row r="13">
      <c r="A13" s="21"/>
      <c r="B13" s="21"/>
      <c r="C13" s="21"/>
      <c r="D13" s="17">
        <v>2.0</v>
      </c>
      <c r="E13" s="96">
        <v>0.7</v>
      </c>
      <c r="F13" s="96">
        <v>0.63</v>
      </c>
      <c r="G13" s="97">
        <v>5.0</v>
      </c>
      <c r="H13" s="2">
        <f t="shared" si="1"/>
        <v>0.14</v>
      </c>
      <c r="I13" s="21"/>
      <c r="J13" s="2">
        <f t="shared" si="2"/>
        <v>0.126</v>
      </c>
      <c r="K13" s="21"/>
      <c r="L13" s="2">
        <f t="shared" si="3"/>
        <v>1.773950394</v>
      </c>
      <c r="M13" s="2">
        <f t="shared" si="4"/>
        <v>0.3547900788</v>
      </c>
    </row>
    <row r="14">
      <c r="A14" s="22"/>
      <c r="B14" s="22"/>
      <c r="C14" s="22"/>
      <c r="D14" s="17">
        <v>3.0</v>
      </c>
      <c r="E14" s="96">
        <v>0.67</v>
      </c>
      <c r="F14" s="96">
        <v>0.67</v>
      </c>
      <c r="G14" s="97">
        <v>5.0</v>
      </c>
      <c r="H14" s="2">
        <f t="shared" si="1"/>
        <v>0.134</v>
      </c>
      <c r="I14" s="22"/>
      <c r="J14" s="2">
        <f t="shared" si="2"/>
        <v>0.134</v>
      </c>
      <c r="K14" s="22"/>
      <c r="L14" s="2">
        <f t="shared" si="3"/>
        <v>1.762328006</v>
      </c>
      <c r="M14" s="2">
        <f t="shared" si="4"/>
        <v>0.3524656012</v>
      </c>
    </row>
    <row r="15">
      <c r="A15" s="15">
        <v>100.0</v>
      </c>
      <c r="B15" s="16">
        <v>90.0</v>
      </c>
      <c r="C15" s="16">
        <v>0.0</v>
      </c>
      <c r="D15" s="17">
        <v>1.0</v>
      </c>
      <c r="E15" s="96">
        <v>1.79</v>
      </c>
      <c r="F15" s="96">
        <v>0.14</v>
      </c>
      <c r="G15" s="97">
        <v>5.0</v>
      </c>
      <c r="H15" s="2">
        <f t="shared" si="1"/>
        <v>0.358</v>
      </c>
      <c r="I15" s="98">
        <f>IF(OR(H15&lt;&gt;"", H16&lt;&gt;"", H17&lt;&gt;""), AVERAGE(H15:H17), "")</f>
        <v>0.362</v>
      </c>
      <c r="J15" s="2">
        <f t="shared" si="2"/>
        <v>0.028</v>
      </c>
      <c r="K15" s="98">
        <f>IF(OR(J15&lt;&gt;"", J16&lt;&gt;"", J17&lt;&gt;""), AVERAGE(J15:J17), "")</f>
        <v>0.01666666667</v>
      </c>
      <c r="L15" s="2">
        <f t="shared" si="3"/>
        <v>2.420950227</v>
      </c>
      <c r="M15" s="2">
        <f t="shared" si="4"/>
        <v>0.4841900453</v>
      </c>
      <c r="N15" s="99">
        <f>IF(OR(M15&lt;&gt;"", M16&lt;&gt;"", M17&lt;&gt;""), AVERAGE(M15:M17), "")</f>
        <v>0.4871586944</v>
      </c>
    </row>
    <row r="16">
      <c r="A16" s="21"/>
      <c r="B16" s="21"/>
      <c r="C16" s="21"/>
      <c r="D16" s="17">
        <v>2.0</v>
      </c>
      <c r="E16" s="96">
        <v>1.82</v>
      </c>
      <c r="F16" s="96">
        <v>0.1</v>
      </c>
      <c r="G16" s="97">
        <v>5.0</v>
      </c>
      <c r="H16" s="2">
        <f t="shared" si="1"/>
        <v>0.364</v>
      </c>
      <c r="I16" s="21"/>
      <c r="J16" s="2">
        <f t="shared" si="2"/>
        <v>0.02</v>
      </c>
      <c r="K16" s="21"/>
      <c r="L16" s="2">
        <f t="shared" si="3"/>
        <v>2.443215095</v>
      </c>
      <c r="M16" s="2">
        <f t="shared" si="4"/>
        <v>0.488643019</v>
      </c>
    </row>
    <row r="17">
      <c r="A17" s="22"/>
      <c r="B17" s="22"/>
      <c r="C17" s="22"/>
      <c r="D17" s="17">
        <v>3.0</v>
      </c>
      <c r="E17" s="96">
        <v>1.82</v>
      </c>
      <c r="F17" s="96">
        <v>0.01</v>
      </c>
      <c r="G17" s="97">
        <v>5.0</v>
      </c>
      <c r="H17" s="2">
        <f t="shared" si="1"/>
        <v>0.364</v>
      </c>
      <c r="I17" s="22"/>
      <c r="J17" s="2">
        <f t="shared" si="2"/>
        <v>0.002</v>
      </c>
      <c r="K17" s="22"/>
      <c r="L17" s="2">
        <f t="shared" si="3"/>
        <v>2.443215095</v>
      </c>
      <c r="M17" s="2">
        <f t="shared" si="4"/>
        <v>0.488643019</v>
      </c>
    </row>
    <row r="18">
      <c r="A18" s="15">
        <v>50.0</v>
      </c>
      <c r="B18" s="16">
        <v>90.0</v>
      </c>
      <c r="C18" s="16">
        <v>0.0</v>
      </c>
      <c r="D18" s="17">
        <v>1.0</v>
      </c>
      <c r="E18" s="96">
        <v>1.41</v>
      </c>
      <c r="F18" s="96">
        <v>0.13</v>
      </c>
      <c r="G18" s="97">
        <v>5.0</v>
      </c>
      <c r="H18" s="2">
        <f t="shared" si="1"/>
        <v>0.282</v>
      </c>
      <c r="I18" s="98">
        <f>IF(OR(H18&lt;&gt;"", H19&lt;&gt;"", H20&lt;&gt;""), AVERAGE(H18:H20), "")</f>
        <v>0.2766666667</v>
      </c>
      <c r="J18" s="2">
        <f t="shared" si="2"/>
        <v>0.026</v>
      </c>
      <c r="K18" s="98">
        <f>IF(OR(J18&lt;&gt;"", J19&lt;&gt;"", J20&lt;&gt;""), AVERAGE(J18:J20), "")</f>
        <v>0.036</v>
      </c>
      <c r="L18" s="2">
        <f t="shared" si="3"/>
        <v>2.155226206</v>
      </c>
      <c r="M18" s="2">
        <f t="shared" si="4"/>
        <v>0.4310452412</v>
      </c>
      <c r="N18" s="99">
        <f>IF(OR(M18&lt;&gt;"", M19&lt;&gt;"", M20&lt;&gt;""), AVERAGE(M18:M20), "")</f>
        <v>0.4275865387</v>
      </c>
    </row>
    <row r="19">
      <c r="A19" s="21"/>
      <c r="B19" s="21"/>
      <c r="C19" s="21"/>
      <c r="D19" s="17">
        <v>2.0</v>
      </c>
      <c r="E19" s="96">
        <v>1.38</v>
      </c>
      <c r="F19" s="96">
        <v>0.19</v>
      </c>
      <c r="G19" s="97">
        <v>5.0</v>
      </c>
      <c r="H19" s="2">
        <f t="shared" si="1"/>
        <v>0.276</v>
      </c>
      <c r="I19" s="21"/>
      <c r="J19" s="2">
        <f t="shared" si="2"/>
        <v>0.038</v>
      </c>
      <c r="K19" s="21"/>
      <c r="L19" s="2">
        <f t="shared" si="3"/>
        <v>2.135720019</v>
      </c>
      <c r="M19" s="2">
        <f t="shared" si="4"/>
        <v>0.4271440038</v>
      </c>
    </row>
    <row r="20">
      <c r="A20" s="22"/>
      <c r="B20" s="22"/>
      <c r="C20" s="22"/>
      <c r="D20" s="17">
        <v>3.0</v>
      </c>
      <c r="E20" s="96">
        <v>1.36</v>
      </c>
      <c r="F20" s="96">
        <v>0.22</v>
      </c>
      <c r="G20" s="97">
        <v>5.0</v>
      </c>
      <c r="H20" s="2">
        <f t="shared" si="1"/>
        <v>0.272</v>
      </c>
      <c r="I20" s="22"/>
      <c r="J20" s="2">
        <f t="shared" si="2"/>
        <v>0.044</v>
      </c>
      <c r="K20" s="22"/>
      <c r="L20" s="2">
        <f t="shared" si="3"/>
        <v>2.122851855</v>
      </c>
      <c r="M20" s="2">
        <f t="shared" si="4"/>
        <v>0.4245703711</v>
      </c>
    </row>
    <row r="21">
      <c r="A21" s="15">
        <v>100.0</v>
      </c>
      <c r="B21" s="16">
        <v>135.0</v>
      </c>
      <c r="C21" s="16">
        <v>0.0</v>
      </c>
      <c r="D21" s="17">
        <v>1.0</v>
      </c>
      <c r="E21" s="96">
        <v>0.99</v>
      </c>
      <c r="F21" s="96">
        <v>0.63</v>
      </c>
      <c r="G21" s="97">
        <v>5.0</v>
      </c>
      <c r="H21" s="2">
        <f t="shared" si="1"/>
        <v>0.198</v>
      </c>
      <c r="I21" s="98">
        <f>IF(OR(H21&lt;&gt;"", H22&lt;&gt;"", H23&lt;&gt;""), AVERAGE(H21:H23), "")</f>
        <v>0.1906666667</v>
      </c>
      <c r="J21" s="2">
        <f t="shared" si="2"/>
        <v>0.126</v>
      </c>
      <c r="K21" s="98">
        <f>IF(OR(J21&lt;&gt;"", J22&lt;&gt;"", J23&lt;&gt;""), AVERAGE(J21:J23), "")</f>
        <v>0.1393333333</v>
      </c>
      <c r="L21" s="2">
        <f t="shared" si="3"/>
        <v>1.907092027</v>
      </c>
      <c r="M21" s="2">
        <f t="shared" si="4"/>
        <v>0.3814184054</v>
      </c>
      <c r="N21" s="99">
        <f>IF(OR(M21&lt;&gt;"", M22&lt;&gt;"", M23&lt;&gt;""), AVERAGE(M21:M23), "")</f>
        <v>0.3776906408</v>
      </c>
    </row>
    <row r="22">
      <c r="A22" s="21"/>
      <c r="B22" s="21"/>
      <c r="C22" s="21"/>
      <c r="D22" s="17">
        <v>2.0</v>
      </c>
      <c r="E22" s="96">
        <v>0.94</v>
      </c>
      <c r="F22" s="96">
        <v>0.72</v>
      </c>
      <c r="G22" s="97">
        <v>5.0</v>
      </c>
      <c r="H22" s="2">
        <f t="shared" si="1"/>
        <v>0.188</v>
      </c>
      <c r="I22" s="21"/>
      <c r="J22" s="2">
        <f t="shared" si="2"/>
        <v>0.144</v>
      </c>
      <c r="K22" s="21"/>
      <c r="L22" s="2">
        <f t="shared" si="3"/>
        <v>1.881621641</v>
      </c>
      <c r="M22" s="2">
        <f t="shared" si="4"/>
        <v>0.3763243282</v>
      </c>
    </row>
    <row r="23">
      <c r="A23" s="22"/>
      <c r="B23" s="22"/>
      <c r="C23" s="22"/>
      <c r="D23" s="17">
        <v>3.0</v>
      </c>
      <c r="E23" s="96">
        <v>0.93</v>
      </c>
      <c r="F23" s="96">
        <v>0.74</v>
      </c>
      <c r="G23" s="97">
        <v>5.0</v>
      </c>
      <c r="H23" s="2">
        <f t="shared" si="1"/>
        <v>0.186</v>
      </c>
      <c r="I23" s="22"/>
      <c r="J23" s="2">
        <f t="shared" si="2"/>
        <v>0.148</v>
      </c>
      <c r="K23" s="22"/>
      <c r="L23" s="2">
        <f t="shared" si="3"/>
        <v>1.876645944</v>
      </c>
      <c r="M23" s="2">
        <f t="shared" si="4"/>
        <v>0.3753291888</v>
      </c>
    </row>
    <row r="24">
      <c r="A24" s="15">
        <v>50.0</v>
      </c>
      <c r="B24" s="16">
        <v>135.0</v>
      </c>
      <c r="C24" s="16">
        <v>0.0</v>
      </c>
      <c r="D24" s="17">
        <v>1.0</v>
      </c>
      <c r="E24" s="96">
        <v>0.83</v>
      </c>
      <c r="F24" s="96">
        <v>0.64</v>
      </c>
      <c r="G24" s="97">
        <v>5.0</v>
      </c>
      <c r="H24" s="2">
        <f t="shared" si="1"/>
        <v>0.166</v>
      </c>
      <c r="I24" s="98">
        <f>IF(OR(H24&lt;&gt;"", H25&lt;&gt;"", H26&lt;&gt;""), AVERAGE(H24:H26), "")</f>
        <v>0.1666666667</v>
      </c>
      <c r="J24" s="2">
        <f t="shared" si="2"/>
        <v>0.128</v>
      </c>
      <c r="K24" s="98">
        <f>IF(OR(J24&lt;&gt;"", J25&lt;&gt;"", J26&lt;&gt;""), AVERAGE(J24:J26), "")</f>
        <v>0.1226666667</v>
      </c>
      <c r="L24" s="2">
        <f t="shared" si="3"/>
        <v>1.829152809</v>
      </c>
      <c r="M24" s="2">
        <f t="shared" si="4"/>
        <v>0.3658305619</v>
      </c>
      <c r="N24" s="99">
        <f>IF(OR(M24&lt;&gt;"", M25&lt;&gt;"", M26&lt;&gt;""), AVERAGE(M24:M26), "")</f>
        <v>0.3661345134</v>
      </c>
    </row>
    <row r="25">
      <c r="A25" s="21"/>
      <c r="B25" s="21"/>
      <c r="C25" s="21"/>
      <c r="D25" s="17">
        <v>2.0</v>
      </c>
      <c r="E25" s="96">
        <v>0.84</v>
      </c>
      <c r="F25" s="96">
        <v>0.59</v>
      </c>
      <c r="G25" s="97">
        <v>5.0</v>
      </c>
      <c r="H25" s="2">
        <f t="shared" si="1"/>
        <v>0.168</v>
      </c>
      <c r="I25" s="21"/>
      <c r="J25" s="2">
        <f t="shared" si="2"/>
        <v>0.118</v>
      </c>
      <c r="K25" s="21"/>
      <c r="L25" s="2">
        <f t="shared" si="3"/>
        <v>1.833712082</v>
      </c>
      <c r="M25" s="2">
        <f t="shared" si="4"/>
        <v>0.3667424164</v>
      </c>
    </row>
    <row r="26">
      <c r="A26" s="22"/>
      <c r="B26" s="22"/>
      <c r="C26" s="22"/>
      <c r="D26" s="17">
        <v>3.0</v>
      </c>
      <c r="E26" s="96">
        <v>0.83</v>
      </c>
      <c r="F26" s="96">
        <v>0.61</v>
      </c>
      <c r="G26" s="97">
        <v>5.0</v>
      </c>
      <c r="H26" s="2">
        <f t="shared" si="1"/>
        <v>0.166</v>
      </c>
      <c r="I26" s="22"/>
      <c r="J26" s="2">
        <f t="shared" si="2"/>
        <v>0.122</v>
      </c>
      <c r="K26" s="22"/>
      <c r="L26" s="2">
        <f t="shared" si="3"/>
        <v>1.829152809</v>
      </c>
      <c r="M26" s="2">
        <f t="shared" si="4"/>
        <v>0.3658305619</v>
      </c>
    </row>
    <row r="27">
      <c r="A27" s="15">
        <v>100.0</v>
      </c>
      <c r="B27" s="16">
        <v>180.0</v>
      </c>
      <c r="C27" s="16">
        <v>0.0</v>
      </c>
      <c r="D27" s="17">
        <v>1.0</v>
      </c>
      <c r="E27" s="96"/>
      <c r="F27" s="96"/>
      <c r="G27" s="97">
        <v>5.0</v>
      </c>
      <c r="H27" s="2" t="str">
        <f t="shared" si="1"/>
        <v/>
      </c>
      <c r="I27" s="98" t="str">
        <f>IF(OR(H27&lt;&gt;"", H28&lt;&gt;"", H29&lt;&gt;""), AVERAGE(H27:H29), "")</f>
        <v/>
      </c>
      <c r="J27" s="2" t="str">
        <f t="shared" si="2"/>
        <v/>
      </c>
      <c r="K27" s="98" t="str">
        <f>IF(OR(J27&lt;&gt;"", J28&lt;&gt;"", J29&lt;&gt;""), AVERAGE(J27:J29), "")</f>
        <v/>
      </c>
      <c r="L27" s="2" t="str">
        <f t="shared" si="3"/>
        <v/>
      </c>
      <c r="M27" s="2" t="str">
        <f t="shared" si="4"/>
        <v/>
      </c>
      <c r="N27" s="99" t="str">
        <f>IF(OR(M27&lt;&gt;"", M28&lt;&gt;"", M29&lt;&gt;""), AVERAGE(M27:M29), "")</f>
        <v/>
      </c>
    </row>
    <row r="28">
      <c r="A28" s="21"/>
      <c r="B28" s="21"/>
      <c r="C28" s="21"/>
      <c r="D28" s="17">
        <v>2.0</v>
      </c>
      <c r="E28" s="100"/>
      <c r="F28" s="100"/>
      <c r="G28" s="97">
        <v>5.0</v>
      </c>
      <c r="H28" s="2" t="str">
        <f t="shared" si="1"/>
        <v/>
      </c>
      <c r="I28" s="21"/>
      <c r="J28" s="2" t="str">
        <f t="shared" si="2"/>
        <v/>
      </c>
      <c r="K28" s="21"/>
      <c r="L28" s="2" t="str">
        <f t="shared" si="3"/>
        <v/>
      </c>
      <c r="M28" s="2" t="str">
        <f t="shared" si="4"/>
        <v/>
      </c>
    </row>
    <row r="29">
      <c r="A29" s="22"/>
      <c r="B29" s="22"/>
      <c r="C29" s="22"/>
      <c r="D29" s="17">
        <v>3.0</v>
      </c>
      <c r="E29" s="100"/>
      <c r="F29" s="100"/>
      <c r="G29" s="97">
        <v>5.0</v>
      </c>
      <c r="H29" s="2" t="str">
        <f t="shared" si="1"/>
        <v/>
      </c>
      <c r="I29" s="22"/>
      <c r="J29" s="2" t="str">
        <f t="shared" si="2"/>
        <v/>
      </c>
      <c r="K29" s="22"/>
      <c r="L29" s="2" t="str">
        <f t="shared" si="3"/>
        <v/>
      </c>
      <c r="M29" s="2" t="str">
        <f t="shared" si="4"/>
        <v/>
      </c>
    </row>
    <row r="30">
      <c r="A30" s="15">
        <v>50.0</v>
      </c>
      <c r="B30" s="16">
        <v>180.0</v>
      </c>
      <c r="C30" s="16">
        <v>0.0</v>
      </c>
      <c r="D30" s="17">
        <v>1.0</v>
      </c>
      <c r="E30" s="100"/>
      <c r="F30" s="100"/>
      <c r="G30" s="97">
        <v>5.0</v>
      </c>
      <c r="H30" s="2" t="str">
        <f t="shared" si="1"/>
        <v/>
      </c>
      <c r="I30" s="98" t="str">
        <f>IF(OR(H30&lt;&gt;"", H31&lt;&gt;"", H32&lt;&gt;""), AVERAGE(H30:H32), "")</f>
        <v/>
      </c>
      <c r="J30" s="2" t="str">
        <f t="shared" si="2"/>
        <v/>
      </c>
      <c r="K30" s="98" t="str">
        <f>IF(OR(J30&lt;&gt;"", J31&lt;&gt;"", J32&lt;&gt;""), AVERAGE(J30:J32), "")</f>
        <v/>
      </c>
      <c r="L30" s="2" t="str">
        <f t="shared" si="3"/>
        <v/>
      </c>
      <c r="M30" s="2" t="str">
        <f t="shared" si="4"/>
        <v/>
      </c>
      <c r="N30" s="99" t="str">
        <f>IF(OR(M30&lt;&gt;"", M31&lt;&gt;"", M32&lt;&gt;""), AVERAGE(M30:M32), "")</f>
        <v/>
      </c>
    </row>
    <row r="31">
      <c r="A31" s="21"/>
      <c r="B31" s="21"/>
      <c r="C31" s="21"/>
      <c r="D31" s="17">
        <v>2.0</v>
      </c>
      <c r="E31" s="100"/>
      <c r="F31" s="100"/>
      <c r="G31" s="97">
        <v>5.0</v>
      </c>
      <c r="H31" s="2" t="str">
        <f t="shared" si="1"/>
        <v/>
      </c>
      <c r="I31" s="21"/>
      <c r="J31" s="2" t="str">
        <f t="shared" si="2"/>
        <v/>
      </c>
      <c r="K31" s="21"/>
      <c r="L31" s="2" t="str">
        <f t="shared" si="3"/>
        <v/>
      </c>
      <c r="M31" s="2" t="str">
        <f t="shared" si="4"/>
        <v/>
      </c>
    </row>
    <row r="32">
      <c r="A32" s="22"/>
      <c r="B32" s="22"/>
      <c r="C32" s="22"/>
      <c r="D32" s="17">
        <v>3.0</v>
      </c>
      <c r="E32" s="100"/>
      <c r="F32" s="100"/>
      <c r="G32" s="97">
        <v>5.0</v>
      </c>
      <c r="H32" s="2" t="str">
        <f t="shared" si="1"/>
        <v/>
      </c>
      <c r="I32" s="22"/>
      <c r="J32" s="2" t="str">
        <f t="shared" si="2"/>
        <v/>
      </c>
      <c r="K32" s="22"/>
      <c r="L32" s="2" t="str">
        <f t="shared" si="3"/>
        <v/>
      </c>
      <c r="M32" s="2" t="str">
        <f t="shared" si="4"/>
        <v/>
      </c>
    </row>
    <row r="33">
      <c r="A33" s="15">
        <v>100.0</v>
      </c>
      <c r="B33" s="16">
        <v>225.0</v>
      </c>
      <c r="C33" s="16">
        <v>0.0</v>
      </c>
      <c r="D33" s="17">
        <v>1.0</v>
      </c>
      <c r="E33" s="96">
        <v>0.83</v>
      </c>
      <c r="F33" s="96">
        <v>0.81</v>
      </c>
      <c r="G33" s="97">
        <v>5.0</v>
      </c>
      <c r="H33" s="2">
        <f t="shared" si="1"/>
        <v>0.166</v>
      </c>
      <c r="I33" s="98">
        <f>IF(OR(H33&lt;&gt;"", H34&lt;&gt;"", H35&lt;&gt;""), AVERAGE(H33:H35), "")</f>
        <v>0.1493333333</v>
      </c>
      <c r="J33" s="2">
        <f t="shared" si="2"/>
        <v>0.162</v>
      </c>
      <c r="K33" s="98">
        <f>IF(OR(J33&lt;&gt;"", J34&lt;&gt;"", J35&lt;&gt;""), AVERAGE(J33:J35), "")</f>
        <v>0.1513333333</v>
      </c>
      <c r="L33" s="2">
        <f t="shared" si="3"/>
        <v>1.829152809</v>
      </c>
      <c r="M33" s="2">
        <f t="shared" si="4"/>
        <v>0.3658305619</v>
      </c>
      <c r="N33" s="99">
        <f>IF(OR(M33&lt;&gt;"", M34&lt;&gt;"", M35&lt;&gt;""), AVERAGE(M33:M35), "")</f>
        <v>0.3589119626</v>
      </c>
    </row>
    <row r="34">
      <c r="A34" s="21"/>
      <c r="B34" s="21"/>
      <c r="C34" s="21"/>
      <c r="D34" s="17">
        <v>2.0</v>
      </c>
      <c r="E34" s="96">
        <v>0.63</v>
      </c>
      <c r="F34" s="96">
        <v>0.71</v>
      </c>
      <c r="G34" s="97">
        <v>5.0</v>
      </c>
      <c r="H34" s="2">
        <f t="shared" si="1"/>
        <v>0.126</v>
      </c>
      <c r="I34" s="21"/>
      <c r="J34" s="2">
        <f t="shared" si="2"/>
        <v>0.142</v>
      </c>
      <c r="K34" s="21"/>
      <c r="L34" s="2">
        <f t="shared" si="3"/>
        <v>1.747512518</v>
      </c>
      <c r="M34" s="2">
        <f t="shared" si="4"/>
        <v>0.3495025036</v>
      </c>
    </row>
    <row r="35">
      <c r="A35" s="22"/>
      <c r="B35" s="22"/>
      <c r="C35" s="22"/>
      <c r="D35" s="17">
        <v>3.0</v>
      </c>
      <c r="E35" s="96">
        <v>0.78</v>
      </c>
      <c r="F35" s="96">
        <v>0.75</v>
      </c>
      <c r="G35" s="97">
        <v>5.0</v>
      </c>
      <c r="H35" s="2">
        <f t="shared" si="1"/>
        <v>0.156</v>
      </c>
      <c r="I35" s="22"/>
      <c r="J35" s="2">
        <f t="shared" si="2"/>
        <v>0.15</v>
      </c>
      <c r="K35" s="22"/>
      <c r="L35" s="2">
        <f t="shared" si="3"/>
        <v>1.807014112</v>
      </c>
      <c r="M35" s="2">
        <f t="shared" si="4"/>
        <v>0.3614028223</v>
      </c>
    </row>
    <row r="36">
      <c r="A36" s="15">
        <v>50.0</v>
      </c>
      <c r="B36" s="16">
        <v>225.0</v>
      </c>
      <c r="C36" s="16">
        <v>0.0</v>
      </c>
      <c r="D36" s="17">
        <v>1.0</v>
      </c>
      <c r="E36" s="96">
        <v>0.72</v>
      </c>
      <c r="F36" s="96">
        <v>0.64</v>
      </c>
      <c r="G36" s="97">
        <v>5.0</v>
      </c>
      <c r="H36" s="2">
        <f t="shared" si="1"/>
        <v>0.144</v>
      </c>
      <c r="I36" s="98">
        <f>IF(OR(H36&lt;&gt;"", H37&lt;&gt;"", H38&lt;&gt;""), AVERAGE(H36:H38), "")</f>
        <v>0.1393333333</v>
      </c>
      <c r="J36" s="2">
        <f t="shared" si="2"/>
        <v>0.128</v>
      </c>
      <c r="K36" s="98">
        <f>IF(OR(J36&lt;&gt;"", J37&lt;&gt;"", J38&lt;&gt;""), AVERAGE(J36:J38), "")</f>
        <v>0.126</v>
      </c>
      <c r="L36" s="2">
        <f t="shared" si="3"/>
        <v>1.781937148</v>
      </c>
      <c r="M36" s="2">
        <f t="shared" si="4"/>
        <v>0.3563874296</v>
      </c>
      <c r="N36" s="99">
        <f>IF(OR(M36&lt;&gt;"", M37&lt;&gt;"", M38&lt;&gt;""), AVERAGE(M36:M38), "")</f>
        <v>0.3551965397</v>
      </c>
    </row>
    <row r="37">
      <c r="A37" s="21"/>
      <c r="B37" s="21"/>
      <c r="C37" s="21"/>
      <c r="D37" s="17">
        <v>2.0</v>
      </c>
      <c r="E37" s="96">
        <v>0.69</v>
      </c>
      <c r="F37" s="96">
        <v>0.64</v>
      </c>
      <c r="G37" s="97">
        <v>5.0</v>
      </c>
      <c r="H37" s="2">
        <f t="shared" si="1"/>
        <v>0.138</v>
      </c>
      <c r="I37" s="21"/>
      <c r="J37" s="2">
        <f t="shared" si="2"/>
        <v>0.128</v>
      </c>
      <c r="K37" s="21"/>
      <c r="L37" s="2">
        <f t="shared" si="3"/>
        <v>1.770028248</v>
      </c>
      <c r="M37" s="2">
        <f t="shared" si="4"/>
        <v>0.3540056497</v>
      </c>
    </row>
    <row r="38">
      <c r="A38" s="22"/>
      <c r="B38" s="22"/>
      <c r="C38" s="22"/>
      <c r="D38" s="17">
        <v>3.0</v>
      </c>
      <c r="E38" s="96">
        <v>0.68</v>
      </c>
      <c r="F38" s="96">
        <v>0.61</v>
      </c>
      <c r="G38" s="97">
        <v>5.0</v>
      </c>
      <c r="H38" s="2">
        <f t="shared" si="1"/>
        <v>0.136</v>
      </c>
      <c r="I38" s="22"/>
      <c r="J38" s="2">
        <f t="shared" si="2"/>
        <v>0.122</v>
      </c>
      <c r="K38" s="22"/>
      <c r="L38" s="2"/>
      <c r="M38" s="2"/>
    </row>
    <row r="39">
      <c r="A39" s="15">
        <v>100.0</v>
      </c>
      <c r="B39" s="16">
        <v>270.0</v>
      </c>
      <c r="C39" s="16">
        <v>0.0</v>
      </c>
      <c r="D39" s="17">
        <v>1.0</v>
      </c>
      <c r="E39" s="96">
        <v>1.64</v>
      </c>
      <c r="F39" s="96">
        <v>0.32</v>
      </c>
      <c r="G39" s="97">
        <v>5.0</v>
      </c>
      <c r="H39" s="2">
        <f t="shared" si="1"/>
        <v>0.328</v>
      </c>
      <c r="I39" s="98" t="str">
        <f>IF(OR(H39&lt;&gt;"", H40&lt;&gt;"", H41&lt;&gt;""), AVERAGE(H39:H41), "")</f>
        <v>#DIV/0!</v>
      </c>
      <c r="J39" s="2">
        <f t="shared" si="2"/>
        <v>0.064</v>
      </c>
      <c r="K39" s="98" t="str">
        <f>IF(OR(J39&lt;&gt;"", J40&lt;&gt;"", J41&lt;&gt;""), AVERAGE(J39:J41), "")</f>
        <v>#DIV/0!</v>
      </c>
      <c r="L39" s="2"/>
      <c r="M39" s="2"/>
      <c r="N39" s="99" t="str">
        <f>IF(OR(M39&lt;&gt;"", M40&lt;&gt;"", M41&lt;&gt;""), AVERAGE(M39:M41), "")</f>
        <v/>
      </c>
    </row>
    <row r="40">
      <c r="A40" s="21"/>
      <c r="B40" s="21"/>
      <c r="C40" s="21"/>
      <c r="D40" s="17">
        <v>2.0</v>
      </c>
      <c r="E40" s="96">
        <v>1.66</v>
      </c>
      <c r="F40" s="96">
        <v>0.29</v>
      </c>
      <c r="G40" s="2"/>
      <c r="H40" s="2" t="str">
        <f t="shared" si="1"/>
        <v>#DIV/0!</v>
      </c>
      <c r="I40" s="21"/>
      <c r="J40" s="2" t="str">
        <f t="shared" si="2"/>
        <v>#DIV/0!</v>
      </c>
      <c r="K40" s="21"/>
      <c r="L40" s="2"/>
      <c r="M40" s="2"/>
    </row>
    <row r="41">
      <c r="A41" s="22"/>
      <c r="B41" s="22"/>
      <c r="C41" s="22"/>
      <c r="D41" s="17">
        <v>3.0</v>
      </c>
      <c r="E41" s="96">
        <v>1.64</v>
      </c>
      <c r="F41" s="96">
        <v>0.17</v>
      </c>
      <c r="G41" s="2"/>
      <c r="H41" s="2" t="str">
        <f t="shared" si="1"/>
        <v>#DIV/0!</v>
      </c>
      <c r="I41" s="22"/>
      <c r="J41" s="2" t="str">
        <f t="shared" si="2"/>
        <v>#DIV/0!</v>
      </c>
      <c r="K41" s="22"/>
      <c r="L41" s="2"/>
      <c r="M41" s="2"/>
    </row>
    <row r="42">
      <c r="A42" s="15">
        <v>50.0</v>
      </c>
      <c r="B42" s="16">
        <v>270.0</v>
      </c>
      <c r="C42" s="16">
        <v>0.0</v>
      </c>
      <c r="D42" s="17">
        <v>1.0</v>
      </c>
      <c r="E42" s="96">
        <v>1.32</v>
      </c>
      <c r="F42" s="96">
        <v>0.09</v>
      </c>
      <c r="G42" s="2"/>
      <c r="H42" s="2" t="str">
        <f t="shared" si="1"/>
        <v>#DIV/0!</v>
      </c>
      <c r="I42" s="98" t="str">
        <f>IF(OR(H42&lt;&gt;"", H43&lt;&gt;"", H44&lt;&gt;""), AVERAGE(H42:H44), "")</f>
        <v>#DIV/0!</v>
      </c>
      <c r="J42" s="2" t="str">
        <f t="shared" si="2"/>
        <v>#DIV/0!</v>
      </c>
      <c r="K42" s="98" t="str">
        <f>IF(OR(J42&lt;&gt;"", J43&lt;&gt;"", J44&lt;&gt;""), AVERAGE(J42:J44), "")</f>
        <v>#DIV/0!</v>
      </c>
      <c r="L42" s="2"/>
      <c r="M42" s="2"/>
      <c r="N42" s="99" t="str">
        <f>IF(OR(M42&lt;&gt;"", M43&lt;&gt;"", M44&lt;&gt;""), AVERAGE(M42:M44), "")</f>
        <v/>
      </c>
    </row>
    <row r="43">
      <c r="A43" s="21"/>
      <c r="B43" s="21"/>
      <c r="C43" s="21"/>
      <c r="D43" s="17">
        <v>2.0</v>
      </c>
      <c r="E43" s="96">
        <v>1.32</v>
      </c>
      <c r="F43" s="96">
        <v>0.05</v>
      </c>
      <c r="G43" s="2"/>
      <c r="H43" s="2" t="str">
        <f t="shared" si="1"/>
        <v>#DIV/0!</v>
      </c>
      <c r="I43" s="21"/>
      <c r="J43" s="2" t="str">
        <f t="shared" si="2"/>
        <v>#DIV/0!</v>
      </c>
      <c r="K43" s="21"/>
      <c r="L43" s="2"/>
      <c r="M43" s="2"/>
    </row>
    <row r="44">
      <c r="A44" s="22"/>
      <c r="B44" s="22"/>
      <c r="C44" s="22"/>
      <c r="D44" s="17">
        <v>3.0</v>
      </c>
      <c r="E44" s="96">
        <v>1.29</v>
      </c>
      <c r="F44" s="96">
        <v>0.02</v>
      </c>
      <c r="G44" s="2"/>
      <c r="H44" s="2" t="str">
        <f t="shared" si="1"/>
        <v>#DIV/0!</v>
      </c>
      <c r="I44" s="22"/>
      <c r="J44" s="2" t="str">
        <f t="shared" si="2"/>
        <v>#DIV/0!</v>
      </c>
      <c r="K44" s="22"/>
      <c r="L44" s="2"/>
      <c r="M44" s="2"/>
    </row>
    <row r="45">
      <c r="A45" s="15">
        <v>100.0</v>
      </c>
      <c r="B45" s="16">
        <v>315.0</v>
      </c>
      <c r="C45" s="16">
        <v>0.0</v>
      </c>
      <c r="D45" s="24">
        <v>1.0</v>
      </c>
      <c r="E45" s="96">
        <v>0.79</v>
      </c>
      <c r="F45" s="96">
        <v>0.79</v>
      </c>
      <c r="G45" s="2"/>
      <c r="H45" s="2"/>
      <c r="I45" s="101"/>
      <c r="J45" s="2"/>
      <c r="K45" s="98" t="str">
        <f>IF(OR(J45&lt;&gt;"", J46&lt;&gt;"", J47&lt;&gt;""), AVERAGE(J45:J47), "")</f>
        <v/>
      </c>
      <c r="N45" s="99" t="str">
        <f>IF(OR(M45&lt;&gt;"", M46&lt;&gt;"", M47&lt;&gt;""), AVERAGE(M45:M47), "")</f>
        <v/>
      </c>
    </row>
    <row r="46">
      <c r="A46" s="21"/>
      <c r="B46" s="21"/>
      <c r="C46" s="21"/>
      <c r="D46" s="24">
        <v>2.0</v>
      </c>
      <c r="E46" s="96">
        <v>0.76</v>
      </c>
      <c r="F46" s="96">
        <v>0.81</v>
      </c>
      <c r="G46" s="2"/>
      <c r="H46" s="2"/>
      <c r="I46" s="21"/>
      <c r="J46" s="2"/>
      <c r="K46" s="21"/>
    </row>
    <row r="47">
      <c r="A47" s="22"/>
      <c r="B47" s="22"/>
      <c r="C47" s="22"/>
      <c r="D47" s="24">
        <v>3.0</v>
      </c>
      <c r="E47" s="96">
        <v>0.73</v>
      </c>
      <c r="F47" s="96">
        <v>0.83</v>
      </c>
      <c r="G47" s="2"/>
      <c r="H47" s="2"/>
      <c r="I47" s="22"/>
      <c r="J47" s="2"/>
      <c r="K47" s="22"/>
    </row>
    <row r="48">
      <c r="A48" s="15">
        <v>50.0</v>
      </c>
      <c r="B48" s="16">
        <v>315.0</v>
      </c>
      <c r="C48" s="16">
        <v>0.0</v>
      </c>
      <c r="D48" s="24">
        <v>1.0</v>
      </c>
      <c r="E48" s="96">
        <v>0.62</v>
      </c>
      <c r="F48" s="96">
        <v>0.75</v>
      </c>
      <c r="G48" s="2"/>
      <c r="H48" s="2"/>
      <c r="I48" s="102"/>
      <c r="J48" s="2"/>
      <c r="K48" s="98" t="str">
        <f>IF(OR(J48&lt;&gt;"", J49&lt;&gt;"", J50&lt;&gt;""), AVERAGE(J48:J50), "")</f>
        <v/>
      </c>
      <c r="N48" s="99" t="str">
        <f>IF(OR(M48&lt;&gt;"", M49&lt;&gt;"", M50&lt;&gt;""), AVERAGE(M48:M50), "")</f>
        <v/>
      </c>
    </row>
    <row r="49">
      <c r="A49" s="21"/>
      <c r="B49" s="21"/>
      <c r="C49" s="21"/>
      <c r="D49" s="24">
        <v>2.0</v>
      </c>
      <c r="E49" s="96">
        <v>0.58</v>
      </c>
      <c r="F49" s="96">
        <v>0.74</v>
      </c>
      <c r="G49" s="2"/>
      <c r="H49" s="2"/>
      <c r="I49" s="102"/>
      <c r="J49" s="2"/>
      <c r="K49" s="21"/>
    </row>
    <row r="50">
      <c r="A50" s="22"/>
      <c r="B50" s="22"/>
      <c r="C50" s="22"/>
      <c r="D50" s="24">
        <v>3.0</v>
      </c>
      <c r="E50" s="96">
        <v>0.6</v>
      </c>
      <c r="F50" s="96">
        <v>0.72</v>
      </c>
      <c r="G50" s="2"/>
      <c r="H50" s="2"/>
      <c r="I50" s="102"/>
      <c r="J50" s="2"/>
      <c r="K50" s="22"/>
    </row>
    <row r="51">
      <c r="H51" s="2"/>
      <c r="I51" s="102"/>
      <c r="J51" s="2"/>
      <c r="K51" s="103"/>
    </row>
    <row r="52">
      <c r="H52" s="2"/>
      <c r="I52" s="102"/>
      <c r="J52" s="2"/>
    </row>
    <row r="53">
      <c r="H53" s="2"/>
      <c r="I53" s="102"/>
      <c r="J53" s="2"/>
    </row>
    <row r="54">
      <c r="H54" s="2"/>
      <c r="I54" s="102"/>
      <c r="J54" s="2"/>
    </row>
    <row r="55">
      <c r="H55" s="2"/>
      <c r="I55" s="102"/>
      <c r="J55" s="2"/>
    </row>
    <row r="56">
      <c r="H56" s="2"/>
      <c r="I56" s="2"/>
      <c r="J56" s="2"/>
    </row>
    <row r="57">
      <c r="H57" s="2"/>
      <c r="I57" s="2"/>
      <c r="J57" s="2"/>
    </row>
    <row r="58">
      <c r="H58" s="2"/>
      <c r="I58" s="2"/>
      <c r="J58" s="2"/>
    </row>
    <row r="59">
      <c r="H59" s="2"/>
      <c r="I59" s="2"/>
      <c r="J59" s="2"/>
    </row>
    <row r="60">
      <c r="H60" s="2"/>
      <c r="I60" s="2"/>
      <c r="J60" s="2"/>
    </row>
    <row r="61">
      <c r="H61" s="2"/>
      <c r="I61" s="2"/>
      <c r="J61" s="2"/>
    </row>
    <row r="62">
      <c r="H62" s="2"/>
      <c r="I62" s="2"/>
      <c r="J62" s="2"/>
    </row>
    <row r="63">
      <c r="H63" s="2"/>
      <c r="I63" s="2"/>
      <c r="J63" s="2"/>
    </row>
    <row r="64">
      <c r="H64" s="2"/>
      <c r="I64" s="2"/>
      <c r="J64" s="2"/>
    </row>
    <row r="65">
      <c r="H65" s="2"/>
      <c r="I65" s="2"/>
      <c r="J65" s="2"/>
    </row>
    <row r="66">
      <c r="H66" s="2"/>
      <c r="I66" s="2"/>
      <c r="J66" s="2"/>
    </row>
    <row r="67">
      <c r="H67" s="2"/>
      <c r="I67" s="2"/>
      <c r="J67" s="2"/>
    </row>
    <row r="68">
      <c r="H68" s="2"/>
      <c r="I68" s="2"/>
      <c r="J68" s="2"/>
    </row>
    <row r="69">
      <c r="H69" s="2"/>
      <c r="I69" s="2"/>
      <c r="J69" s="2"/>
    </row>
    <row r="70">
      <c r="H70" s="2"/>
      <c r="I70" s="2"/>
      <c r="J70" s="2"/>
    </row>
    <row r="71">
      <c r="H71" s="2"/>
      <c r="I71" s="2"/>
      <c r="J71" s="2"/>
    </row>
    <row r="72">
      <c r="H72" s="2"/>
      <c r="I72" s="2"/>
      <c r="J72" s="2"/>
    </row>
    <row r="73">
      <c r="H73" s="2"/>
      <c r="I73" s="2"/>
      <c r="J73" s="2"/>
    </row>
    <row r="74">
      <c r="H74" s="2"/>
      <c r="I74" s="2"/>
      <c r="J74" s="2"/>
    </row>
    <row r="75">
      <c r="H75" s="2"/>
      <c r="I75" s="2"/>
      <c r="J75" s="2"/>
    </row>
    <row r="76">
      <c r="H76" s="2"/>
      <c r="I76" s="2"/>
      <c r="J76" s="2"/>
    </row>
    <row r="77">
      <c r="H77" s="2"/>
      <c r="I77" s="2"/>
      <c r="J77" s="2"/>
    </row>
    <row r="78">
      <c r="H78" s="2"/>
      <c r="I78" s="2"/>
      <c r="J78" s="2"/>
    </row>
    <row r="79">
      <c r="H79" s="2"/>
      <c r="I79" s="2"/>
      <c r="J79" s="2"/>
    </row>
    <row r="80">
      <c r="H80" s="2"/>
      <c r="I80" s="2"/>
      <c r="J80" s="2"/>
    </row>
    <row r="81">
      <c r="H81" s="2"/>
      <c r="I81" s="2"/>
      <c r="J81" s="2"/>
    </row>
    <row r="82">
      <c r="H82" s="2"/>
      <c r="I82" s="2"/>
      <c r="J82" s="2"/>
    </row>
    <row r="83">
      <c r="H83" s="2"/>
      <c r="I83" s="2"/>
      <c r="J83" s="2"/>
    </row>
    <row r="84">
      <c r="H84" s="2"/>
      <c r="I84" s="2"/>
      <c r="J84" s="2"/>
    </row>
    <row r="85">
      <c r="H85" s="2"/>
      <c r="I85" s="2"/>
      <c r="J85" s="2"/>
    </row>
    <row r="86">
      <c r="H86" s="2"/>
      <c r="I86" s="2"/>
      <c r="J86" s="2"/>
    </row>
    <row r="87">
      <c r="H87" s="2"/>
      <c r="I87" s="2"/>
      <c r="J87" s="2"/>
    </row>
    <row r="88">
      <c r="H88" s="2"/>
      <c r="I88" s="2"/>
      <c r="J88" s="2"/>
    </row>
    <row r="89">
      <c r="H89" s="2"/>
      <c r="I89" s="2"/>
      <c r="J89" s="2"/>
    </row>
    <row r="90">
      <c r="H90" s="2"/>
      <c r="I90" s="2"/>
      <c r="J90" s="2"/>
    </row>
    <row r="91">
      <c r="H91" s="2"/>
      <c r="I91" s="2"/>
      <c r="J91" s="2"/>
    </row>
    <row r="92">
      <c r="H92" s="2"/>
      <c r="I92" s="2"/>
      <c r="J92" s="2"/>
    </row>
    <row r="93">
      <c r="H93" s="2"/>
      <c r="I93" s="2"/>
      <c r="J93" s="2"/>
    </row>
    <row r="94">
      <c r="H94" s="2"/>
      <c r="I94" s="2"/>
      <c r="J94" s="2"/>
    </row>
    <row r="95">
      <c r="H95" s="2"/>
      <c r="I95" s="2"/>
      <c r="J95" s="2"/>
    </row>
    <row r="96">
      <c r="H96" s="2"/>
      <c r="I96" s="2"/>
      <c r="J96" s="2"/>
    </row>
    <row r="97">
      <c r="H97" s="2"/>
      <c r="I97" s="2"/>
      <c r="J97" s="2"/>
    </row>
    <row r="98">
      <c r="H98" s="2"/>
      <c r="I98" s="2"/>
      <c r="J98" s="2"/>
    </row>
    <row r="99">
      <c r="H99" s="2"/>
      <c r="I99" s="2"/>
      <c r="J99" s="2"/>
    </row>
    <row r="100">
      <c r="H100" s="2"/>
      <c r="I100" s="2"/>
      <c r="J100" s="2"/>
    </row>
    <row r="101">
      <c r="H101" s="2"/>
      <c r="I101" s="2"/>
      <c r="J101" s="2"/>
    </row>
    <row r="102">
      <c r="H102" s="2"/>
      <c r="I102" s="2"/>
      <c r="J102" s="2"/>
    </row>
    <row r="103">
      <c r="H103" s="2"/>
      <c r="I103" s="2"/>
      <c r="J103" s="2"/>
    </row>
    <row r="104">
      <c r="H104" s="2"/>
      <c r="I104" s="2"/>
      <c r="J104" s="2"/>
    </row>
    <row r="105">
      <c r="H105" s="2"/>
      <c r="I105" s="2"/>
      <c r="J105" s="2"/>
    </row>
    <row r="106">
      <c r="H106" s="2"/>
      <c r="I106" s="2"/>
      <c r="J106" s="2"/>
    </row>
    <row r="107">
      <c r="H107" s="2"/>
      <c r="I107" s="2"/>
      <c r="J107" s="2"/>
    </row>
    <row r="108">
      <c r="H108" s="2"/>
      <c r="I108" s="2"/>
      <c r="J108" s="2"/>
    </row>
    <row r="109">
      <c r="H109" s="2"/>
      <c r="I109" s="2"/>
      <c r="J109" s="2"/>
    </row>
    <row r="110">
      <c r="H110" s="2"/>
      <c r="I110" s="2"/>
      <c r="J110" s="2"/>
    </row>
    <row r="111">
      <c r="H111" s="2"/>
      <c r="I111" s="2"/>
      <c r="J111" s="2"/>
    </row>
    <row r="112">
      <c r="H112" s="2"/>
      <c r="I112" s="2"/>
      <c r="J112" s="2"/>
    </row>
    <row r="113">
      <c r="H113" s="2"/>
      <c r="I113" s="2"/>
      <c r="J113" s="2"/>
    </row>
    <row r="114">
      <c r="H114" s="2"/>
      <c r="I114" s="2"/>
      <c r="J114" s="2"/>
    </row>
    <row r="115">
      <c r="H115" s="2"/>
      <c r="I115" s="2"/>
      <c r="J115" s="2"/>
    </row>
    <row r="116">
      <c r="H116" s="2"/>
      <c r="I116" s="2"/>
      <c r="J116" s="2"/>
    </row>
    <row r="117">
      <c r="H117" s="2"/>
      <c r="I117" s="2"/>
      <c r="J117" s="2"/>
    </row>
    <row r="118">
      <c r="H118" s="2"/>
      <c r="I118" s="2"/>
      <c r="J118" s="2"/>
    </row>
    <row r="119">
      <c r="H119" s="2"/>
      <c r="I119" s="2"/>
      <c r="J119" s="2"/>
    </row>
    <row r="120">
      <c r="H120" s="2"/>
      <c r="I120" s="2"/>
      <c r="J120" s="2"/>
    </row>
    <row r="121">
      <c r="H121" s="2"/>
      <c r="I121" s="2"/>
      <c r="J121" s="2"/>
    </row>
    <row r="122">
      <c r="H122" s="2"/>
      <c r="I122" s="2"/>
      <c r="J122" s="2"/>
    </row>
    <row r="123">
      <c r="H123" s="2"/>
      <c r="I123" s="2"/>
      <c r="J123" s="2"/>
    </row>
    <row r="124">
      <c r="H124" s="2"/>
      <c r="I124" s="2"/>
      <c r="J124" s="2"/>
    </row>
    <row r="125">
      <c r="H125" s="2"/>
      <c r="I125" s="2"/>
      <c r="J125" s="2"/>
    </row>
    <row r="126">
      <c r="H126" s="2"/>
      <c r="I126" s="2"/>
      <c r="J126" s="2"/>
    </row>
    <row r="127">
      <c r="H127" s="2"/>
      <c r="I127" s="2"/>
      <c r="J127" s="2"/>
    </row>
    <row r="128">
      <c r="H128" s="2"/>
      <c r="I128" s="2"/>
      <c r="J128" s="2"/>
    </row>
    <row r="129">
      <c r="H129" s="2"/>
      <c r="I129" s="2"/>
      <c r="J129" s="2"/>
    </row>
    <row r="130">
      <c r="H130" s="2"/>
      <c r="I130" s="2"/>
      <c r="J130" s="2"/>
    </row>
    <row r="131">
      <c r="H131" s="2"/>
      <c r="I131" s="2"/>
      <c r="J131" s="2"/>
    </row>
    <row r="132">
      <c r="H132" s="2"/>
      <c r="I132" s="2"/>
      <c r="J132" s="2"/>
    </row>
    <row r="133">
      <c r="H133" s="2"/>
      <c r="I133" s="2"/>
      <c r="J133" s="2"/>
    </row>
    <row r="134">
      <c r="H134" s="2"/>
      <c r="I134" s="2"/>
      <c r="J134" s="2"/>
    </row>
    <row r="135">
      <c r="H135" s="2"/>
      <c r="I135" s="2"/>
      <c r="J135" s="2"/>
    </row>
    <row r="136">
      <c r="H136" s="2"/>
      <c r="I136" s="2"/>
      <c r="J136" s="2"/>
    </row>
    <row r="137">
      <c r="H137" s="2"/>
      <c r="I137" s="2"/>
      <c r="J137" s="2"/>
    </row>
    <row r="138">
      <c r="H138" s="2"/>
      <c r="I138" s="2"/>
      <c r="J138" s="2"/>
    </row>
    <row r="139">
      <c r="H139" s="2"/>
      <c r="I139" s="2"/>
      <c r="J139" s="2"/>
    </row>
    <row r="140">
      <c r="H140" s="2"/>
      <c r="I140" s="2"/>
      <c r="J140" s="2"/>
    </row>
    <row r="141">
      <c r="H141" s="2"/>
      <c r="I141" s="2"/>
      <c r="J141" s="2"/>
    </row>
    <row r="142">
      <c r="H142" s="2"/>
      <c r="I142" s="2"/>
      <c r="J142" s="2"/>
    </row>
    <row r="143">
      <c r="H143" s="2"/>
      <c r="I143" s="2"/>
      <c r="J143" s="2"/>
    </row>
    <row r="144">
      <c r="H144" s="2"/>
      <c r="I144" s="2"/>
      <c r="J144" s="2"/>
    </row>
    <row r="145">
      <c r="H145" s="2"/>
      <c r="I145" s="2"/>
      <c r="J145" s="2"/>
    </row>
    <row r="146">
      <c r="H146" s="2"/>
      <c r="I146" s="2"/>
      <c r="J146" s="2"/>
    </row>
    <row r="147">
      <c r="H147" s="2"/>
      <c r="I147" s="2"/>
      <c r="J147" s="2"/>
    </row>
    <row r="148">
      <c r="H148" s="2"/>
      <c r="I148" s="2"/>
      <c r="J148" s="2"/>
    </row>
    <row r="149">
      <c r="H149" s="2"/>
      <c r="I149" s="2"/>
      <c r="J149" s="2"/>
    </row>
    <row r="150">
      <c r="H150" s="2"/>
      <c r="I150" s="2"/>
      <c r="J150" s="2"/>
    </row>
    <row r="151">
      <c r="H151" s="2"/>
      <c r="I151" s="2"/>
      <c r="J151" s="2"/>
    </row>
    <row r="152">
      <c r="H152" s="2"/>
      <c r="I152" s="2"/>
      <c r="J152" s="2"/>
    </row>
    <row r="153">
      <c r="H153" s="2"/>
      <c r="I153" s="2"/>
      <c r="J153" s="2"/>
    </row>
    <row r="154">
      <c r="H154" s="2"/>
      <c r="I154" s="2"/>
      <c r="J154" s="2"/>
    </row>
    <row r="155">
      <c r="H155" s="2"/>
      <c r="I155" s="2"/>
      <c r="J155" s="2"/>
    </row>
    <row r="156">
      <c r="H156" s="2"/>
      <c r="I156" s="2"/>
      <c r="J156" s="2"/>
    </row>
    <row r="157">
      <c r="H157" s="2"/>
      <c r="I157" s="2"/>
      <c r="J157" s="2"/>
    </row>
    <row r="158">
      <c r="H158" s="2"/>
      <c r="I158" s="2"/>
      <c r="J158" s="2"/>
    </row>
    <row r="159">
      <c r="H159" s="2"/>
      <c r="I159" s="2"/>
      <c r="J159" s="2"/>
    </row>
    <row r="160">
      <c r="H160" s="2"/>
      <c r="I160" s="2"/>
      <c r="J160" s="2"/>
    </row>
    <row r="161">
      <c r="H161" s="2"/>
      <c r="I161" s="2"/>
      <c r="J161" s="2"/>
    </row>
    <row r="162">
      <c r="H162" s="2"/>
      <c r="I162" s="2"/>
      <c r="J162" s="2"/>
    </row>
    <row r="163">
      <c r="H163" s="2"/>
      <c r="I163" s="2"/>
      <c r="J163" s="2"/>
    </row>
    <row r="164">
      <c r="H164" s="2"/>
      <c r="I164" s="2"/>
      <c r="J164" s="2"/>
    </row>
    <row r="165">
      <c r="H165" s="2"/>
      <c r="I165" s="2"/>
      <c r="J165" s="2"/>
    </row>
    <row r="166">
      <c r="H166" s="2"/>
      <c r="I166" s="2"/>
      <c r="J166" s="2"/>
    </row>
    <row r="167">
      <c r="H167" s="2"/>
      <c r="I167" s="2"/>
      <c r="J167" s="2"/>
    </row>
    <row r="168">
      <c r="H168" s="2"/>
      <c r="I168" s="2"/>
      <c r="J168" s="2"/>
    </row>
    <row r="169">
      <c r="H169" s="2"/>
      <c r="I169" s="2"/>
      <c r="J169" s="2"/>
    </row>
    <row r="170">
      <c r="H170" s="2"/>
      <c r="I170" s="2"/>
      <c r="J170" s="2"/>
    </row>
    <row r="171">
      <c r="H171" s="2"/>
      <c r="I171" s="2"/>
      <c r="J171" s="2"/>
    </row>
    <row r="172">
      <c r="H172" s="2"/>
      <c r="I172" s="2"/>
      <c r="J172" s="2"/>
    </row>
    <row r="173">
      <c r="H173" s="2"/>
      <c r="I173" s="2"/>
      <c r="J173" s="2"/>
    </row>
    <row r="174">
      <c r="H174" s="2"/>
      <c r="I174" s="2"/>
      <c r="J174" s="2"/>
    </row>
    <row r="175">
      <c r="H175" s="2"/>
      <c r="I175" s="2"/>
      <c r="J175" s="2"/>
    </row>
    <row r="176">
      <c r="H176" s="2"/>
      <c r="I176" s="2"/>
      <c r="J176" s="2"/>
    </row>
    <row r="177">
      <c r="H177" s="2"/>
      <c r="I177" s="2"/>
      <c r="J177" s="2"/>
    </row>
    <row r="178">
      <c r="H178" s="2"/>
      <c r="I178" s="2"/>
      <c r="J178" s="2"/>
    </row>
    <row r="179">
      <c r="H179" s="2"/>
      <c r="I179" s="2"/>
      <c r="J179" s="2"/>
    </row>
    <row r="180">
      <c r="H180" s="2"/>
      <c r="I180" s="2"/>
      <c r="J180" s="2"/>
    </row>
    <row r="181">
      <c r="H181" s="2"/>
      <c r="I181" s="2"/>
      <c r="J181" s="2"/>
    </row>
    <row r="182">
      <c r="H182" s="2"/>
      <c r="I182" s="2"/>
      <c r="J182" s="2"/>
    </row>
    <row r="183">
      <c r="H183" s="2"/>
      <c r="I183" s="2"/>
      <c r="J183" s="2"/>
    </row>
    <row r="184">
      <c r="H184" s="2"/>
      <c r="I184" s="2"/>
      <c r="J184" s="2"/>
    </row>
    <row r="185">
      <c r="H185" s="2"/>
      <c r="I185" s="2"/>
      <c r="J185" s="2"/>
    </row>
    <row r="186">
      <c r="H186" s="2"/>
      <c r="I186" s="2"/>
      <c r="J186" s="2"/>
    </row>
    <row r="187">
      <c r="H187" s="2"/>
      <c r="I187" s="2"/>
      <c r="J187" s="2"/>
    </row>
    <row r="188">
      <c r="H188" s="2"/>
      <c r="I188" s="2"/>
      <c r="J188" s="2"/>
    </row>
    <row r="189">
      <c r="H189" s="2"/>
      <c r="I189" s="2"/>
      <c r="J189" s="2"/>
    </row>
    <row r="190">
      <c r="H190" s="2"/>
      <c r="I190" s="2"/>
      <c r="J190" s="2"/>
    </row>
    <row r="191">
      <c r="H191" s="2"/>
      <c r="I191" s="2"/>
      <c r="J191" s="2"/>
    </row>
    <row r="192">
      <c r="H192" s="2"/>
      <c r="I192" s="2"/>
      <c r="J192" s="2"/>
    </row>
    <row r="193">
      <c r="H193" s="2"/>
      <c r="I193" s="2"/>
      <c r="J193" s="2"/>
    </row>
    <row r="194">
      <c r="H194" s="2"/>
      <c r="I194" s="2"/>
      <c r="J194" s="2"/>
    </row>
    <row r="195">
      <c r="H195" s="2"/>
      <c r="I195" s="2"/>
      <c r="J195" s="2"/>
    </row>
    <row r="196">
      <c r="H196" s="2"/>
      <c r="I196" s="2"/>
      <c r="J196" s="2"/>
    </row>
    <row r="197">
      <c r="H197" s="2"/>
      <c r="I197" s="2"/>
      <c r="J197" s="2"/>
    </row>
    <row r="198">
      <c r="H198" s="2"/>
      <c r="I198" s="2"/>
      <c r="J198" s="2"/>
    </row>
    <row r="199">
      <c r="H199" s="2"/>
      <c r="I199" s="2"/>
      <c r="J199" s="2"/>
    </row>
    <row r="200">
      <c r="H200" s="2"/>
      <c r="I200" s="2"/>
      <c r="J200" s="2"/>
    </row>
    <row r="201">
      <c r="H201" s="2"/>
      <c r="I201" s="2"/>
      <c r="J201" s="2"/>
    </row>
    <row r="202">
      <c r="H202" s="2"/>
      <c r="I202" s="2"/>
      <c r="J202" s="2"/>
    </row>
    <row r="203">
      <c r="H203" s="2"/>
      <c r="I203" s="2"/>
      <c r="J203" s="2"/>
    </row>
    <row r="204">
      <c r="H204" s="2"/>
      <c r="I204" s="2"/>
      <c r="J204" s="2"/>
    </row>
    <row r="205">
      <c r="H205" s="2"/>
      <c r="I205" s="2"/>
      <c r="J205" s="2"/>
    </row>
    <row r="206">
      <c r="H206" s="2"/>
      <c r="I206" s="2"/>
      <c r="J206" s="2"/>
    </row>
    <row r="207">
      <c r="H207" s="2"/>
      <c r="I207" s="2"/>
      <c r="J207" s="2"/>
    </row>
    <row r="208">
      <c r="H208" s="2"/>
      <c r="I208" s="2"/>
      <c r="J208" s="2"/>
    </row>
    <row r="209">
      <c r="H209" s="2"/>
      <c r="I209" s="2"/>
      <c r="J209" s="2"/>
    </row>
    <row r="210">
      <c r="H210" s="2"/>
      <c r="I210" s="2"/>
      <c r="J210" s="2"/>
    </row>
    <row r="211">
      <c r="H211" s="2"/>
      <c r="I211" s="2"/>
      <c r="J211" s="2"/>
    </row>
    <row r="212">
      <c r="H212" s="2"/>
      <c r="I212" s="2"/>
      <c r="J212" s="2"/>
    </row>
    <row r="213">
      <c r="H213" s="2"/>
      <c r="I213" s="2"/>
      <c r="J213" s="2"/>
    </row>
    <row r="214">
      <c r="H214" s="2"/>
      <c r="I214" s="2"/>
      <c r="J214" s="2"/>
    </row>
    <row r="215">
      <c r="H215" s="2"/>
      <c r="I215" s="2"/>
      <c r="J215" s="2"/>
    </row>
    <row r="216">
      <c r="H216" s="2"/>
      <c r="I216" s="2"/>
      <c r="J216" s="2"/>
    </row>
    <row r="217">
      <c r="H217" s="2"/>
      <c r="I217" s="2"/>
      <c r="J217" s="2"/>
    </row>
    <row r="218">
      <c r="H218" s="2"/>
      <c r="I218" s="2"/>
      <c r="J218" s="2"/>
    </row>
    <row r="219">
      <c r="H219" s="2"/>
      <c r="I219" s="2"/>
      <c r="J219" s="2"/>
    </row>
    <row r="220">
      <c r="H220" s="2"/>
      <c r="I220" s="2"/>
      <c r="J220" s="2"/>
    </row>
    <row r="221">
      <c r="H221" s="2"/>
      <c r="I221" s="2"/>
      <c r="J221" s="2"/>
    </row>
    <row r="222">
      <c r="H222" s="2"/>
      <c r="I222" s="2"/>
      <c r="J222" s="2"/>
    </row>
    <row r="223">
      <c r="H223" s="2"/>
      <c r="I223" s="2"/>
      <c r="J223" s="2"/>
    </row>
    <row r="224">
      <c r="H224" s="2"/>
      <c r="I224" s="2"/>
      <c r="J224" s="2"/>
    </row>
    <row r="225">
      <c r="H225" s="2"/>
      <c r="I225" s="2"/>
      <c r="J225" s="2"/>
    </row>
    <row r="226">
      <c r="H226" s="2"/>
      <c r="I226" s="2"/>
      <c r="J226" s="2"/>
    </row>
    <row r="227">
      <c r="H227" s="2"/>
      <c r="I227" s="2"/>
      <c r="J227" s="2"/>
    </row>
    <row r="228">
      <c r="H228" s="2"/>
      <c r="I228" s="2"/>
      <c r="J228" s="2"/>
    </row>
    <row r="229">
      <c r="H229" s="2"/>
      <c r="I229" s="2"/>
      <c r="J229" s="2"/>
    </row>
    <row r="230">
      <c r="H230" s="2"/>
      <c r="I230" s="2"/>
      <c r="J230" s="2"/>
    </row>
    <row r="231">
      <c r="H231" s="2"/>
      <c r="I231" s="2"/>
      <c r="J231" s="2"/>
    </row>
    <row r="232">
      <c r="H232" s="2"/>
      <c r="I232" s="2"/>
      <c r="J232" s="2"/>
    </row>
    <row r="233">
      <c r="H233" s="2"/>
      <c r="I233" s="2"/>
      <c r="J233" s="2"/>
    </row>
    <row r="234">
      <c r="H234" s="2"/>
      <c r="I234" s="2"/>
      <c r="J234" s="2"/>
    </row>
    <row r="235">
      <c r="H235" s="2"/>
      <c r="I235" s="2"/>
      <c r="J235" s="2"/>
    </row>
    <row r="236">
      <c r="H236" s="2"/>
      <c r="I236" s="2"/>
      <c r="J236" s="2"/>
    </row>
    <row r="237">
      <c r="H237" s="2"/>
      <c r="I237" s="2"/>
      <c r="J237" s="2"/>
    </row>
    <row r="238">
      <c r="H238" s="2"/>
      <c r="I238" s="2"/>
      <c r="J238" s="2"/>
    </row>
    <row r="239">
      <c r="H239" s="2"/>
      <c r="I239" s="2"/>
      <c r="J239" s="2"/>
    </row>
    <row r="240">
      <c r="H240" s="2"/>
      <c r="I240" s="2"/>
      <c r="J240" s="2"/>
    </row>
    <row r="241">
      <c r="H241" s="2"/>
      <c r="I241" s="2"/>
      <c r="J241" s="2"/>
    </row>
    <row r="242">
      <c r="H242" s="2"/>
      <c r="I242" s="2"/>
      <c r="J242" s="2"/>
    </row>
    <row r="243">
      <c r="H243" s="2"/>
      <c r="I243" s="2"/>
      <c r="J243" s="2"/>
    </row>
    <row r="244">
      <c r="H244" s="2"/>
      <c r="I244" s="2"/>
      <c r="J244" s="2"/>
    </row>
    <row r="245">
      <c r="H245" s="2"/>
      <c r="I245" s="2"/>
      <c r="J245" s="2"/>
    </row>
    <row r="246">
      <c r="H246" s="2"/>
      <c r="I246" s="2"/>
      <c r="J246" s="2"/>
    </row>
    <row r="247">
      <c r="H247" s="2"/>
      <c r="I247" s="2"/>
      <c r="J247" s="2"/>
    </row>
    <row r="248">
      <c r="H248" s="2"/>
      <c r="I248" s="2"/>
      <c r="J248" s="2"/>
    </row>
    <row r="249">
      <c r="H249" s="2"/>
      <c r="I249" s="2"/>
      <c r="J249" s="2"/>
    </row>
    <row r="250">
      <c r="H250" s="2"/>
      <c r="I250" s="2"/>
      <c r="J250" s="2"/>
    </row>
    <row r="251">
      <c r="H251" s="2"/>
      <c r="I251" s="2"/>
      <c r="J251" s="2"/>
    </row>
    <row r="252">
      <c r="H252" s="2"/>
      <c r="I252" s="2"/>
      <c r="J252" s="2"/>
    </row>
    <row r="253">
      <c r="H253" s="2"/>
      <c r="I253" s="2"/>
      <c r="J253" s="2"/>
    </row>
    <row r="254">
      <c r="H254" s="2"/>
      <c r="I254" s="2"/>
      <c r="J254" s="2"/>
    </row>
    <row r="255">
      <c r="H255" s="2"/>
      <c r="I255" s="2"/>
      <c r="J255" s="2"/>
    </row>
    <row r="256">
      <c r="H256" s="2"/>
      <c r="I256" s="2"/>
      <c r="J256" s="2"/>
    </row>
    <row r="257">
      <c r="H257" s="2"/>
      <c r="I257" s="2"/>
      <c r="J257" s="2"/>
    </row>
    <row r="258">
      <c r="H258" s="2"/>
      <c r="I258" s="2"/>
      <c r="J258" s="2"/>
    </row>
    <row r="259">
      <c r="H259" s="2"/>
      <c r="I259" s="2"/>
      <c r="J259" s="2"/>
    </row>
    <row r="260">
      <c r="H260" s="2"/>
      <c r="I260" s="2"/>
      <c r="J260" s="2"/>
    </row>
    <row r="261">
      <c r="H261" s="2"/>
      <c r="I261" s="2"/>
      <c r="J261" s="2"/>
    </row>
    <row r="262">
      <c r="H262" s="2"/>
      <c r="I262" s="2"/>
      <c r="J262" s="2"/>
    </row>
    <row r="263">
      <c r="H263" s="2"/>
      <c r="I263" s="2"/>
      <c r="J263" s="2"/>
    </row>
    <row r="264">
      <c r="H264" s="2"/>
      <c r="I264" s="2"/>
      <c r="J264" s="2"/>
    </row>
    <row r="265">
      <c r="H265" s="2"/>
      <c r="I265" s="2"/>
      <c r="J265" s="2"/>
    </row>
    <row r="266">
      <c r="H266" s="2"/>
      <c r="I266" s="2"/>
      <c r="J266" s="2"/>
    </row>
    <row r="267">
      <c r="H267" s="2"/>
      <c r="I267" s="2"/>
      <c r="J267" s="2"/>
    </row>
    <row r="268">
      <c r="H268" s="2"/>
      <c r="I268" s="2"/>
      <c r="J268" s="2"/>
    </row>
    <row r="269">
      <c r="H269" s="2"/>
      <c r="I269" s="2"/>
      <c r="J269" s="2"/>
    </row>
    <row r="270">
      <c r="H270" s="2"/>
      <c r="I270" s="2"/>
      <c r="J270" s="2"/>
    </row>
    <row r="271">
      <c r="H271" s="2"/>
      <c r="I271" s="2"/>
      <c r="J271" s="2"/>
    </row>
    <row r="272">
      <c r="H272" s="2"/>
      <c r="I272" s="2"/>
      <c r="J272" s="2"/>
    </row>
    <row r="273">
      <c r="H273" s="2"/>
      <c r="I273" s="2"/>
      <c r="J273" s="2"/>
    </row>
    <row r="274">
      <c r="H274" s="2"/>
      <c r="I274" s="2"/>
      <c r="J274" s="2"/>
    </row>
    <row r="275">
      <c r="H275" s="2"/>
      <c r="I275" s="2"/>
      <c r="J275" s="2"/>
    </row>
    <row r="276">
      <c r="H276" s="2"/>
      <c r="I276" s="2"/>
      <c r="J276" s="2"/>
    </row>
    <row r="277">
      <c r="H277" s="2"/>
      <c r="I277" s="2"/>
      <c r="J277" s="2"/>
    </row>
    <row r="278">
      <c r="H278" s="2"/>
      <c r="I278" s="2"/>
      <c r="J278" s="2"/>
    </row>
    <row r="279">
      <c r="H279" s="2"/>
      <c r="I279" s="2"/>
      <c r="J279" s="2"/>
    </row>
    <row r="280">
      <c r="H280" s="2"/>
      <c r="I280" s="2"/>
      <c r="J280" s="2"/>
    </row>
    <row r="281">
      <c r="H281" s="2"/>
      <c r="I281" s="2"/>
      <c r="J281" s="2"/>
    </row>
    <row r="282">
      <c r="H282" s="2"/>
      <c r="I282" s="2"/>
      <c r="J282" s="2"/>
    </row>
    <row r="283">
      <c r="H283" s="2"/>
      <c r="I283" s="2"/>
      <c r="J283" s="2"/>
    </row>
    <row r="284">
      <c r="H284" s="2"/>
      <c r="I284" s="2"/>
      <c r="J284" s="2"/>
    </row>
    <row r="285">
      <c r="H285" s="2"/>
      <c r="I285" s="2"/>
      <c r="J285" s="2"/>
    </row>
    <row r="286">
      <c r="H286" s="2"/>
      <c r="I286" s="2"/>
      <c r="J286" s="2"/>
    </row>
    <row r="287">
      <c r="H287" s="2"/>
      <c r="I287" s="2"/>
      <c r="J287" s="2"/>
    </row>
    <row r="288">
      <c r="H288" s="2"/>
      <c r="I288" s="2"/>
      <c r="J288" s="2"/>
    </row>
    <row r="289">
      <c r="H289" s="2"/>
      <c r="I289" s="2"/>
      <c r="J289" s="2"/>
    </row>
    <row r="290">
      <c r="H290" s="2"/>
      <c r="I290" s="2"/>
      <c r="J290" s="2"/>
    </row>
    <row r="291">
      <c r="H291" s="2"/>
      <c r="I291" s="2"/>
      <c r="J291" s="2"/>
    </row>
    <row r="292">
      <c r="H292" s="2"/>
      <c r="I292" s="2"/>
      <c r="J292" s="2"/>
    </row>
    <row r="293">
      <c r="H293" s="2"/>
      <c r="I293" s="2"/>
      <c r="J293" s="2"/>
    </row>
    <row r="294">
      <c r="H294" s="2"/>
      <c r="I294" s="2"/>
      <c r="J294" s="2"/>
    </row>
    <row r="295">
      <c r="H295" s="2"/>
      <c r="I295" s="2"/>
      <c r="J295" s="2"/>
    </row>
    <row r="296">
      <c r="H296" s="2"/>
      <c r="I296" s="2"/>
      <c r="J296" s="2"/>
    </row>
    <row r="297">
      <c r="H297" s="2"/>
      <c r="I297" s="2"/>
      <c r="J297" s="2"/>
    </row>
    <row r="298">
      <c r="H298" s="2"/>
      <c r="I298" s="2"/>
      <c r="J298" s="2"/>
    </row>
    <row r="299">
      <c r="H299" s="2"/>
      <c r="I299" s="2"/>
      <c r="J299" s="2"/>
    </row>
    <row r="300">
      <c r="H300" s="2"/>
      <c r="I300" s="2"/>
      <c r="J300" s="2"/>
    </row>
    <row r="301">
      <c r="H301" s="2"/>
      <c r="I301" s="2"/>
      <c r="J301" s="2"/>
    </row>
    <row r="302">
      <c r="H302" s="2"/>
      <c r="I302" s="2"/>
      <c r="J302" s="2"/>
    </row>
    <row r="303">
      <c r="H303" s="2"/>
      <c r="I303" s="2"/>
      <c r="J303" s="2"/>
    </row>
    <row r="304">
      <c r="H304" s="2"/>
      <c r="I304" s="2"/>
      <c r="J304" s="2"/>
    </row>
    <row r="305">
      <c r="H305" s="2"/>
      <c r="I305" s="2"/>
      <c r="J305" s="2"/>
    </row>
    <row r="306">
      <c r="H306" s="2"/>
      <c r="I306" s="2"/>
      <c r="J306" s="2"/>
    </row>
    <row r="307">
      <c r="H307" s="2"/>
      <c r="I307" s="2"/>
      <c r="J307" s="2"/>
    </row>
    <row r="308">
      <c r="H308" s="2"/>
      <c r="I308" s="2"/>
      <c r="J308" s="2"/>
    </row>
    <row r="309">
      <c r="H309" s="2"/>
      <c r="I309" s="2"/>
      <c r="J309" s="2"/>
    </row>
    <row r="310">
      <c r="H310" s="2"/>
      <c r="I310" s="2"/>
      <c r="J310" s="2"/>
    </row>
    <row r="311">
      <c r="H311" s="2"/>
      <c r="I311" s="2"/>
      <c r="J311" s="2"/>
    </row>
    <row r="312">
      <c r="H312" s="2"/>
      <c r="I312" s="2"/>
      <c r="J312" s="2"/>
    </row>
    <row r="313">
      <c r="H313" s="2"/>
      <c r="I313" s="2"/>
      <c r="J313" s="2"/>
    </row>
    <row r="314">
      <c r="H314" s="2"/>
      <c r="I314" s="2"/>
      <c r="J314" s="2"/>
    </row>
    <row r="315">
      <c r="H315" s="2"/>
      <c r="I315" s="2"/>
      <c r="J315" s="2"/>
    </row>
    <row r="316">
      <c r="H316" s="2"/>
      <c r="I316" s="2"/>
      <c r="J316" s="2"/>
    </row>
    <row r="317">
      <c r="H317" s="2"/>
      <c r="I317" s="2"/>
      <c r="J317" s="2"/>
    </row>
    <row r="318">
      <c r="H318" s="2"/>
      <c r="I318" s="2"/>
      <c r="J318" s="2"/>
    </row>
    <row r="319">
      <c r="H319" s="2"/>
      <c r="I319" s="2"/>
      <c r="J319" s="2"/>
    </row>
    <row r="320">
      <c r="H320" s="2"/>
      <c r="I320" s="2"/>
      <c r="J320" s="2"/>
    </row>
    <row r="321">
      <c r="H321" s="2"/>
      <c r="I321" s="2"/>
      <c r="J321" s="2"/>
    </row>
    <row r="322">
      <c r="H322" s="2"/>
      <c r="I322" s="2"/>
      <c r="J322" s="2"/>
    </row>
    <row r="323">
      <c r="H323" s="2"/>
      <c r="I323" s="2"/>
      <c r="J323" s="2"/>
    </row>
    <row r="324">
      <c r="H324" s="2"/>
      <c r="I324" s="2"/>
      <c r="J324" s="2"/>
    </row>
    <row r="325">
      <c r="H325" s="2"/>
      <c r="I325" s="2"/>
      <c r="J325" s="2"/>
    </row>
    <row r="326">
      <c r="H326" s="2"/>
      <c r="I326" s="2"/>
      <c r="J326" s="2"/>
    </row>
    <row r="327">
      <c r="H327" s="2"/>
      <c r="I327" s="2"/>
      <c r="J327" s="2"/>
    </row>
    <row r="328">
      <c r="H328" s="2"/>
      <c r="I328" s="2"/>
      <c r="J328" s="2"/>
    </row>
    <row r="329">
      <c r="H329" s="2"/>
      <c r="I329" s="2"/>
      <c r="J329" s="2"/>
    </row>
    <row r="330">
      <c r="H330" s="2"/>
      <c r="I330" s="2"/>
      <c r="J330" s="2"/>
    </row>
    <row r="331">
      <c r="H331" s="2"/>
      <c r="I331" s="2"/>
      <c r="J331" s="2"/>
    </row>
    <row r="332">
      <c r="H332" s="2"/>
      <c r="I332" s="2"/>
      <c r="J332" s="2"/>
    </row>
    <row r="333">
      <c r="H333" s="2"/>
      <c r="I333" s="2"/>
      <c r="J333" s="2"/>
    </row>
    <row r="334">
      <c r="H334" s="2"/>
      <c r="I334" s="2"/>
      <c r="J334" s="2"/>
    </row>
    <row r="335">
      <c r="H335" s="2"/>
      <c r="I335" s="2"/>
      <c r="J335" s="2"/>
    </row>
    <row r="336">
      <c r="H336" s="2"/>
      <c r="I336" s="2"/>
      <c r="J336" s="2"/>
    </row>
    <row r="337">
      <c r="H337" s="2"/>
      <c r="I337" s="2"/>
      <c r="J337" s="2"/>
    </row>
    <row r="338">
      <c r="H338" s="2"/>
      <c r="I338" s="2"/>
      <c r="J338" s="2"/>
    </row>
    <row r="339">
      <c r="H339" s="2"/>
      <c r="I339" s="2"/>
      <c r="J339" s="2"/>
    </row>
    <row r="340">
      <c r="H340" s="2"/>
      <c r="I340" s="2"/>
      <c r="J340" s="2"/>
    </row>
    <row r="341">
      <c r="H341" s="2"/>
      <c r="I341" s="2"/>
      <c r="J341" s="2"/>
    </row>
    <row r="342">
      <c r="H342" s="2"/>
      <c r="I342" s="2"/>
      <c r="J342" s="2"/>
    </row>
    <row r="343">
      <c r="H343" s="2"/>
      <c r="I343" s="2"/>
      <c r="J343" s="2"/>
    </row>
    <row r="344">
      <c r="H344" s="2"/>
      <c r="I344" s="2"/>
      <c r="J344" s="2"/>
    </row>
    <row r="345">
      <c r="H345" s="2"/>
      <c r="I345" s="2"/>
      <c r="J345" s="2"/>
    </row>
    <row r="346">
      <c r="H346" s="2"/>
      <c r="I346" s="2"/>
      <c r="J346" s="2"/>
    </row>
    <row r="347">
      <c r="H347" s="2"/>
      <c r="I347" s="2"/>
      <c r="J347" s="2"/>
    </row>
    <row r="348">
      <c r="H348" s="2"/>
      <c r="I348" s="2"/>
      <c r="J348" s="2"/>
    </row>
    <row r="349">
      <c r="H349" s="2"/>
      <c r="I349" s="2"/>
      <c r="J349" s="2"/>
    </row>
    <row r="350">
      <c r="H350" s="2"/>
      <c r="I350" s="2"/>
      <c r="J350" s="2"/>
    </row>
    <row r="351">
      <c r="H351" s="2"/>
      <c r="I351" s="2"/>
      <c r="J351" s="2"/>
    </row>
    <row r="352">
      <c r="H352" s="2"/>
      <c r="I352" s="2"/>
      <c r="J352" s="2"/>
    </row>
    <row r="353">
      <c r="H353" s="2"/>
      <c r="I353" s="2"/>
      <c r="J353" s="2"/>
    </row>
    <row r="354">
      <c r="H354" s="2"/>
      <c r="I354" s="2"/>
      <c r="J354" s="2"/>
    </row>
    <row r="355">
      <c r="H355" s="2"/>
      <c r="I355" s="2"/>
      <c r="J355" s="2"/>
    </row>
    <row r="356">
      <c r="H356" s="2"/>
      <c r="I356" s="2"/>
      <c r="J356" s="2"/>
    </row>
    <row r="357">
      <c r="H357" s="2"/>
      <c r="I357" s="2"/>
      <c r="J357" s="2"/>
    </row>
    <row r="358">
      <c r="H358" s="2"/>
      <c r="I358" s="2"/>
      <c r="J358" s="2"/>
    </row>
    <row r="359">
      <c r="H359" s="2"/>
      <c r="I359" s="2"/>
      <c r="J359" s="2"/>
    </row>
    <row r="360">
      <c r="H360" s="2"/>
      <c r="I360" s="2"/>
      <c r="J360" s="2"/>
    </row>
    <row r="361">
      <c r="H361" s="2"/>
      <c r="I361" s="2"/>
      <c r="J361" s="2"/>
    </row>
    <row r="362">
      <c r="H362" s="2"/>
      <c r="I362" s="2"/>
      <c r="J362" s="2"/>
    </row>
    <row r="363">
      <c r="H363" s="2"/>
      <c r="I363" s="2"/>
      <c r="J363" s="2"/>
    </row>
    <row r="364">
      <c r="H364" s="2"/>
      <c r="I364" s="2"/>
      <c r="J364" s="2"/>
    </row>
    <row r="365">
      <c r="H365" s="2"/>
      <c r="I365" s="2"/>
      <c r="J365" s="2"/>
    </row>
    <row r="366">
      <c r="H366" s="2"/>
      <c r="I366" s="2"/>
      <c r="J366" s="2"/>
    </row>
    <row r="367">
      <c r="H367" s="2"/>
      <c r="I367" s="2"/>
      <c r="J367" s="2"/>
    </row>
    <row r="368">
      <c r="H368" s="2"/>
      <c r="I368" s="2"/>
      <c r="J368" s="2"/>
    </row>
    <row r="369">
      <c r="H369" s="2"/>
      <c r="I369" s="2"/>
      <c r="J369" s="2"/>
    </row>
    <row r="370">
      <c r="H370" s="2"/>
      <c r="I370" s="2"/>
      <c r="J370" s="2"/>
    </row>
    <row r="371">
      <c r="H371" s="2"/>
      <c r="I371" s="2"/>
      <c r="J371" s="2"/>
    </row>
    <row r="372">
      <c r="H372" s="2"/>
      <c r="I372" s="2"/>
      <c r="J372" s="2"/>
    </row>
    <row r="373">
      <c r="H373" s="2"/>
      <c r="I373" s="2"/>
      <c r="J373" s="2"/>
    </row>
    <row r="374">
      <c r="H374" s="2"/>
      <c r="I374" s="2"/>
      <c r="J374" s="2"/>
    </row>
    <row r="375">
      <c r="H375" s="2"/>
      <c r="I375" s="2"/>
      <c r="J375" s="2"/>
    </row>
    <row r="376">
      <c r="H376" s="2"/>
      <c r="I376" s="2"/>
      <c r="J376" s="2"/>
    </row>
    <row r="377">
      <c r="H377" s="2"/>
      <c r="I377" s="2"/>
      <c r="J377" s="2"/>
    </row>
    <row r="378">
      <c r="H378" s="2"/>
      <c r="I378" s="2"/>
      <c r="J378" s="2"/>
    </row>
    <row r="379">
      <c r="H379" s="2"/>
      <c r="I379" s="2"/>
      <c r="J379" s="2"/>
    </row>
    <row r="380">
      <c r="H380" s="2"/>
      <c r="I380" s="2"/>
      <c r="J380" s="2"/>
    </row>
    <row r="381">
      <c r="H381" s="2"/>
      <c r="I381" s="2"/>
      <c r="J381" s="2"/>
    </row>
    <row r="382">
      <c r="H382" s="2"/>
      <c r="I382" s="2"/>
      <c r="J382" s="2"/>
    </row>
    <row r="383">
      <c r="H383" s="2"/>
      <c r="I383" s="2"/>
      <c r="J383" s="2"/>
    </row>
    <row r="384">
      <c r="H384" s="2"/>
      <c r="I384" s="2"/>
      <c r="J384" s="2"/>
    </row>
    <row r="385">
      <c r="H385" s="2"/>
      <c r="I385" s="2"/>
      <c r="J385" s="2"/>
    </row>
    <row r="386">
      <c r="H386" s="2"/>
      <c r="I386" s="2"/>
      <c r="J386" s="2"/>
    </row>
    <row r="387">
      <c r="H387" s="2"/>
      <c r="I387" s="2"/>
      <c r="J387" s="2"/>
    </row>
    <row r="388">
      <c r="H388" s="2"/>
      <c r="I388" s="2"/>
      <c r="J388" s="2"/>
    </row>
    <row r="389">
      <c r="H389" s="2"/>
      <c r="I389" s="2"/>
      <c r="J389" s="2"/>
    </row>
    <row r="390">
      <c r="H390" s="2"/>
      <c r="I390" s="2"/>
      <c r="J390" s="2"/>
    </row>
    <row r="391">
      <c r="H391" s="2"/>
      <c r="I391" s="2"/>
      <c r="J391" s="2"/>
    </row>
    <row r="392">
      <c r="H392" s="2"/>
      <c r="I392" s="2"/>
      <c r="J392" s="2"/>
    </row>
    <row r="393">
      <c r="H393" s="2"/>
      <c r="I393" s="2"/>
      <c r="J393" s="2"/>
    </row>
    <row r="394">
      <c r="H394" s="2"/>
      <c r="I394" s="2"/>
      <c r="J394" s="2"/>
    </row>
    <row r="395">
      <c r="H395" s="2"/>
      <c r="I395" s="2"/>
      <c r="J395" s="2"/>
    </row>
    <row r="396">
      <c r="H396" s="2"/>
      <c r="I396" s="2"/>
      <c r="J396" s="2"/>
    </row>
    <row r="397">
      <c r="H397" s="2"/>
      <c r="I397" s="2"/>
      <c r="J397" s="2"/>
    </row>
    <row r="398">
      <c r="H398" s="2"/>
      <c r="I398" s="2"/>
      <c r="J398" s="2"/>
    </row>
    <row r="399">
      <c r="H399" s="2"/>
      <c r="I399" s="2"/>
      <c r="J399" s="2"/>
    </row>
    <row r="400">
      <c r="H400" s="2"/>
      <c r="I400" s="2"/>
      <c r="J400" s="2"/>
    </row>
    <row r="401">
      <c r="H401" s="2"/>
      <c r="I401" s="2"/>
      <c r="J401" s="2"/>
    </row>
    <row r="402">
      <c r="H402" s="2"/>
      <c r="I402" s="2"/>
      <c r="J402" s="2"/>
    </row>
    <row r="403">
      <c r="H403" s="2"/>
      <c r="I403" s="2"/>
      <c r="J403" s="2"/>
    </row>
    <row r="404">
      <c r="H404" s="2"/>
      <c r="I404" s="2"/>
      <c r="J404" s="2"/>
    </row>
    <row r="405">
      <c r="H405" s="2"/>
      <c r="I405" s="2"/>
      <c r="J405" s="2"/>
    </row>
    <row r="406">
      <c r="H406" s="2"/>
      <c r="I406" s="2"/>
      <c r="J406" s="2"/>
    </row>
    <row r="407">
      <c r="H407" s="2"/>
      <c r="I407" s="2"/>
      <c r="J407" s="2"/>
    </row>
    <row r="408">
      <c r="H408" s="2"/>
      <c r="I408" s="2"/>
      <c r="J408" s="2"/>
    </row>
    <row r="409">
      <c r="H409" s="2"/>
      <c r="I409" s="2"/>
      <c r="J409" s="2"/>
    </row>
    <row r="410">
      <c r="H410" s="2"/>
      <c r="I410" s="2"/>
      <c r="J410" s="2"/>
    </row>
    <row r="411">
      <c r="H411" s="2"/>
      <c r="I411" s="2"/>
      <c r="J411" s="2"/>
    </row>
    <row r="412">
      <c r="H412" s="2"/>
      <c r="I412" s="2"/>
      <c r="J412" s="2"/>
    </row>
    <row r="413">
      <c r="H413" s="2"/>
      <c r="I413" s="2"/>
      <c r="J413" s="2"/>
    </row>
    <row r="414">
      <c r="H414" s="2"/>
      <c r="I414" s="2"/>
      <c r="J414" s="2"/>
    </row>
    <row r="415">
      <c r="H415" s="2"/>
      <c r="I415" s="2"/>
      <c r="J415" s="2"/>
    </row>
    <row r="416">
      <c r="H416" s="2"/>
      <c r="I416" s="2"/>
      <c r="J416" s="2"/>
    </row>
    <row r="417">
      <c r="H417" s="2"/>
      <c r="I417" s="2"/>
      <c r="J417" s="2"/>
    </row>
    <row r="418">
      <c r="H418" s="2"/>
      <c r="I418" s="2"/>
      <c r="J418" s="2"/>
    </row>
    <row r="419">
      <c r="H419" s="2"/>
      <c r="I419" s="2"/>
      <c r="J419" s="2"/>
    </row>
    <row r="420">
      <c r="H420" s="2"/>
      <c r="I420" s="2"/>
      <c r="J420" s="2"/>
    </row>
    <row r="421">
      <c r="H421" s="2"/>
      <c r="I421" s="2"/>
      <c r="J421" s="2"/>
    </row>
    <row r="422">
      <c r="H422" s="2"/>
      <c r="I422" s="2"/>
      <c r="J422" s="2"/>
    </row>
    <row r="423">
      <c r="H423" s="2"/>
      <c r="I423" s="2"/>
      <c r="J423" s="2"/>
    </row>
    <row r="424">
      <c r="H424" s="2"/>
      <c r="I424" s="2"/>
      <c r="J424" s="2"/>
    </row>
    <row r="425">
      <c r="H425" s="2"/>
      <c r="I425" s="2"/>
      <c r="J425" s="2"/>
    </row>
    <row r="426">
      <c r="H426" s="2"/>
      <c r="I426" s="2"/>
      <c r="J426" s="2"/>
    </row>
    <row r="427">
      <c r="H427" s="2"/>
      <c r="I427" s="2"/>
      <c r="J427" s="2"/>
    </row>
    <row r="428">
      <c r="H428" s="2"/>
      <c r="I428" s="2"/>
      <c r="J428" s="2"/>
    </row>
    <row r="429">
      <c r="H429" s="2"/>
      <c r="I429" s="2"/>
      <c r="J429" s="2"/>
    </row>
    <row r="430">
      <c r="H430" s="2"/>
      <c r="I430" s="2"/>
      <c r="J430" s="2"/>
    </row>
    <row r="431">
      <c r="H431" s="2"/>
      <c r="I431" s="2"/>
      <c r="J431" s="2"/>
    </row>
    <row r="432">
      <c r="H432" s="2"/>
      <c r="I432" s="2"/>
      <c r="J432" s="2"/>
    </row>
    <row r="433">
      <c r="H433" s="2"/>
      <c r="I433" s="2"/>
      <c r="J433" s="2"/>
    </row>
    <row r="434">
      <c r="H434" s="2"/>
      <c r="I434" s="2"/>
      <c r="J434" s="2"/>
    </row>
    <row r="435">
      <c r="H435" s="2"/>
      <c r="I435" s="2"/>
      <c r="J435" s="2"/>
    </row>
    <row r="436">
      <c r="H436" s="2"/>
      <c r="I436" s="2"/>
      <c r="J436" s="2"/>
    </row>
    <row r="437">
      <c r="H437" s="2"/>
      <c r="I437" s="2"/>
      <c r="J437" s="2"/>
    </row>
    <row r="438">
      <c r="H438" s="2"/>
      <c r="I438" s="2"/>
      <c r="J438" s="2"/>
    </row>
    <row r="439">
      <c r="H439" s="2"/>
      <c r="I439" s="2"/>
      <c r="J439" s="2"/>
    </row>
    <row r="440">
      <c r="H440" s="2"/>
      <c r="I440" s="2"/>
      <c r="J440" s="2"/>
    </row>
    <row r="441">
      <c r="H441" s="2"/>
      <c r="I441" s="2"/>
      <c r="J441" s="2"/>
    </row>
    <row r="442">
      <c r="H442" s="2"/>
      <c r="I442" s="2"/>
      <c r="J442" s="2"/>
    </row>
    <row r="443">
      <c r="H443" s="2"/>
      <c r="I443" s="2"/>
      <c r="J443" s="2"/>
    </row>
    <row r="444">
      <c r="H444" s="2"/>
      <c r="I444" s="2"/>
      <c r="J444" s="2"/>
    </row>
    <row r="445">
      <c r="H445" s="2"/>
      <c r="I445" s="2"/>
      <c r="J445" s="2"/>
    </row>
    <row r="446">
      <c r="H446" s="2"/>
      <c r="I446" s="2"/>
      <c r="J446" s="2"/>
    </row>
    <row r="447">
      <c r="H447" s="2"/>
      <c r="I447" s="2"/>
      <c r="J447" s="2"/>
    </row>
    <row r="448">
      <c r="H448" s="2"/>
      <c r="I448" s="2"/>
      <c r="J448" s="2"/>
    </row>
    <row r="449">
      <c r="H449" s="2"/>
      <c r="I449" s="2"/>
      <c r="J449" s="2"/>
    </row>
    <row r="450">
      <c r="H450" s="2"/>
      <c r="I450" s="2"/>
      <c r="J450" s="2"/>
    </row>
    <row r="451">
      <c r="H451" s="2"/>
      <c r="I451" s="2"/>
      <c r="J451" s="2"/>
    </row>
    <row r="452">
      <c r="H452" s="2"/>
      <c r="I452" s="2"/>
      <c r="J452" s="2"/>
    </row>
    <row r="453">
      <c r="H453" s="2"/>
      <c r="I453" s="2"/>
      <c r="J453" s="2"/>
    </row>
    <row r="454">
      <c r="H454" s="2"/>
      <c r="I454" s="2"/>
      <c r="J454" s="2"/>
    </row>
    <row r="455">
      <c r="H455" s="2"/>
      <c r="I455" s="2"/>
      <c r="J455" s="2"/>
    </row>
    <row r="456">
      <c r="H456" s="2"/>
      <c r="I456" s="2"/>
      <c r="J456" s="2"/>
    </row>
    <row r="457">
      <c r="H457" s="2"/>
      <c r="I457" s="2"/>
      <c r="J457" s="2"/>
    </row>
    <row r="458">
      <c r="H458" s="2"/>
      <c r="I458" s="2"/>
      <c r="J458" s="2"/>
    </row>
    <row r="459">
      <c r="H459" s="2"/>
      <c r="I459" s="2"/>
      <c r="J459" s="2"/>
    </row>
    <row r="460">
      <c r="H460" s="2"/>
      <c r="I460" s="2"/>
      <c r="J460" s="2"/>
    </row>
    <row r="461">
      <c r="H461" s="2"/>
      <c r="I461" s="2"/>
      <c r="J461" s="2"/>
    </row>
    <row r="462">
      <c r="H462" s="2"/>
      <c r="I462" s="2"/>
      <c r="J462" s="2"/>
    </row>
    <row r="463">
      <c r="H463" s="2"/>
      <c r="I463" s="2"/>
      <c r="J463" s="2"/>
    </row>
    <row r="464">
      <c r="H464" s="2"/>
      <c r="I464" s="2"/>
      <c r="J464" s="2"/>
    </row>
    <row r="465">
      <c r="H465" s="2"/>
      <c r="I465" s="2"/>
      <c r="J465" s="2"/>
    </row>
    <row r="466">
      <c r="H466" s="2"/>
      <c r="I466" s="2"/>
      <c r="J466" s="2"/>
    </row>
    <row r="467">
      <c r="H467" s="2"/>
      <c r="I467" s="2"/>
      <c r="J467" s="2"/>
    </row>
    <row r="468">
      <c r="H468" s="2"/>
      <c r="I468" s="2"/>
      <c r="J468" s="2"/>
    </row>
    <row r="469">
      <c r="H469" s="2"/>
      <c r="I469" s="2"/>
      <c r="J469" s="2"/>
    </row>
    <row r="470">
      <c r="H470" s="2"/>
      <c r="I470" s="2"/>
      <c r="J470" s="2"/>
    </row>
    <row r="471">
      <c r="H471" s="2"/>
      <c r="I471" s="2"/>
      <c r="J471" s="2"/>
    </row>
    <row r="472">
      <c r="H472" s="2"/>
      <c r="I472" s="2"/>
      <c r="J472" s="2"/>
    </row>
    <row r="473">
      <c r="H473" s="2"/>
      <c r="I473" s="2"/>
      <c r="J473" s="2"/>
    </row>
    <row r="474">
      <c r="H474" s="2"/>
      <c r="I474" s="2"/>
      <c r="J474" s="2"/>
    </row>
    <row r="475">
      <c r="H475" s="2"/>
      <c r="I475" s="2"/>
      <c r="J475" s="2"/>
    </row>
    <row r="476">
      <c r="H476" s="2"/>
      <c r="I476" s="2"/>
      <c r="J476" s="2"/>
    </row>
    <row r="477">
      <c r="H477" s="2"/>
      <c r="I477" s="2"/>
      <c r="J477" s="2"/>
    </row>
    <row r="478">
      <c r="H478" s="2"/>
      <c r="I478" s="2"/>
      <c r="J478" s="2"/>
    </row>
    <row r="479">
      <c r="H479" s="2"/>
      <c r="I479" s="2"/>
      <c r="J479" s="2"/>
    </row>
    <row r="480">
      <c r="H480" s="2"/>
      <c r="I480" s="2"/>
      <c r="J480" s="2"/>
    </row>
    <row r="481">
      <c r="H481" s="2"/>
      <c r="I481" s="2"/>
      <c r="J481" s="2"/>
    </row>
    <row r="482">
      <c r="H482" s="2"/>
      <c r="I482" s="2"/>
      <c r="J482" s="2"/>
    </row>
    <row r="483">
      <c r="H483" s="2"/>
      <c r="I483" s="2"/>
      <c r="J483" s="2"/>
    </row>
    <row r="484">
      <c r="H484" s="2"/>
      <c r="I484" s="2"/>
      <c r="J484" s="2"/>
    </row>
    <row r="485">
      <c r="H485" s="2"/>
      <c r="I485" s="2"/>
      <c r="J485" s="2"/>
    </row>
    <row r="486">
      <c r="H486" s="2"/>
      <c r="I486" s="2"/>
      <c r="J486" s="2"/>
    </row>
    <row r="487">
      <c r="H487" s="2"/>
      <c r="I487" s="2"/>
      <c r="J487" s="2"/>
    </row>
    <row r="488">
      <c r="H488" s="2"/>
      <c r="I488" s="2"/>
      <c r="J488" s="2"/>
    </row>
    <row r="489">
      <c r="H489" s="2"/>
      <c r="I489" s="2"/>
      <c r="J489" s="2"/>
    </row>
    <row r="490">
      <c r="H490" s="2"/>
      <c r="I490" s="2"/>
      <c r="J490" s="2"/>
    </row>
    <row r="491">
      <c r="H491" s="2"/>
      <c r="I491" s="2"/>
      <c r="J491" s="2"/>
    </row>
    <row r="492">
      <c r="H492" s="2"/>
      <c r="I492" s="2"/>
      <c r="J492" s="2"/>
    </row>
    <row r="493">
      <c r="H493" s="2"/>
      <c r="I493" s="2"/>
      <c r="J493" s="2"/>
    </row>
    <row r="494">
      <c r="H494" s="2"/>
      <c r="I494" s="2"/>
      <c r="J494" s="2"/>
    </row>
    <row r="495">
      <c r="H495" s="2"/>
      <c r="I495" s="2"/>
      <c r="J495" s="2"/>
    </row>
    <row r="496">
      <c r="H496" s="2"/>
      <c r="I496" s="2"/>
      <c r="J496" s="2"/>
    </row>
    <row r="497">
      <c r="H497" s="2"/>
      <c r="I497" s="2"/>
      <c r="J497" s="2"/>
    </row>
    <row r="498">
      <c r="H498" s="2"/>
      <c r="I498" s="2"/>
      <c r="J498" s="2"/>
    </row>
    <row r="499">
      <c r="H499" s="2"/>
      <c r="I499" s="2"/>
      <c r="J499" s="2"/>
    </row>
    <row r="500">
      <c r="H500" s="2"/>
      <c r="I500" s="2"/>
      <c r="J500" s="2"/>
    </row>
    <row r="501">
      <c r="H501" s="2"/>
      <c r="I501" s="2"/>
      <c r="J501" s="2"/>
    </row>
    <row r="502">
      <c r="H502" s="2"/>
      <c r="I502" s="2"/>
      <c r="J502" s="2"/>
    </row>
    <row r="503">
      <c r="H503" s="2"/>
      <c r="I503" s="2"/>
      <c r="J503" s="2"/>
    </row>
    <row r="504">
      <c r="H504" s="2"/>
      <c r="I504" s="2"/>
      <c r="J504" s="2"/>
    </row>
    <row r="505">
      <c r="H505" s="2"/>
      <c r="I505" s="2"/>
      <c r="J505" s="2"/>
    </row>
    <row r="506">
      <c r="H506" s="2"/>
      <c r="I506" s="2"/>
      <c r="J506" s="2"/>
    </row>
    <row r="507">
      <c r="H507" s="2"/>
      <c r="I507" s="2"/>
      <c r="J507" s="2"/>
    </row>
    <row r="508">
      <c r="H508" s="2"/>
      <c r="I508" s="2"/>
      <c r="J508" s="2"/>
    </row>
    <row r="509">
      <c r="H509" s="2"/>
      <c r="I509" s="2"/>
      <c r="J509" s="2"/>
    </row>
    <row r="510">
      <c r="H510" s="2"/>
      <c r="I510" s="2"/>
      <c r="J510" s="2"/>
    </row>
    <row r="511">
      <c r="H511" s="2"/>
      <c r="I511" s="2"/>
      <c r="J511" s="2"/>
    </row>
    <row r="512">
      <c r="H512" s="2"/>
      <c r="I512" s="2"/>
      <c r="J512" s="2"/>
    </row>
    <row r="513">
      <c r="H513" s="2"/>
      <c r="I513" s="2"/>
      <c r="J513" s="2"/>
    </row>
    <row r="514">
      <c r="H514" s="2"/>
      <c r="I514" s="2"/>
      <c r="J514" s="2"/>
    </row>
    <row r="515">
      <c r="H515" s="2"/>
      <c r="I515" s="2"/>
      <c r="J515" s="2"/>
    </row>
    <row r="516">
      <c r="H516" s="2"/>
      <c r="I516" s="2"/>
      <c r="J516" s="2"/>
    </row>
    <row r="517">
      <c r="H517" s="2"/>
      <c r="I517" s="2"/>
      <c r="J517" s="2"/>
    </row>
    <row r="518">
      <c r="H518" s="2"/>
      <c r="I518" s="2"/>
      <c r="J518" s="2"/>
    </row>
    <row r="519">
      <c r="H519" s="2"/>
      <c r="I519" s="2"/>
      <c r="J519" s="2"/>
    </row>
    <row r="520">
      <c r="H520" s="2"/>
      <c r="I520" s="2"/>
      <c r="J520" s="2"/>
    </row>
    <row r="521">
      <c r="H521" s="2"/>
      <c r="I521" s="2"/>
      <c r="J521" s="2"/>
    </row>
    <row r="522">
      <c r="H522" s="2"/>
      <c r="I522" s="2"/>
      <c r="J522" s="2"/>
    </row>
    <row r="523">
      <c r="H523" s="2"/>
      <c r="I523" s="2"/>
      <c r="J523" s="2"/>
    </row>
    <row r="524">
      <c r="H524" s="2"/>
      <c r="I524" s="2"/>
      <c r="J524" s="2"/>
    </row>
    <row r="525">
      <c r="H525" s="2"/>
      <c r="I525" s="2"/>
      <c r="J525" s="2"/>
    </row>
    <row r="526">
      <c r="H526" s="2"/>
      <c r="I526" s="2"/>
      <c r="J526" s="2"/>
    </row>
    <row r="527">
      <c r="H527" s="2"/>
      <c r="I527" s="2"/>
      <c r="J527" s="2"/>
    </row>
    <row r="528">
      <c r="H528" s="2"/>
      <c r="I528" s="2"/>
      <c r="J528" s="2"/>
    </row>
    <row r="529">
      <c r="H529" s="2"/>
      <c r="I529" s="2"/>
      <c r="J529" s="2"/>
    </row>
    <row r="530">
      <c r="H530" s="2"/>
      <c r="I530" s="2"/>
      <c r="J530" s="2"/>
    </row>
    <row r="531">
      <c r="H531" s="2"/>
      <c r="I531" s="2"/>
      <c r="J531" s="2"/>
    </row>
    <row r="532">
      <c r="H532" s="2"/>
      <c r="I532" s="2"/>
      <c r="J532" s="2"/>
    </row>
    <row r="533">
      <c r="H533" s="2"/>
      <c r="I533" s="2"/>
      <c r="J533" s="2"/>
    </row>
    <row r="534">
      <c r="H534" s="2"/>
      <c r="I534" s="2"/>
      <c r="J534" s="2"/>
    </row>
    <row r="535">
      <c r="H535" s="2"/>
      <c r="I535" s="2"/>
      <c r="J535" s="2"/>
    </row>
    <row r="536">
      <c r="H536" s="2"/>
      <c r="I536" s="2"/>
      <c r="J536" s="2"/>
    </row>
    <row r="537">
      <c r="H537" s="2"/>
      <c r="I537" s="2"/>
      <c r="J537" s="2"/>
    </row>
    <row r="538">
      <c r="H538" s="2"/>
      <c r="I538" s="2"/>
      <c r="J538" s="2"/>
    </row>
    <row r="539">
      <c r="H539" s="2"/>
      <c r="I539" s="2"/>
      <c r="J539" s="2"/>
    </row>
    <row r="540">
      <c r="H540" s="2"/>
      <c r="I540" s="2"/>
      <c r="J540" s="2"/>
    </row>
    <row r="541">
      <c r="H541" s="2"/>
      <c r="I541" s="2"/>
      <c r="J541" s="2"/>
    </row>
    <row r="542">
      <c r="H542" s="2"/>
      <c r="I542" s="2"/>
      <c r="J542" s="2"/>
    </row>
    <row r="543">
      <c r="H543" s="2"/>
      <c r="I543" s="2"/>
      <c r="J543" s="2"/>
    </row>
    <row r="544">
      <c r="H544" s="2"/>
      <c r="I544" s="2"/>
      <c r="J544" s="2"/>
    </row>
    <row r="545">
      <c r="H545" s="2"/>
      <c r="I545" s="2"/>
      <c r="J545" s="2"/>
    </row>
    <row r="546">
      <c r="H546" s="2"/>
      <c r="I546" s="2"/>
      <c r="J546" s="2"/>
    </row>
    <row r="547">
      <c r="H547" s="2"/>
      <c r="I547" s="2"/>
      <c r="J547" s="2"/>
    </row>
    <row r="548">
      <c r="H548" s="2"/>
      <c r="I548" s="2"/>
      <c r="J548" s="2"/>
    </row>
    <row r="549">
      <c r="H549" s="2"/>
      <c r="I549" s="2"/>
      <c r="J549" s="2"/>
    </row>
    <row r="550">
      <c r="H550" s="2"/>
      <c r="I550" s="2"/>
      <c r="J550" s="2"/>
    </row>
    <row r="551">
      <c r="H551" s="2"/>
      <c r="I551" s="2"/>
      <c r="J551" s="2"/>
    </row>
    <row r="552">
      <c r="H552" s="2"/>
      <c r="I552" s="2"/>
      <c r="J552" s="2"/>
    </row>
    <row r="553">
      <c r="H553" s="2"/>
      <c r="I553" s="2"/>
      <c r="J553" s="2"/>
    </row>
    <row r="554">
      <c r="H554" s="2"/>
      <c r="I554" s="2"/>
      <c r="J554" s="2"/>
    </row>
    <row r="555">
      <c r="H555" s="2"/>
      <c r="I555" s="2"/>
      <c r="J555" s="2"/>
    </row>
    <row r="556">
      <c r="H556" s="2"/>
      <c r="I556" s="2"/>
      <c r="J556" s="2"/>
    </row>
    <row r="557">
      <c r="H557" s="2"/>
      <c r="I557" s="2"/>
      <c r="J557" s="2"/>
    </row>
    <row r="558">
      <c r="H558" s="2"/>
      <c r="I558" s="2"/>
      <c r="J558" s="2"/>
    </row>
    <row r="559">
      <c r="H559" s="2"/>
      <c r="I559" s="2"/>
      <c r="J559" s="2"/>
    </row>
    <row r="560">
      <c r="H560" s="2"/>
      <c r="I560" s="2"/>
      <c r="J560" s="2"/>
    </row>
    <row r="561">
      <c r="H561" s="2"/>
      <c r="I561" s="2"/>
      <c r="J561" s="2"/>
    </row>
    <row r="562">
      <c r="H562" s="2"/>
      <c r="I562" s="2"/>
      <c r="J562" s="2"/>
    </row>
    <row r="563">
      <c r="H563" s="2"/>
      <c r="I563" s="2"/>
      <c r="J563" s="2"/>
    </row>
    <row r="564">
      <c r="H564" s="2"/>
      <c r="I564" s="2"/>
      <c r="J564" s="2"/>
    </row>
    <row r="565">
      <c r="H565" s="2"/>
      <c r="I565" s="2"/>
      <c r="J565" s="2"/>
    </row>
    <row r="566">
      <c r="H566" s="2"/>
      <c r="I566" s="2"/>
      <c r="J566" s="2"/>
    </row>
    <row r="567">
      <c r="H567" s="2"/>
      <c r="I567" s="2"/>
      <c r="J567" s="2"/>
    </row>
    <row r="568">
      <c r="H568" s="2"/>
      <c r="I568" s="2"/>
      <c r="J568" s="2"/>
    </row>
    <row r="569">
      <c r="H569" s="2"/>
      <c r="I569" s="2"/>
      <c r="J569" s="2"/>
    </row>
    <row r="570">
      <c r="H570" s="2"/>
      <c r="I570" s="2"/>
      <c r="J570" s="2"/>
    </row>
    <row r="571">
      <c r="H571" s="2"/>
      <c r="I571" s="2"/>
      <c r="J571" s="2"/>
    </row>
    <row r="572">
      <c r="H572" s="2"/>
      <c r="I572" s="2"/>
      <c r="J572" s="2"/>
    </row>
    <row r="573">
      <c r="H573" s="2"/>
      <c r="I573" s="2"/>
      <c r="J573" s="2"/>
    </row>
    <row r="574">
      <c r="H574" s="2"/>
      <c r="I574" s="2"/>
      <c r="J574" s="2"/>
    </row>
    <row r="575">
      <c r="H575" s="2"/>
      <c r="I575" s="2"/>
      <c r="J575" s="2"/>
    </row>
    <row r="576">
      <c r="H576" s="2"/>
      <c r="I576" s="2"/>
      <c r="J576" s="2"/>
    </row>
    <row r="577">
      <c r="H577" s="2"/>
      <c r="I577" s="2"/>
      <c r="J577" s="2"/>
    </row>
    <row r="578">
      <c r="H578" s="2"/>
      <c r="I578" s="2"/>
      <c r="J578" s="2"/>
    </row>
    <row r="579">
      <c r="H579" s="2"/>
      <c r="I579" s="2"/>
      <c r="J579" s="2"/>
    </row>
    <row r="580">
      <c r="H580" s="2"/>
      <c r="I580" s="2"/>
      <c r="J580" s="2"/>
    </row>
    <row r="581">
      <c r="H581" s="2"/>
      <c r="I581" s="2"/>
      <c r="J581" s="2"/>
    </row>
    <row r="582">
      <c r="H582" s="2"/>
      <c r="I582" s="2"/>
      <c r="J582" s="2"/>
    </row>
    <row r="583">
      <c r="H583" s="2"/>
      <c r="I583" s="2"/>
      <c r="J583" s="2"/>
    </row>
    <row r="584">
      <c r="H584" s="2"/>
      <c r="I584" s="2"/>
      <c r="J584" s="2"/>
    </row>
    <row r="585">
      <c r="H585" s="2"/>
      <c r="I585" s="2"/>
      <c r="J585" s="2"/>
    </row>
    <row r="586">
      <c r="H586" s="2"/>
      <c r="I586" s="2"/>
      <c r="J586" s="2"/>
    </row>
    <row r="587">
      <c r="H587" s="2"/>
      <c r="I587" s="2"/>
      <c r="J587" s="2"/>
    </row>
    <row r="588">
      <c r="H588" s="2"/>
      <c r="I588" s="2"/>
      <c r="J588" s="2"/>
    </row>
    <row r="589">
      <c r="H589" s="2"/>
      <c r="I589" s="2"/>
      <c r="J589" s="2"/>
    </row>
    <row r="590">
      <c r="H590" s="2"/>
      <c r="I590" s="2"/>
      <c r="J590" s="2"/>
    </row>
    <row r="591">
      <c r="H591" s="2"/>
      <c r="I591" s="2"/>
      <c r="J591" s="2"/>
    </row>
    <row r="592">
      <c r="H592" s="2"/>
      <c r="I592" s="2"/>
      <c r="J592" s="2"/>
    </row>
    <row r="593">
      <c r="H593" s="2"/>
      <c r="I593" s="2"/>
      <c r="J593" s="2"/>
    </row>
    <row r="594">
      <c r="H594" s="2"/>
      <c r="I594" s="2"/>
      <c r="J594" s="2"/>
    </row>
    <row r="595">
      <c r="H595" s="2"/>
      <c r="I595" s="2"/>
      <c r="J595" s="2"/>
    </row>
    <row r="596">
      <c r="H596" s="2"/>
      <c r="I596" s="2"/>
      <c r="J596" s="2"/>
    </row>
    <row r="597">
      <c r="H597" s="2"/>
      <c r="I597" s="2"/>
      <c r="J597" s="2"/>
    </row>
    <row r="598">
      <c r="H598" s="2"/>
      <c r="I598" s="2"/>
      <c r="J598" s="2"/>
    </row>
    <row r="599">
      <c r="H599" s="2"/>
      <c r="I599" s="2"/>
      <c r="J599" s="2"/>
    </row>
    <row r="600">
      <c r="H600" s="2"/>
      <c r="I600" s="2"/>
      <c r="J600" s="2"/>
    </row>
    <row r="601">
      <c r="H601" s="2"/>
      <c r="I601" s="2"/>
      <c r="J601" s="2"/>
    </row>
    <row r="602">
      <c r="H602" s="2"/>
      <c r="I602" s="2"/>
      <c r="J602" s="2"/>
    </row>
    <row r="603">
      <c r="H603" s="2"/>
      <c r="I603" s="2"/>
      <c r="J603" s="2"/>
    </row>
    <row r="604">
      <c r="H604" s="2"/>
      <c r="I604" s="2"/>
      <c r="J604" s="2"/>
    </row>
    <row r="605">
      <c r="H605" s="2"/>
      <c r="I605" s="2"/>
      <c r="J605" s="2"/>
    </row>
    <row r="606">
      <c r="H606" s="2"/>
      <c r="I606" s="2"/>
      <c r="J606" s="2"/>
    </row>
    <row r="607">
      <c r="H607" s="2"/>
      <c r="I607" s="2"/>
      <c r="J607" s="2"/>
    </row>
    <row r="608">
      <c r="H608" s="2"/>
      <c r="I608" s="2"/>
      <c r="J608" s="2"/>
    </row>
    <row r="609">
      <c r="H609" s="2"/>
      <c r="I609" s="2"/>
      <c r="J609" s="2"/>
    </row>
    <row r="610">
      <c r="H610" s="2"/>
      <c r="I610" s="2"/>
      <c r="J610" s="2"/>
    </row>
    <row r="611">
      <c r="H611" s="2"/>
      <c r="I611" s="2"/>
      <c r="J611" s="2"/>
    </row>
    <row r="612">
      <c r="H612" s="2"/>
      <c r="I612" s="2"/>
      <c r="J612" s="2"/>
    </row>
    <row r="613">
      <c r="H613" s="2"/>
      <c r="I613" s="2"/>
      <c r="J613" s="2"/>
    </row>
    <row r="614">
      <c r="H614" s="2"/>
      <c r="I614" s="2"/>
      <c r="J614" s="2"/>
    </row>
    <row r="615">
      <c r="H615" s="2"/>
      <c r="I615" s="2"/>
      <c r="J615" s="2"/>
    </row>
    <row r="616">
      <c r="H616" s="2"/>
      <c r="I616" s="2"/>
      <c r="J616" s="2"/>
    </row>
    <row r="617">
      <c r="H617" s="2"/>
      <c r="I617" s="2"/>
      <c r="J617" s="2"/>
    </row>
    <row r="618">
      <c r="H618" s="2"/>
      <c r="I618" s="2"/>
      <c r="J618" s="2"/>
    </row>
    <row r="619">
      <c r="H619" s="2"/>
      <c r="I619" s="2"/>
      <c r="J619" s="2"/>
    </row>
    <row r="620">
      <c r="H620" s="2"/>
      <c r="I620" s="2"/>
      <c r="J620" s="2"/>
    </row>
    <row r="621">
      <c r="H621" s="2"/>
      <c r="I621" s="2"/>
      <c r="J621" s="2"/>
    </row>
    <row r="622">
      <c r="H622" s="2"/>
      <c r="I622" s="2"/>
      <c r="J622" s="2"/>
    </row>
    <row r="623">
      <c r="H623" s="2"/>
      <c r="I623" s="2"/>
      <c r="J623" s="2"/>
    </row>
    <row r="624">
      <c r="H624" s="2"/>
      <c r="I624" s="2"/>
      <c r="J624" s="2"/>
    </row>
    <row r="625">
      <c r="H625" s="2"/>
      <c r="I625" s="2"/>
      <c r="J625" s="2"/>
    </row>
    <row r="626">
      <c r="H626" s="2"/>
      <c r="I626" s="2"/>
      <c r="J626" s="2"/>
    </row>
    <row r="627">
      <c r="H627" s="2"/>
      <c r="I627" s="2"/>
      <c r="J627" s="2"/>
    </row>
    <row r="628">
      <c r="H628" s="2"/>
      <c r="I628" s="2"/>
      <c r="J628" s="2"/>
    </row>
    <row r="629">
      <c r="H629" s="2"/>
      <c r="I629" s="2"/>
      <c r="J629" s="2"/>
    </row>
    <row r="630">
      <c r="H630" s="2"/>
      <c r="I630" s="2"/>
      <c r="J630" s="2"/>
    </row>
    <row r="631">
      <c r="H631" s="2"/>
      <c r="I631" s="2"/>
      <c r="J631" s="2"/>
    </row>
    <row r="632">
      <c r="H632" s="2"/>
      <c r="I632" s="2"/>
      <c r="J632" s="2"/>
    </row>
    <row r="633">
      <c r="H633" s="2"/>
      <c r="I633" s="2"/>
      <c r="J633" s="2"/>
    </row>
    <row r="634">
      <c r="H634" s="2"/>
      <c r="I634" s="2"/>
      <c r="J634" s="2"/>
    </row>
    <row r="635">
      <c r="H635" s="2"/>
      <c r="I635" s="2"/>
      <c r="J635" s="2"/>
    </row>
    <row r="636">
      <c r="H636" s="2"/>
      <c r="I636" s="2"/>
      <c r="J636" s="2"/>
    </row>
    <row r="637">
      <c r="H637" s="2"/>
      <c r="I637" s="2"/>
      <c r="J637" s="2"/>
    </row>
    <row r="638">
      <c r="H638" s="2"/>
      <c r="I638" s="2"/>
      <c r="J638" s="2"/>
    </row>
    <row r="639">
      <c r="H639" s="2"/>
      <c r="I639" s="2"/>
      <c r="J639" s="2"/>
    </row>
    <row r="640">
      <c r="H640" s="2"/>
      <c r="I640" s="2"/>
      <c r="J640" s="2"/>
    </row>
    <row r="641">
      <c r="H641" s="2"/>
      <c r="I641" s="2"/>
      <c r="J641" s="2"/>
    </row>
    <row r="642">
      <c r="H642" s="2"/>
      <c r="I642" s="2"/>
      <c r="J642" s="2"/>
    </row>
    <row r="643">
      <c r="H643" s="2"/>
      <c r="I643" s="2"/>
      <c r="J643" s="2"/>
    </row>
    <row r="644">
      <c r="H644" s="2"/>
      <c r="I644" s="2"/>
      <c r="J644" s="2"/>
    </row>
    <row r="645">
      <c r="H645" s="2"/>
      <c r="I645" s="2"/>
      <c r="J645" s="2"/>
    </row>
    <row r="646">
      <c r="H646" s="2"/>
      <c r="I646" s="2"/>
      <c r="J646" s="2"/>
    </row>
    <row r="647">
      <c r="H647" s="2"/>
      <c r="I647" s="2"/>
      <c r="J647" s="2"/>
    </row>
    <row r="648">
      <c r="H648" s="2"/>
      <c r="I648" s="2"/>
      <c r="J648" s="2"/>
    </row>
    <row r="649">
      <c r="H649" s="2"/>
      <c r="I649" s="2"/>
      <c r="J649" s="2"/>
    </row>
    <row r="650">
      <c r="H650" s="2"/>
      <c r="I650" s="2"/>
      <c r="J650" s="2"/>
    </row>
    <row r="651">
      <c r="H651" s="2"/>
      <c r="I651" s="2"/>
      <c r="J651" s="2"/>
    </row>
    <row r="652">
      <c r="H652" s="2"/>
      <c r="I652" s="2"/>
      <c r="J652" s="2"/>
    </row>
    <row r="653">
      <c r="H653" s="2"/>
      <c r="I653" s="2"/>
      <c r="J653" s="2"/>
    </row>
    <row r="654">
      <c r="H654" s="2"/>
      <c r="I654" s="2"/>
      <c r="J654" s="2"/>
    </row>
    <row r="655">
      <c r="H655" s="2"/>
      <c r="I655" s="2"/>
      <c r="J655" s="2"/>
    </row>
    <row r="656">
      <c r="H656" s="2"/>
      <c r="I656" s="2"/>
      <c r="J656" s="2"/>
    </row>
    <row r="657">
      <c r="H657" s="2"/>
      <c r="I657" s="2"/>
      <c r="J657" s="2"/>
    </row>
    <row r="658">
      <c r="H658" s="2"/>
      <c r="I658" s="2"/>
      <c r="J658" s="2"/>
    </row>
    <row r="659">
      <c r="H659" s="2"/>
      <c r="I659" s="2"/>
      <c r="J659" s="2"/>
    </row>
    <row r="660">
      <c r="H660" s="2"/>
      <c r="I660" s="2"/>
      <c r="J660" s="2"/>
    </row>
    <row r="661">
      <c r="H661" s="2"/>
      <c r="I661" s="2"/>
      <c r="J661" s="2"/>
    </row>
    <row r="662">
      <c r="H662" s="2"/>
      <c r="I662" s="2"/>
      <c r="J662" s="2"/>
    </row>
    <row r="663">
      <c r="H663" s="2"/>
      <c r="I663" s="2"/>
      <c r="J663" s="2"/>
    </row>
    <row r="664">
      <c r="H664" s="2"/>
      <c r="I664" s="2"/>
      <c r="J664" s="2"/>
    </row>
    <row r="665">
      <c r="H665" s="2"/>
      <c r="I665" s="2"/>
      <c r="J665" s="2"/>
    </row>
    <row r="666">
      <c r="H666" s="2"/>
      <c r="I666" s="2"/>
      <c r="J666" s="2"/>
    </row>
    <row r="667">
      <c r="H667" s="2"/>
      <c r="I667" s="2"/>
      <c r="J667" s="2"/>
    </row>
    <row r="668">
      <c r="H668" s="2"/>
      <c r="I668" s="2"/>
      <c r="J668" s="2"/>
    </row>
    <row r="669">
      <c r="H669" s="2"/>
      <c r="I669" s="2"/>
      <c r="J669" s="2"/>
    </row>
    <row r="670">
      <c r="H670" s="2"/>
      <c r="I670" s="2"/>
      <c r="J670" s="2"/>
    </row>
    <row r="671">
      <c r="H671" s="2"/>
      <c r="I671" s="2"/>
      <c r="J671" s="2"/>
    </row>
    <row r="672">
      <c r="H672" s="2"/>
      <c r="I672" s="2"/>
      <c r="J672" s="2"/>
    </row>
    <row r="673">
      <c r="H673" s="2"/>
      <c r="I673" s="2"/>
      <c r="J673" s="2"/>
    </row>
    <row r="674">
      <c r="H674" s="2"/>
      <c r="I674" s="2"/>
      <c r="J674" s="2"/>
    </row>
    <row r="675">
      <c r="H675" s="2"/>
      <c r="I675" s="2"/>
      <c r="J675" s="2"/>
    </row>
    <row r="676">
      <c r="H676" s="2"/>
      <c r="I676" s="2"/>
      <c r="J676" s="2"/>
    </row>
    <row r="677">
      <c r="H677" s="2"/>
      <c r="I677" s="2"/>
      <c r="J677" s="2"/>
    </row>
    <row r="678">
      <c r="H678" s="2"/>
      <c r="I678" s="2"/>
      <c r="J678" s="2"/>
    </row>
    <row r="679">
      <c r="H679" s="2"/>
      <c r="I679" s="2"/>
      <c r="J679" s="2"/>
    </row>
    <row r="680">
      <c r="H680" s="2"/>
      <c r="I680" s="2"/>
      <c r="J680" s="2"/>
    </row>
    <row r="681">
      <c r="H681" s="2"/>
      <c r="I681" s="2"/>
      <c r="J681" s="2"/>
    </row>
    <row r="682">
      <c r="H682" s="2"/>
      <c r="I682" s="2"/>
      <c r="J682" s="2"/>
    </row>
    <row r="683">
      <c r="H683" s="2"/>
      <c r="I683" s="2"/>
      <c r="J683" s="2"/>
    </row>
    <row r="684">
      <c r="H684" s="2"/>
      <c r="I684" s="2"/>
      <c r="J684" s="2"/>
    </row>
    <row r="685">
      <c r="H685" s="2"/>
      <c r="I685" s="2"/>
      <c r="J685" s="2"/>
    </row>
    <row r="686">
      <c r="H686" s="2"/>
      <c r="I686" s="2"/>
      <c r="J686" s="2"/>
    </row>
    <row r="687">
      <c r="H687" s="2"/>
      <c r="I687" s="2"/>
      <c r="J687" s="2"/>
    </row>
    <row r="688">
      <c r="H688" s="2"/>
      <c r="I688" s="2"/>
      <c r="J688" s="2"/>
    </row>
    <row r="689">
      <c r="H689" s="2"/>
      <c r="I689" s="2"/>
      <c r="J689" s="2"/>
    </row>
    <row r="690">
      <c r="H690" s="2"/>
      <c r="I690" s="2"/>
      <c r="J690" s="2"/>
    </row>
    <row r="691">
      <c r="H691" s="2"/>
      <c r="I691" s="2"/>
      <c r="J691" s="2"/>
    </row>
    <row r="692">
      <c r="H692" s="2"/>
      <c r="I692" s="2"/>
      <c r="J692" s="2"/>
    </row>
    <row r="693">
      <c r="H693" s="2"/>
      <c r="I693" s="2"/>
      <c r="J693" s="2"/>
    </row>
    <row r="694">
      <c r="H694" s="2"/>
      <c r="I694" s="2"/>
      <c r="J694" s="2"/>
    </row>
    <row r="695">
      <c r="H695" s="2"/>
      <c r="I695" s="2"/>
      <c r="J695" s="2"/>
    </row>
    <row r="696">
      <c r="H696" s="2"/>
      <c r="I696" s="2"/>
      <c r="J696" s="2"/>
    </row>
    <row r="697">
      <c r="H697" s="2"/>
      <c r="I697" s="2"/>
      <c r="J697" s="2"/>
    </row>
    <row r="698">
      <c r="H698" s="2"/>
      <c r="I698" s="2"/>
      <c r="J698" s="2"/>
    </row>
    <row r="699">
      <c r="H699" s="2"/>
      <c r="I699" s="2"/>
      <c r="J699" s="2"/>
    </row>
    <row r="700">
      <c r="H700" s="2"/>
      <c r="I700" s="2"/>
      <c r="J700" s="2"/>
    </row>
    <row r="701">
      <c r="H701" s="2"/>
      <c r="I701" s="2"/>
      <c r="J701" s="2"/>
    </row>
    <row r="702">
      <c r="H702" s="2"/>
      <c r="I702" s="2"/>
      <c r="J702" s="2"/>
    </row>
    <row r="703">
      <c r="H703" s="2"/>
      <c r="I703" s="2"/>
      <c r="J703" s="2"/>
    </row>
    <row r="704">
      <c r="H704" s="2"/>
      <c r="I704" s="2"/>
      <c r="J704" s="2"/>
    </row>
    <row r="705">
      <c r="H705" s="2"/>
      <c r="I705" s="2"/>
      <c r="J705" s="2"/>
    </row>
    <row r="706">
      <c r="H706" s="2"/>
      <c r="I706" s="2"/>
      <c r="J706" s="2"/>
    </row>
    <row r="707">
      <c r="H707" s="2"/>
      <c r="I707" s="2"/>
      <c r="J707" s="2"/>
    </row>
    <row r="708">
      <c r="H708" s="2"/>
      <c r="I708" s="2"/>
      <c r="J708" s="2"/>
    </row>
    <row r="709">
      <c r="H709" s="2"/>
      <c r="I709" s="2"/>
      <c r="J709" s="2"/>
    </row>
    <row r="710">
      <c r="H710" s="2"/>
      <c r="I710" s="2"/>
      <c r="J710" s="2"/>
    </row>
    <row r="711">
      <c r="H711" s="2"/>
      <c r="I711" s="2"/>
      <c r="J711" s="2"/>
    </row>
    <row r="712">
      <c r="H712" s="2"/>
      <c r="I712" s="2"/>
      <c r="J712" s="2"/>
    </row>
    <row r="713">
      <c r="H713" s="2"/>
      <c r="I713" s="2"/>
      <c r="J713" s="2"/>
    </row>
    <row r="714">
      <c r="H714" s="2"/>
      <c r="I714" s="2"/>
      <c r="J714" s="2"/>
    </row>
    <row r="715">
      <c r="H715" s="2"/>
      <c r="I715" s="2"/>
      <c r="J715" s="2"/>
    </row>
    <row r="716">
      <c r="H716" s="2"/>
      <c r="I716" s="2"/>
      <c r="J716" s="2"/>
    </row>
    <row r="717">
      <c r="H717" s="2"/>
      <c r="I717" s="2"/>
      <c r="J717" s="2"/>
    </row>
    <row r="718">
      <c r="H718" s="2"/>
      <c r="I718" s="2"/>
      <c r="J718" s="2"/>
    </row>
    <row r="719">
      <c r="H719" s="2"/>
      <c r="I719" s="2"/>
      <c r="J719" s="2"/>
    </row>
    <row r="720">
      <c r="H720" s="2"/>
      <c r="I720" s="2"/>
      <c r="J720" s="2"/>
    </row>
    <row r="721">
      <c r="H721" s="2"/>
      <c r="I721" s="2"/>
      <c r="J721" s="2"/>
    </row>
    <row r="722">
      <c r="H722" s="2"/>
      <c r="I722" s="2"/>
      <c r="J722" s="2"/>
    </row>
    <row r="723">
      <c r="H723" s="2"/>
      <c r="I723" s="2"/>
      <c r="J723" s="2"/>
    </row>
    <row r="724">
      <c r="H724" s="2"/>
      <c r="I724" s="2"/>
      <c r="J724" s="2"/>
    </row>
    <row r="725">
      <c r="H725" s="2"/>
      <c r="I725" s="2"/>
      <c r="J725" s="2"/>
    </row>
    <row r="726">
      <c r="H726" s="2"/>
      <c r="I726" s="2"/>
      <c r="J726" s="2"/>
    </row>
    <row r="727">
      <c r="H727" s="2"/>
      <c r="I727" s="2"/>
      <c r="J727" s="2"/>
    </row>
    <row r="728">
      <c r="H728" s="2"/>
      <c r="I728" s="2"/>
      <c r="J728" s="2"/>
    </row>
    <row r="729">
      <c r="H729" s="2"/>
      <c r="I729" s="2"/>
      <c r="J729" s="2"/>
    </row>
    <row r="730">
      <c r="H730" s="2"/>
      <c r="I730" s="2"/>
      <c r="J730" s="2"/>
    </row>
    <row r="731">
      <c r="H731" s="2"/>
      <c r="I731" s="2"/>
      <c r="J731" s="2"/>
    </row>
    <row r="732">
      <c r="H732" s="2"/>
      <c r="I732" s="2"/>
      <c r="J732" s="2"/>
    </row>
    <row r="733">
      <c r="H733" s="2"/>
      <c r="I733" s="2"/>
      <c r="J733" s="2"/>
    </row>
    <row r="734">
      <c r="H734" s="2"/>
      <c r="I734" s="2"/>
      <c r="J734" s="2"/>
    </row>
    <row r="735">
      <c r="H735" s="2"/>
      <c r="I735" s="2"/>
      <c r="J735" s="2"/>
    </row>
    <row r="736">
      <c r="H736" s="2"/>
      <c r="I736" s="2"/>
      <c r="J736" s="2"/>
    </row>
    <row r="737">
      <c r="H737" s="2"/>
      <c r="I737" s="2"/>
      <c r="J737" s="2"/>
    </row>
    <row r="738">
      <c r="H738" s="2"/>
      <c r="I738" s="2"/>
      <c r="J738" s="2"/>
    </row>
    <row r="739">
      <c r="H739" s="2"/>
      <c r="I739" s="2"/>
      <c r="J739" s="2"/>
    </row>
    <row r="740">
      <c r="H740" s="2"/>
      <c r="I740" s="2"/>
      <c r="J740" s="2"/>
    </row>
    <row r="741">
      <c r="H741" s="2"/>
      <c r="I741" s="2"/>
      <c r="J741" s="2"/>
    </row>
    <row r="742">
      <c r="H742" s="2"/>
      <c r="I742" s="2"/>
      <c r="J742" s="2"/>
    </row>
    <row r="743">
      <c r="H743" s="2"/>
      <c r="I743" s="2"/>
      <c r="J743" s="2"/>
    </row>
    <row r="744">
      <c r="H744" s="2"/>
      <c r="I744" s="2"/>
      <c r="J744" s="2"/>
    </row>
    <row r="745">
      <c r="H745" s="2"/>
      <c r="I745" s="2"/>
      <c r="J745" s="2"/>
    </row>
    <row r="746">
      <c r="H746" s="2"/>
      <c r="I746" s="2"/>
      <c r="J746" s="2"/>
    </row>
    <row r="747">
      <c r="H747" s="2"/>
      <c r="I747" s="2"/>
      <c r="J747" s="2"/>
    </row>
    <row r="748">
      <c r="H748" s="2"/>
      <c r="I748" s="2"/>
      <c r="J748" s="2"/>
    </row>
    <row r="749">
      <c r="H749" s="2"/>
      <c r="I749" s="2"/>
      <c r="J749" s="2"/>
    </row>
    <row r="750">
      <c r="H750" s="2"/>
      <c r="I750" s="2"/>
      <c r="J750" s="2"/>
    </row>
    <row r="751">
      <c r="H751" s="2"/>
      <c r="I751" s="2"/>
      <c r="J751" s="2"/>
    </row>
    <row r="752">
      <c r="H752" s="2"/>
      <c r="I752" s="2"/>
      <c r="J752" s="2"/>
    </row>
    <row r="753">
      <c r="H753" s="2"/>
      <c r="I753" s="2"/>
      <c r="J753" s="2"/>
    </row>
    <row r="754">
      <c r="H754" s="2"/>
      <c r="I754" s="2"/>
      <c r="J754" s="2"/>
    </row>
    <row r="755">
      <c r="H755" s="2"/>
      <c r="I755" s="2"/>
      <c r="J755" s="2"/>
    </row>
    <row r="756">
      <c r="H756" s="2"/>
      <c r="I756" s="2"/>
      <c r="J756" s="2"/>
    </row>
    <row r="757">
      <c r="H757" s="2"/>
      <c r="I757" s="2"/>
      <c r="J757" s="2"/>
    </row>
    <row r="758">
      <c r="H758" s="2"/>
      <c r="I758" s="2"/>
      <c r="J758" s="2"/>
    </row>
    <row r="759">
      <c r="H759" s="2"/>
      <c r="I759" s="2"/>
      <c r="J759" s="2"/>
    </row>
    <row r="760">
      <c r="H760" s="2"/>
      <c r="I760" s="2"/>
      <c r="J760" s="2"/>
    </row>
    <row r="761">
      <c r="H761" s="2"/>
      <c r="I761" s="2"/>
      <c r="J761" s="2"/>
    </row>
    <row r="762">
      <c r="H762" s="2"/>
      <c r="I762" s="2"/>
      <c r="J762" s="2"/>
    </row>
    <row r="763">
      <c r="H763" s="2"/>
      <c r="I763" s="2"/>
      <c r="J763" s="2"/>
    </row>
    <row r="764">
      <c r="H764" s="2"/>
      <c r="I764" s="2"/>
      <c r="J764" s="2"/>
    </row>
    <row r="765">
      <c r="H765" s="2"/>
      <c r="I765" s="2"/>
      <c r="J765" s="2"/>
    </row>
    <row r="766">
      <c r="H766" s="2"/>
      <c r="I766" s="2"/>
      <c r="J766" s="2"/>
    </row>
    <row r="767">
      <c r="H767" s="2"/>
      <c r="I767" s="2"/>
      <c r="J767" s="2"/>
    </row>
    <row r="768">
      <c r="H768" s="2"/>
      <c r="I768" s="2"/>
      <c r="J768" s="2"/>
    </row>
    <row r="769">
      <c r="H769" s="2"/>
      <c r="I769" s="2"/>
      <c r="J769" s="2"/>
    </row>
    <row r="770">
      <c r="H770" s="2"/>
      <c r="I770" s="2"/>
      <c r="J770" s="2"/>
    </row>
    <row r="771">
      <c r="H771" s="2"/>
      <c r="I771" s="2"/>
      <c r="J771" s="2"/>
    </row>
    <row r="772">
      <c r="H772" s="2"/>
      <c r="I772" s="2"/>
      <c r="J772" s="2"/>
    </row>
    <row r="773">
      <c r="H773" s="2"/>
      <c r="I773" s="2"/>
      <c r="J773" s="2"/>
    </row>
    <row r="774">
      <c r="H774" s="2"/>
      <c r="I774" s="2"/>
      <c r="J774" s="2"/>
    </row>
    <row r="775">
      <c r="H775" s="2"/>
      <c r="I775" s="2"/>
      <c r="J775" s="2"/>
    </row>
    <row r="776">
      <c r="H776" s="2"/>
      <c r="I776" s="2"/>
      <c r="J776" s="2"/>
    </row>
    <row r="777">
      <c r="H777" s="2"/>
      <c r="I777" s="2"/>
      <c r="J777" s="2"/>
    </row>
    <row r="778">
      <c r="H778" s="2"/>
      <c r="I778" s="2"/>
      <c r="J778" s="2"/>
    </row>
    <row r="779">
      <c r="H779" s="2"/>
      <c r="I779" s="2"/>
      <c r="J779" s="2"/>
    </row>
    <row r="780">
      <c r="H780" s="2"/>
      <c r="I780" s="2"/>
      <c r="J780" s="2"/>
    </row>
    <row r="781">
      <c r="H781" s="2"/>
      <c r="I781" s="2"/>
      <c r="J781" s="2"/>
    </row>
    <row r="782">
      <c r="H782" s="2"/>
      <c r="I782" s="2"/>
      <c r="J782" s="2"/>
    </row>
    <row r="783">
      <c r="H783" s="2"/>
      <c r="I783" s="2"/>
      <c r="J783" s="2"/>
    </row>
    <row r="784">
      <c r="H784" s="2"/>
      <c r="I784" s="2"/>
      <c r="J784" s="2"/>
    </row>
    <row r="785">
      <c r="H785" s="2"/>
      <c r="I785" s="2"/>
      <c r="J785" s="2"/>
    </row>
    <row r="786">
      <c r="H786" s="2"/>
      <c r="I786" s="2"/>
      <c r="J786" s="2"/>
    </row>
    <row r="787">
      <c r="H787" s="2"/>
      <c r="I787" s="2"/>
      <c r="J787" s="2"/>
    </row>
    <row r="788">
      <c r="H788" s="2"/>
      <c r="I788" s="2"/>
      <c r="J788" s="2"/>
    </row>
    <row r="789">
      <c r="H789" s="2"/>
      <c r="I789" s="2"/>
      <c r="J789" s="2"/>
    </row>
    <row r="790">
      <c r="H790" s="2"/>
      <c r="I790" s="2"/>
      <c r="J790" s="2"/>
    </row>
    <row r="791">
      <c r="H791" s="2"/>
      <c r="I791" s="2"/>
      <c r="J791" s="2"/>
    </row>
    <row r="792">
      <c r="H792" s="2"/>
      <c r="I792" s="2"/>
      <c r="J792" s="2"/>
    </row>
    <row r="793">
      <c r="H793" s="2"/>
      <c r="I793" s="2"/>
      <c r="J793" s="2"/>
    </row>
    <row r="794">
      <c r="H794" s="2"/>
      <c r="I794" s="2"/>
      <c r="J794" s="2"/>
    </row>
    <row r="795">
      <c r="H795" s="2"/>
      <c r="I795" s="2"/>
      <c r="J795" s="2"/>
    </row>
    <row r="796">
      <c r="H796" s="2"/>
      <c r="I796" s="2"/>
      <c r="J796" s="2"/>
    </row>
    <row r="797">
      <c r="H797" s="2"/>
      <c r="I797" s="2"/>
      <c r="J797" s="2"/>
    </row>
    <row r="798">
      <c r="H798" s="2"/>
      <c r="I798" s="2"/>
      <c r="J798" s="2"/>
    </row>
    <row r="799">
      <c r="H799" s="2"/>
      <c r="I799" s="2"/>
      <c r="J799" s="2"/>
    </row>
    <row r="800">
      <c r="H800" s="2"/>
      <c r="I800" s="2"/>
      <c r="J800" s="2"/>
    </row>
    <row r="801">
      <c r="H801" s="2"/>
      <c r="I801" s="2"/>
      <c r="J801" s="2"/>
    </row>
    <row r="802">
      <c r="H802" s="2"/>
      <c r="I802" s="2"/>
      <c r="J802" s="2"/>
    </row>
    <row r="803">
      <c r="H803" s="2"/>
      <c r="I803" s="2"/>
      <c r="J803" s="2"/>
    </row>
    <row r="804">
      <c r="H804" s="2"/>
      <c r="I804" s="2"/>
      <c r="J804" s="2"/>
    </row>
    <row r="805">
      <c r="H805" s="2"/>
      <c r="I805" s="2"/>
      <c r="J805" s="2"/>
    </row>
    <row r="806">
      <c r="H806" s="2"/>
      <c r="I806" s="2"/>
      <c r="J806" s="2"/>
    </row>
    <row r="807">
      <c r="H807" s="2"/>
      <c r="I807" s="2"/>
      <c r="J807" s="2"/>
    </row>
    <row r="808">
      <c r="H808" s="2"/>
      <c r="I808" s="2"/>
      <c r="J808" s="2"/>
    </row>
    <row r="809">
      <c r="H809" s="2"/>
      <c r="I809" s="2"/>
      <c r="J809" s="2"/>
    </row>
    <row r="810">
      <c r="H810" s="2"/>
      <c r="I810" s="2"/>
      <c r="J810" s="2"/>
    </row>
    <row r="811">
      <c r="H811" s="2"/>
      <c r="I811" s="2"/>
      <c r="J811" s="2"/>
    </row>
    <row r="812">
      <c r="H812" s="2"/>
      <c r="I812" s="2"/>
      <c r="J812" s="2"/>
    </row>
    <row r="813">
      <c r="H813" s="2"/>
      <c r="I813" s="2"/>
      <c r="J813" s="2"/>
    </row>
    <row r="814">
      <c r="H814" s="2"/>
      <c r="I814" s="2"/>
      <c r="J814" s="2"/>
    </row>
    <row r="815">
      <c r="H815" s="2"/>
      <c r="I815" s="2"/>
      <c r="J815" s="2"/>
    </row>
    <row r="816">
      <c r="H816" s="2"/>
      <c r="I816" s="2"/>
      <c r="J816" s="2"/>
    </row>
    <row r="817">
      <c r="H817" s="2"/>
      <c r="I817" s="2"/>
      <c r="J817" s="2"/>
    </row>
    <row r="818">
      <c r="H818" s="2"/>
      <c r="I818" s="2"/>
      <c r="J818" s="2"/>
    </row>
    <row r="819">
      <c r="H819" s="2"/>
      <c r="I819" s="2"/>
      <c r="J819" s="2"/>
    </row>
    <row r="820">
      <c r="H820" s="2"/>
      <c r="I820" s="2"/>
      <c r="J820" s="2"/>
    </row>
    <row r="821">
      <c r="H821" s="2"/>
      <c r="I821" s="2"/>
      <c r="J821" s="2"/>
    </row>
    <row r="822">
      <c r="H822" s="2"/>
      <c r="I822" s="2"/>
      <c r="J822" s="2"/>
    </row>
    <row r="823">
      <c r="H823" s="2"/>
      <c r="I823" s="2"/>
      <c r="J823" s="2"/>
    </row>
    <row r="824">
      <c r="H824" s="2"/>
      <c r="I824" s="2"/>
      <c r="J824" s="2"/>
    </row>
    <row r="825">
      <c r="H825" s="2"/>
      <c r="I825" s="2"/>
      <c r="J825" s="2"/>
    </row>
    <row r="826">
      <c r="H826" s="2"/>
      <c r="I826" s="2"/>
      <c r="J826" s="2"/>
    </row>
    <row r="827">
      <c r="H827" s="2"/>
      <c r="I827" s="2"/>
      <c r="J827" s="2"/>
    </row>
    <row r="828">
      <c r="H828" s="2"/>
      <c r="I828" s="2"/>
      <c r="J828" s="2"/>
    </row>
    <row r="829">
      <c r="H829" s="2"/>
      <c r="I829" s="2"/>
      <c r="J829" s="2"/>
    </row>
    <row r="830">
      <c r="H830" s="2"/>
      <c r="I830" s="2"/>
      <c r="J830" s="2"/>
    </row>
    <row r="831">
      <c r="H831" s="2"/>
      <c r="I831" s="2"/>
      <c r="J831" s="2"/>
    </row>
    <row r="832">
      <c r="H832" s="2"/>
      <c r="I832" s="2"/>
      <c r="J832" s="2"/>
    </row>
    <row r="833">
      <c r="H833" s="2"/>
      <c r="I833" s="2"/>
      <c r="J833" s="2"/>
    </row>
    <row r="834">
      <c r="H834" s="2"/>
      <c r="I834" s="2"/>
      <c r="J834" s="2"/>
    </row>
    <row r="835">
      <c r="H835" s="2"/>
      <c r="I835" s="2"/>
      <c r="J835" s="2"/>
    </row>
    <row r="836">
      <c r="H836" s="2"/>
      <c r="I836" s="2"/>
      <c r="J836" s="2"/>
    </row>
    <row r="837">
      <c r="H837" s="2"/>
      <c r="I837" s="2"/>
      <c r="J837" s="2"/>
    </row>
    <row r="838">
      <c r="H838" s="2"/>
      <c r="I838" s="2"/>
      <c r="J838" s="2"/>
    </row>
    <row r="839">
      <c r="H839" s="2"/>
      <c r="I839" s="2"/>
      <c r="J839" s="2"/>
    </row>
    <row r="840">
      <c r="H840" s="2"/>
      <c r="I840" s="2"/>
      <c r="J840" s="2"/>
    </row>
    <row r="841">
      <c r="H841" s="2"/>
      <c r="I841" s="2"/>
      <c r="J841" s="2"/>
    </row>
    <row r="842">
      <c r="H842" s="2"/>
      <c r="I842" s="2"/>
      <c r="J842" s="2"/>
    </row>
    <row r="843">
      <c r="H843" s="2"/>
      <c r="I843" s="2"/>
      <c r="J843" s="2"/>
    </row>
    <row r="844">
      <c r="H844" s="2"/>
      <c r="I844" s="2"/>
      <c r="J844" s="2"/>
    </row>
    <row r="845">
      <c r="H845" s="2"/>
      <c r="I845" s="2"/>
      <c r="J845" s="2"/>
    </row>
    <row r="846">
      <c r="H846" s="2"/>
      <c r="I846" s="2"/>
      <c r="J846" s="2"/>
    </row>
    <row r="847">
      <c r="H847" s="2"/>
      <c r="I847" s="2"/>
      <c r="J847" s="2"/>
    </row>
    <row r="848">
      <c r="H848" s="2"/>
      <c r="I848" s="2"/>
      <c r="J848" s="2"/>
    </row>
    <row r="849">
      <c r="H849" s="2"/>
      <c r="I849" s="2"/>
      <c r="J849" s="2"/>
    </row>
    <row r="850">
      <c r="H850" s="2"/>
      <c r="I850" s="2"/>
      <c r="J850" s="2"/>
    </row>
    <row r="851">
      <c r="H851" s="2"/>
      <c r="I851" s="2"/>
      <c r="J851" s="2"/>
    </row>
    <row r="852">
      <c r="H852" s="2"/>
      <c r="I852" s="2"/>
      <c r="J852" s="2"/>
    </row>
    <row r="853">
      <c r="H853" s="2"/>
      <c r="I853" s="2"/>
      <c r="J853" s="2"/>
    </row>
    <row r="854">
      <c r="H854" s="2"/>
      <c r="I854" s="2"/>
      <c r="J854" s="2"/>
    </row>
    <row r="855">
      <c r="H855" s="2"/>
      <c r="I855" s="2"/>
      <c r="J855" s="2"/>
    </row>
    <row r="856">
      <c r="H856" s="2"/>
      <c r="I856" s="2"/>
      <c r="J856" s="2"/>
    </row>
    <row r="857">
      <c r="H857" s="2"/>
      <c r="I857" s="2"/>
      <c r="J857" s="2"/>
    </row>
    <row r="858">
      <c r="H858" s="2"/>
      <c r="I858" s="2"/>
      <c r="J858" s="2"/>
    </row>
    <row r="859">
      <c r="H859" s="2"/>
      <c r="I859" s="2"/>
      <c r="J859" s="2"/>
    </row>
    <row r="860">
      <c r="H860" s="2"/>
      <c r="I860" s="2"/>
      <c r="J860" s="2"/>
    </row>
    <row r="861">
      <c r="H861" s="2"/>
      <c r="I861" s="2"/>
      <c r="J861" s="2"/>
    </row>
    <row r="862">
      <c r="H862" s="2"/>
      <c r="I862" s="2"/>
      <c r="J862" s="2"/>
    </row>
    <row r="863">
      <c r="H863" s="2"/>
      <c r="I863" s="2"/>
      <c r="J863" s="2"/>
    </row>
    <row r="864">
      <c r="H864" s="2"/>
      <c r="I864" s="2"/>
      <c r="J864" s="2"/>
    </row>
    <row r="865">
      <c r="H865" s="2"/>
      <c r="I865" s="2"/>
      <c r="J865" s="2"/>
    </row>
    <row r="866">
      <c r="H866" s="2"/>
      <c r="I866" s="2"/>
      <c r="J866" s="2"/>
    </row>
    <row r="867">
      <c r="H867" s="2"/>
      <c r="I867" s="2"/>
      <c r="J867" s="2"/>
    </row>
    <row r="868">
      <c r="H868" s="2"/>
      <c r="I868" s="2"/>
      <c r="J868" s="2"/>
    </row>
    <row r="869">
      <c r="H869" s="2"/>
      <c r="I869" s="2"/>
      <c r="J869" s="2"/>
    </row>
    <row r="870">
      <c r="H870" s="2"/>
      <c r="I870" s="2"/>
      <c r="J870" s="2"/>
    </row>
    <row r="871">
      <c r="H871" s="2"/>
      <c r="I871" s="2"/>
      <c r="J871" s="2"/>
    </row>
    <row r="872">
      <c r="H872" s="2"/>
      <c r="I872" s="2"/>
      <c r="J872" s="2"/>
    </row>
    <row r="873">
      <c r="H873" s="2"/>
      <c r="I873" s="2"/>
      <c r="J873" s="2"/>
    </row>
    <row r="874">
      <c r="H874" s="2"/>
      <c r="I874" s="2"/>
      <c r="J874" s="2"/>
    </row>
    <row r="875">
      <c r="H875" s="2"/>
      <c r="I875" s="2"/>
      <c r="J875" s="2"/>
    </row>
    <row r="876">
      <c r="H876" s="2"/>
      <c r="I876" s="2"/>
      <c r="J876" s="2"/>
    </row>
    <row r="877">
      <c r="H877" s="2"/>
      <c r="I877" s="2"/>
      <c r="J877" s="2"/>
    </row>
    <row r="878">
      <c r="H878" s="2"/>
      <c r="I878" s="2"/>
      <c r="J878" s="2"/>
    </row>
    <row r="879">
      <c r="H879" s="2"/>
      <c r="I879" s="2"/>
      <c r="J879" s="2"/>
    </row>
    <row r="880">
      <c r="H880" s="2"/>
      <c r="I880" s="2"/>
      <c r="J880" s="2"/>
    </row>
    <row r="881">
      <c r="H881" s="2"/>
      <c r="I881" s="2"/>
      <c r="J881" s="2"/>
    </row>
    <row r="882">
      <c r="H882" s="2"/>
      <c r="I882" s="2"/>
      <c r="J882" s="2"/>
    </row>
    <row r="883">
      <c r="H883" s="2"/>
      <c r="I883" s="2"/>
      <c r="J883" s="2"/>
    </row>
    <row r="884">
      <c r="H884" s="2"/>
      <c r="I884" s="2"/>
      <c r="J884" s="2"/>
    </row>
    <row r="885">
      <c r="H885" s="2"/>
      <c r="I885" s="2"/>
      <c r="J885" s="2"/>
    </row>
    <row r="886">
      <c r="H886" s="2"/>
      <c r="I886" s="2"/>
      <c r="J886" s="2"/>
    </row>
    <row r="887">
      <c r="H887" s="2"/>
      <c r="I887" s="2"/>
      <c r="J887" s="2"/>
    </row>
    <row r="888">
      <c r="H888" s="2"/>
      <c r="I888" s="2"/>
      <c r="J888" s="2"/>
    </row>
    <row r="889">
      <c r="H889" s="2"/>
      <c r="I889" s="2"/>
      <c r="J889" s="2"/>
    </row>
    <row r="890">
      <c r="H890" s="2"/>
      <c r="I890" s="2"/>
      <c r="J890" s="2"/>
    </row>
    <row r="891">
      <c r="H891" s="2"/>
      <c r="I891" s="2"/>
      <c r="J891" s="2"/>
    </row>
    <row r="892">
      <c r="H892" s="2"/>
      <c r="I892" s="2"/>
      <c r="J892" s="2"/>
    </row>
    <row r="893">
      <c r="H893" s="2"/>
      <c r="I893" s="2"/>
      <c r="J893" s="2"/>
    </row>
    <row r="894">
      <c r="H894" s="2"/>
      <c r="I894" s="2"/>
      <c r="J894" s="2"/>
    </row>
    <row r="895">
      <c r="H895" s="2"/>
      <c r="I895" s="2"/>
      <c r="J895" s="2"/>
    </row>
    <row r="896">
      <c r="H896" s="2"/>
      <c r="I896" s="2"/>
      <c r="J896" s="2"/>
    </row>
    <row r="897">
      <c r="H897" s="2"/>
      <c r="I897" s="2"/>
      <c r="J897" s="2"/>
    </row>
    <row r="898">
      <c r="H898" s="2"/>
      <c r="I898" s="2"/>
      <c r="J898" s="2"/>
    </row>
    <row r="899">
      <c r="H899" s="2"/>
      <c r="I899" s="2"/>
      <c r="J899" s="2"/>
    </row>
    <row r="900">
      <c r="H900" s="2"/>
      <c r="I900" s="2"/>
      <c r="J900" s="2"/>
    </row>
    <row r="901">
      <c r="H901" s="2"/>
      <c r="I901" s="2"/>
      <c r="J901" s="2"/>
    </row>
    <row r="902">
      <c r="H902" s="2"/>
      <c r="I902" s="2"/>
      <c r="J902" s="2"/>
    </row>
    <row r="903">
      <c r="H903" s="2"/>
      <c r="I903" s="2"/>
      <c r="J903" s="2"/>
    </row>
    <row r="904">
      <c r="H904" s="2"/>
      <c r="I904" s="2"/>
      <c r="J904" s="2"/>
    </row>
    <row r="905">
      <c r="H905" s="2"/>
      <c r="I905" s="2"/>
      <c r="J905" s="2"/>
    </row>
    <row r="906">
      <c r="H906" s="2"/>
      <c r="I906" s="2"/>
      <c r="J906" s="2"/>
    </row>
    <row r="907">
      <c r="H907" s="2"/>
      <c r="I907" s="2"/>
      <c r="J907" s="2"/>
    </row>
    <row r="908">
      <c r="H908" s="2"/>
      <c r="I908" s="2"/>
      <c r="J908" s="2"/>
    </row>
    <row r="909">
      <c r="H909" s="2"/>
      <c r="I909" s="2"/>
      <c r="J909" s="2"/>
    </row>
    <row r="910">
      <c r="H910" s="2"/>
      <c r="I910" s="2"/>
      <c r="J910" s="2"/>
    </row>
    <row r="911">
      <c r="H911" s="2"/>
      <c r="I911" s="2"/>
      <c r="J911" s="2"/>
    </row>
    <row r="912">
      <c r="H912" s="2"/>
      <c r="I912" s="2"/>
      <c r="J912" s="2"/>
    </row>
    <row r="913">
      <c r="H913" s="2"/>
      <c r="I913" s="2"/>
      <c r="J913" s="2"/>
    </row>
    <row r="914">
      <c r="H914" s="2"/>
      <c r="I914" s="2"/>
      <c r="J914" s="2"/>
    </row>
    <row r="915">
      <c r="H915" s="2"/>
      <c r="I915" s="2"/>
      <c r="J915" s="2"/>
    </row>
    <row r="916">
      <c r="H916" s="2"/>
      <c r="I916" s="2"/>
      <c r="J916" s="2"/>
    </row>
    <row r="917">
      <c r="H917" s="2"/>
      <c r="I917" s="2"/>
      <c r="J917" s="2"/>
    </row>
    <row r="918">
      <c r="H918" s="2"/>
      <c r="I918" s="2"/>
      <c r="J918" s="2"/>
    </row>
    <row r="919">
      <c r="H919" s="2"/>
      <c r="I919" s="2"/>
      <c r="J919" s="2"/>
    </row>
    <row r="920">
      <c r="H920" s="2"/>
      <c r="I920" s="2"/>
      <c r="J920" s="2"/>
    </row>
    <row r="921">
      <c r="H921" s="2"/>
      <c r="I921" s="2"/>
      <c r="J921" s="2"/>
    </row>
    <row r="922">
      <c r="H922" s="2"/>
      <c r="I922" s="2"/>
      <c r="J922" s="2"/>
    </row>
    <row r="923">
      <c r="H923" s="2"/>
      <c r="I923" s="2"/>
      <c r="J923" s="2"/>
    </row>
    <row r="924">
      <c r="H924" s="2"/>
      <c r="I924" s="2"/>
      <c r="J924" s="2"/>
    </row>
    <row r="925">
      <c r="H925" s="2"/>
      <c r="I925" s="2"/>
      <c r="J925" s="2"/>
    </row>
    <row r="926">
      <c r="H926" s="2"/>
      <c r="I926" s="2"/>
      <c r="J926" s="2"/>
    </row>
    <row r="927">
      <c r="H927" s="2"/>
      <c r="I927" s="2"/>
      <c r="J927" s="2"/>
    </row>
    <row r="928">
      <c r="H928" s="2"/>
      <c r="I928" s="2"/>
      <c r="J928" s="2"/>
    </row>
    <row r="929">
      <c r="H929" s="2"/>
      <c r="I929" s="2"/>
      <c r="J929" s="2"/>
    </row>
    <row r="930">
      <c r="H930" s="2"/>
      <c r="I930" s="2"/>
      <c r="J930" s="2"/>
    </row>
    <row r="931">
      <c r="H931" s="2"/>
      <c r="I931" s="2"/>
      <c r="J931" s="2"/>
    </row>
    <row r="932">
      <c r="H932" s="2"/>
      <c r="I932" s="2"/>
      <c r="J932" s="2"/>
    </row>
    <row r="933">
      <c r="H933" s="2"/>
      <c r="I933" s="2"/>
      <c r="J933" s="2"/>
    </row>
    <row r="934">
      <c r="H934" s="2"/>
      <c r="I934" s="2"/>
      <c r="J934" s="2"/>
    </row>
    <row r="935">
      <c r="H935" s="2"/>
      <c r="I935" s="2"/>
      <c r="J935" s="2"/>
    </row>
    <row r="936">
      <c r="H936" s="2"/>
      <c r="I936" s="2"/>
      <c r="J936" s="2"/>
    </row>
    <row r="937">
      <c r="H937" s="2"/>
      <c r="I937" s="2"/>
      <c r="J937" s="2"/>
    </row>
    <row r="938">
      <c r="H938" s="2"/>
      <c r="I938" s="2"/>
      <c r="J938" s="2"/>
    </row>
    <row r="939">
      <c r="H939" s="2"/>
      <c r="I939" s="2"/>
      <c r="J939" s="2"/>
    </row>
    <row r="940">
      <c r="H940" s="2"/>
      <c r="I940" s="2"/>
      <c r="J940" s="2"/>
    </row>
    <row r="941">
      <c r="H941" s="2"/>
      <c r="I941" s="2"/>
      <c r="J941" s="2"/>
    </row>
    <row r="942">
      <c r="H942" s="2"/>
      <c r="I942" s="2"/>
      <c r="J942" s="2"/>
    </row>
    <row r="943">
      <c r="H943" s="2"/>
      <c r="I943" s="2"/>
      <c r="J943" s="2"/>
    </row>
    <row r="944">
      <c r="H944" s="2"/>
      <c r="I944" s="2"/>
      <c r="J944" s="2"/>
    </row>
    <row r="945">
      <c r="H945" s="2"/>
      <c r="I945" s="2"/>
      <c r="J945" s="2"/>
    </row>
    <row r="946">
      <c r="H946" s="2"/>
      <c r="I946" s="2"/>
      <c r="J946" s="2"/>
    </row>
    <row r="947">
      <c r="H947" s="2"/>
      <c r="I947" s="2"/>
      <c r="J947" s="2"/>
    </row>
    <row r="948">
      <c r="H948" s="2"/>
      <c r="I948" s="2"/>
      <c r="J948" s="2"/>
    </row>
    <row r="949">
      <c r="H949" s="2"/>
      <c r="I949" s="2"/>
      <c r="J949" s="2"/>
    </row>
    <row r="950">
      <c r="H950" s="2"/>
      <c r="I950" s="2"/>
      <c r="J950" s="2"/>
    </row>
    <row r="951">
      <c r="H951" s="2"/>
      <c r="I951" s="2"/>
      <c r="J951" s="2"/>
    </row>
    <row r="952">
      <c r="H952" s="2"/>
      <c r="I952" s="2"/>
      <c r="J952" s="2"/>
    </row>
    <row r="953">
      <c r="H953" s="2"/>
      <c r="I953" s="2"/>
      <c r="J953" s="2"/>
    </row>
    <row r="954">
      <c r="H954" s="2"/>
      <c r="I954" s="2"/>
      <c r="J954" s="2"/>
    </row>
    <row r="955">
      <c r="H955" s="2"/>
      <c r="I955" s="2"/>
      <c r="J955" s="2"/>
    </row>
    <row r="956">
      <c r="H956" s="2"/>
      <c r="I956" s="2"/>
      <c r="J956" s="2"/>
    </row>
    <row r="957">
      <c r="H957" s="2"/>
      <c r="I957" s="2"/>
      <c r="J957" s="2"/>
    </row>
    <row r="958">
      <c r="H958" s="2"/>
      <c r="I958" s="2"/>
      <c r="J958" s="2"/>
    </row>
    <row r="959">
      <c r="H959" s="2"/>
      <c r="I959" s="2"/>
      <c r="J959" s="2"/>
    </row>
    <row r="960">
      <c r="H960" s="2"/>
      <c r="I960" s="2"/>
      <c r="J960" s="2"/>
    </row>
    <row r="961">
      <c r="H961" s="2"/>
      <c r="I961" s="2"/>
      <c r="J961" s="2"/>
    </row>
    <row r="962">
      <c r="H962" s="2"/>
      <c r="I962" s="2"/>
      <c r="J962" s="2"/>
    </row>
    <row r="963">
      <c r="H963" s="2"/>
      <c r="I963" s="2"/>
      <c r="J963" s="2"/>
    </row>
    <row r="964">
      <c r="H964" s="2"/>
      <c r="I964" s="2"/>
      <c r="J964" s="2"/>
    </row>
    <row r="965">
      <c r="H965" s="2"/>
      <c r="I965" s="2"/>
      <c r="J965" s="2"/>
    </row>
    <row r="966">
      <c r="H966" s="2"/>
      <c r="I966" s="2"/>
      <c r="J966" s="2"/>
    </row>
    <row r="967">
      <c r="H967" s="2"/>
      <c r="I967" s="2"/>
      <c r="J967" s="2"/>
    </row>
    <row r="968">
      <c r="H968" s="2"/>
      <c r="I968" s="2"/>
      <c r="J968" s="2"/>
    </row>
    <row r="969">
      <c r="H969" s="2"/>
      <c r="I969" s="2"/>
      <c r="J969" s="2"/>
    </row>
    <row r="970">
      <c r="H970" s="2"/>
      <c r="I970" s="2"/>
      <c r="J970" s="2"/>
    </row>
    <row r="971">
      <c r="H971" s="2"/>
      <c r="I971" s="2"/>
      <c r="J971" s="2"/>
    </row>
    <row r="972">
      <c r="H972" s="2"/>
      <c r="I972" s="2"/>
      <c r="J972" s="2"/>
    </row>
    <row r="973">
      <c r="H973" s="2"/>
      <c r="I973" s="2"/>
      <c r="J973" s="2"/>
    </row>
    <row r="974">
      <c r="H974" s="2"/>
      <c r="I974" s="2"/>
      <c r="J974" s="2"/>
    </row>
    <row r="975">
      <c r="H975" s="2"/>
      <c r="I975" s="2"/>
      <c r="J975" s="2"/>
    </row>
    <row r="976">
      <c r="H976" s="2"/>
      <c r="I976" s="2"/>
      <c r="J976" s="2"/>
    </row>
    <row r="977">
      <c r="H977" s="2"/>
      <c r="I977" s="2"/>
      <c r="J977" s="2"/>
    </row>
    <row r="978">
      <c r="H978" s="2"/>
      <c r="I978" s="2"/>
      <c r="J978" s="2"/>
    </row>
    <row r="979">
      <c r="H979" s="2"/>
      <c r="I979" s="2"/>
      <c r="J979" s="2"/>
    </row>
    <row r="980">
      <c r="H980" s="2"/>
      <c r="I980" s="2"/>
      <c r="J980" s="2"/>
    </row>
    <row r="981">
      <c r="H981" s="2"/>
      <c r="I981" s="2"/>
      <c r="J981" s="2"/>
    </row>
    <row r="982">
      <c r="H982" s="2"/>
      <c r="I982" s="2"/>
      <c r="J982" s="2"/>
    </row>
    <row r="983">
      <c r="H983" s="2"/>
      <c r="I983" s="2"/>
      <c r="J983" s="2"/>
    </row>
    <row r="984">
      <c r="H984" s="2"/>
      <c r="I984" s="2"/>
      <c r="J984" s="2"/>
    </row>
    <row r="985">
      <c r="H985" s="2"/>
      <c r="I985" s="2"/>
      <c r="J985" s="2"/>
    </row>
    <row r="986">
      <c r="H986" s="2"/>
      <c r="I986" s="2"/>
      <c r="J986" s="2"/>
    </row>
    <row r="987">
      <c r="H987" s="2"/>
      <c r="I987" s="2"/>
      <c r="J987" s="2"/>
    </row>
    <row r="988">
      <c r="H988" s="2"/>
      <c r="I988" s="2"/>
      <c r="J988" s="2"/>
    </row>
    <row r="989">
      <c r="H989" s="2"/>
      <c r="I989" s="2"/>
      <c r="J989" s="2"/>
    </row>
    <row r="990">
      <c r="H990" s="2"/>
      <c r="I990" s="2"/>
      <c r="J990" s="2"/>
    </row>
    <row r="991">
      <c r="H991" s="2"/>
      <c r="I991" s="2"/>
      <c r="J991" s="2"/>
    </row>
    <row r="992">
      <c r="H992" s="2"/>
      <c r="I992" s="2"/>
      <c r="J992" s="2"/>
    </row>
    <row r="993">
      <c r="H993" s="2"/>
      <c r="I993" s="2"/>
      <c r="J993" s="2"/>
    </row>
    <row r="994">
      <c r="H994" s="2"/>
      <c r="I994" s="2"/>
      <c r="J994" s="2"/>
    </row>
    <row r="995">
      <c r="H995" s="2"/>
      <c r="I995" s="2"/>
      <c r="J995" s="2"/>
    </row>
    <row r="996">
      <c r="H996" s="2"/>
      <c r="I996" s="2"/>
      <c r="J996" s="2"/>
    </row>
    <row r="997">
      <c r="H997" s="2"/>
      <c r="I997" s="2"/>
      <c r="J997" s="2"/>
    </row>
    <row r="998">
      <c r="H998" s="2"/>
      <c r="I998" s="2"/>
      <c r="J998" s="2"/>
    </row>
    <row r="999">
      <c r="H999" s="2"/>
      <c r="I999" s="2"/>
      <c r="J999" s="2"/>
    </row>
    <row r="1000">
      <c r="H1000" s="2"/>
      <c r="I1000" s="2"/>
      <c r="J1000" s="2"/>
    </row>
  </sheetData>
  <mergeCells count="112">
    <mergeCell ref="K24:K26"/>
    <mergeCell ref="K27:K29"/>
    <mergeCell ref="I15:I17"/>
    <mergeCell ref="I18:I20"/>
    <mergeCell ref="K18:K20"/>
    <mergeCell ref="I21:I23"/>
    <mergeCell ref="K21:K23"/>
    <mergeCell ref="I24:I26"/>
    <mergeCell ref="I27:I29"/>
    <mergeCell ref="I36:I38"/>
    <mergeCell ref="K36:K38"/>
    <mergeCell ref="I39:I41"/>
    <mergeCell ref="K39:K41"/>
    <mergeCell ref="I42:I44"/>
    <mergeCell ref="K42:K44"/>
    <mergeCell ref="I45:I47"/>
    <mergeCell ref="K66:K68"/>
    <mergeCell ref="K69:K71"/>
    <mergeCell ref="K72:K74"/>
    <mergeCell ref="K75:K77"/>
    <mergeCell ref="K78:K80"/>
    <mergeCell ref="K45:K47"/>
    <mergeCell ref="K48:K50"/>
    <mergeCell ref="K51:K53"/>
    <mergeCell ref="K54:K56"/>
    <mergeCell ref="K57:K59"/>
    <mergeCell ref="K60:K62"/>
    <mergeCell ref="K63:K65"/>
    <mergeCell ref="A15:A17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29"/>
    <mergeCell ref="B27:B29"/>
    <mergeCell ref="C27:C29"/>
    <mergeCell ref="A30:A32"/>
    <mergeCell ref="B42:B44"/>
    <mergeCell ref="C42:C44"/>
    <mergeCell ref="A45:A47"/>
    <mergeCell ref="B45:B47"/>
    <mergeCell ref="C45:C47"/>
    <mergeCell ref="A48:A50"/>
    <mergeCell ref="B48:B50"/>
    <mergeCell ref="C48:C50"/>
    <mergeCell ref="A36:A38"/>
    <mergeCell ref="B36:B38"/>
    <mergeCell ref="C36:C38"/>
    <mergeCell ref="A39:A41"/>
    <mergeCell ref="B39:B41"/>
    <mergeCell ref="C39:C41"/>
    <mergeCell ref="A42:A44"/>
    <mergeCell ref="N60:N62"/>
    <mergeCell ref="N63:N65"/>
    <mergeCell ref="N66:N68"/>
    <mergeCell ref="N39:N41"/>
    <mergeCell ref="N42:N44"/>
    <mergeCell ref="N45:N47"/>
    <mergeCell ref="N48:N50"/>
    <mergeCell ref="N51:N53"/>
    <mergeCell ref="N54:N56"/>
    <mergeCell ref="N57:N59"/>
    <mergeCell ref="A1:C1"/>
    <mergeCell ref="A3:A5"/>
    <mergeCell ref="B3:B5"/>
    <mergeCell ref="C3:C5"/>
    <mergeCell ref="I3:I5"/>
    <mergeCell ref="K3:K5"/>
    <mergeCell ref="N3:N5"/>
    <mergeCell ref="A6:A8"/>
    <mergeCell ref="B6:B8"/>
    <mergeCell ref="C6:C8"/>
    <mergeCell ref="I6:I8"/>
    <mergeCell ref="N6:N8"/>
    <mergeCell ref="A9:A11"/>
    <mergeCell ref="I9:I11"/>
    <mergeCell ref="N9:N11"/>
    <mergeCell ref="B9:B11"/>
    <mergeCell ref="C9:C11"/>
    <mergeCell ref="A12:A14"/>
    <mergeCell ref="B12:B14"/>
    <mergeCell ref="C12:C14"/>
    <mergeCell ref="B15:B17"/>
    <mergeCell ref="C15:C17"/>
    <mergeCell ref="K6:K8"/>
    <mergeCell ref="K9:K11"/>
    <mergeCell ref="I12:I14"/>
    <mergeCell ref="K12:K14"/>
    <mergeCell ref="N12:N14"/>
    <mergeCell ref="K15:K17"/>
    <mergeCell ref="N15:N17"/>
    <mergeCell ref="B30:B32"/>
    <mergeCell ref="C30:C32"/>
    <mergeCell ref="I30:I32"/>
    <mergeCell ref="K30:K32"/>
    <mergeCell ref="A33:A35"/>
    <mergeCell ref="B33:B35"/>
    <mergeCell ref="C33:C35"/>
    <mergeCell ref="I33:I35"/>
    <mergeCell ref="K33:K35"/>
    <mergeCell ref="N18:N20"/>
    <mergeCell ref="N21:N23"/>
    <mergeCell ref="N24:N26"/>
    <mergeCell ref="N27:N29"/>
    <mergeCell ref="N30:N32"/>
    <mergeCell ref="N33:N35"/>
    <mergeCell ref="N36:N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11.22"/>
    <col customWidth="1" min="3" max="3" width="15.56"/>
    <col customWidth="1" min="5" max="5" width="26.44"/>
    <col customWidth="1" min="6" max="6" width="29.56"/>
    <col customWidth="1" min="7" max="7" width="12.56"/>
    <col customWidth="1" min="8" max="8" width="24.33"/>
    <col customWidth="1" min="9" max="9" width="33.67"/>
    <col customWidth="1" min="10" max="10" width="28.11"/>
    <col customWidth="1" min="11" max="11" width="38.11"/>
    <col customWidth="1" min="12" max="12" width="20.56"/>
    <col customWidth="1" min="13" max="13" width="20.44"/>
    <col customWidth="1" min="14" max="14" width="30.22"/>
  </cols>
  <sheetData>
    <row r="1">
      <c r="A1" s="10" t="s">
        <v>46</v>
      </c>
      <c r="C1" s="11"/>
    </row>
    <row r="2">
      <c r="A2" s="12" t="s">
        <v>0</v>
      </c>
      <c r="B2" s="12" t="s">
        <v>6</v>
      </c>
      <c r="C2" s="12" t="s">
        <v>7</v>
      </c>
      <c r="D2" s="13" t="s">
        <v>8</v>
      </c>
      <c r="E2" s="92" t="s">
        <v>47</v>
      </c>
      <c r="F2" s="93" t="s">
        <v>48</v>
      </c>
      <c r="G2" s="94" t="s">
        <v>49</v>
      </c>
      <c r="H2" s="95" t="s">
        <v>50</v>
      </c>
      <c r="I2" s="95" t="s">
        <v>51</v>
      </c>
      <c r="J2" s="95" t="s">
        <v>52</v>
      </c>
      <c r="K2" s="95" t="s">
        <v>53</v>
      </c>
      <c r="L2" s="95" t="s">
        <v>54</v>
      </c>
      <c r="M2" s="95" t="s">
        <v>55</v>
      </c>
      <c r="N2" s="95" t="s">
        <v>56</v>
      </c>
    </row>
    <row r="3">
      <c r="A3" s="15">
        <v>100.0</v>
      </c>
      <c r="B3" s="16">
        <v>0.0</v>
      </c>
      <c r="C3" s="16">
        <v>0.0</v>
      </c>
      <c r="D3" s="17">
        <v>1.0</v>
      </c>
      <c r="E3" s="96">
        <v>0.11</v>
      </c>
      <c r="F3" s="96">
        <v>1.64</v>
      </c>
      <c r="G3" s="97">
        <v>5.0</v>
      </c>
      <c r="H3" s="2">
        <f t="shared" ref="H3:H44" si="1">If(AND(E3&lt;&gt;""),E3/G3, "")</f>
        <v>0.022</v>
      </c>
      <c r="I3" s="98">
        <f>IF(OR(H3&lt;&gt;"", H4&lt;&gt;"", H5&lt;&gt;""), AVERAGE(H3:H5), "")</f>
        <v>0.02933333333</v>
      </c>
      <c r="J3" s="2">
        <f t="shared" ref="J3:J44" si="2">If(AND(F3&lt;&gt;""),F3/G3, "")</f>
        <v>0.328</v>
      </c>
      <c r="K3" s="98">
        <f>IF(OR(J3&lt;&gt;"", J4&lt;&gt;"", J5&lt;&gt;""), AVERAGE(J3:J5), "")</f>
        <v>0.34</v>
      </c>
      <c r="L3" s="2">
        <f t="shared" ref="L3:L59" si="3">If(AND(E3&lt;&gt;"", F3&lt;&gt;""),sqrt(E3^2 + F3^2), "")</f>
        <v>1.643684885</v>
      </c>
      <c r="M3" s="2">
        <f t="shared" ref="M3:M59" si="4">If(AND(L3&lt;&gt;""),L3/G3, "")</f>
        <v>0.3287369769</v>
      </c>
      <c r="N3" s="99">
        <f>IF(OR(M3&lt;&gt;"", M4&lt;&gt;"", M5&lt;&gt;""), AVERAGE(M3:M5), "")</f>
        <v>0.3413569318</v>
      </c>
    </row>
    <row r="4">
      <c r="A4" s="21"/>
      <c r="B4" s="21"/>
      <c r="C4" s="21"/>
      <c r="D4" s="17">
        <v>2.0</v>
      </c>
      <c r="E4" s="96">
        <v>0.21</v>
      </c>
      <c r="F4" s="96">
        <v>1.77</v>
      </c>
      <c r="G4" s="97">
        <v>5.0</v>
      </c>
      <c r="H4" s="2">
        <f t="shared" si="1"/>
        <v>0.042</v>
      </c>
      <c r="I4" s="21"/>
      <c r="J4" s="2">
        <f t="shared" si="2"/>
        <v>0.354</v>
      </c>
      <c r="K4" s="21"/>
      <c r="L4" s="2">
        <f t="shared" si="3"/>
        <v>1.782414093</v>
      </c>
      <c r="M4" s="2">
        <f t="shared" si="4"/>
        <v>0.3564828187</v>
      </c>
    </row>
    <row r="5">
      <c r="A5" s="22"/>
      <c r="B5" s="22"/>
      <c r="C5" s="22"/>
      <c r="D5" s="17">
        <v>3.0</v>
      </c>
      <c r="E5" s="96">
        <v>0.12</v>
      </c>
      <c r="F5" s="96">
        <v>1.69</v>
      </c>
      <c r="G5" s="97">
        <v>5.0</v>
      </c>
      <c r="H5" s="2">
        <f t="shared" si="1"/>
        <v>0.024</v>
      </c>
      <c r="I5" s="22"/>
      <c r="J5" s="2">
        <f t="shared" si="2"/>
        <v>0.338</v>
      </c>
      <c r="K5" s="22"/>
      <c r="L5" s="2">
        <f t="shared" si="3"/>
        <v>1.694254999</v>
      </c>
      <c r="M5" s="2">
        <f t="shared" si="4"/>
        <v>0.3388509997</v>
      </c>
    </row>
    <row r="6">
      <c r="A6" s="15">
        <v>50.0</v>
      </c>
      <c r="B6" s="16">
        <v>0.0</v>
      </c>
      <c r="C6" s="16">
        <v>0.0</v>
      </c>
      <c r="D6" s="17">
        <v>1.0</v>
      </c>
      <c r="E6" s="96">
        <v>0.09</v>
      </c>
      <c r="F6" s="96">
        <v>1.24</v>
      </c>
      <c r="G6" s="97">
        <v>5.0</v>
      </c>
      <c r="H6" s="2">
        <f t="shared" si="1"/>
        <v>0.018</v>
      </c>
      <c r="I6" s="98">
        <f>IF(OR(H6&lt;&gt;"", H7&lt;&gt;"", H8&lt;&gt;""), AVERAGE(H6:H8), "")</f>
        <v>0.024</v>
      </c>
      <c r="J6" s="2">
        <f t="shared" si="2"/>
        <v>0.248</v>
      </c>
      <c r="K6" s="98">
        <f>IF(OR(J6&lt;&gt;"", J7&lt;&gt;"", J8&lt;&gt;""), AVERAGE(J6:J8), "")</f>
        <v>0.246</v>
      </c>
      <c r="L6" s="2">
        <f t="shared" si="3"/>
        <v>1.243261839</v>
      </c>
      <c r="M6" s="2">
        <f t="shared" si="4"/>
        <v>0.2486523678</v>
      </c>
      <c r="N6" s="99">
        <f>IF(OR(M6&lt;&gt;"", M7&lt;&gt;"", M8&lt;&gt;""), AVERAGE(M6:M8), "")</f>
        <v>0.2472411877</v>
      </c>
    </row>
    <row r="7">
      <c r="A7" s="21"/>
      <c r="B7" s="21"/>
      <c r="C7" s="21"/>
      <c r="D7" s="17">
        <v>2.0</v>
      </c>
      <c r="E7" s="96">
        <v>0.11</v>
      </c>
      <c r="F7" s="96">
        <v>1.23</v>
      </c>
      <c r="G7" s="97">
        <v>5.0</v>
      </c>
      <c r="H7" s="2">
        <f t="shared" si="1"/>
        <v>0.022</v>
      </c>
      <c r="I7" s="21"/>
      <c r="J7" s="2">
        <f t="shared" si="2"/>
        <v>0.246</v>
      </c>
      <c r="K7" s="21"/>
      <c r="L7" s="2">
        <f t="shared" si="3"/>
        <v>1.234908904</v>
      </c>
      <c r="M7" s="2">
        <f t="shared" si="4"/>
        <v>0.2469817807</v>
      </c>
    </row>
    <row r="8">
      <c r="A8" s="22"/>
      <c r="B8" s="22"/>
      <c r="C8" s="22"/>
      <c r="D8" s="17">
        <v>3.0</v>
      </c>
      <c r="E8" s="96">
        <v>0.16</v>
      </c>
      <c r="F8" s="96">
        <v>1.22</v>
      </c>
      <c r="G8" s="97">
        <v>5.0</v>
      </c>
      <c r="H8" s="2">
        <f t="shared" si="1"/>
        <v>0.032</v>
      </c>
      <c r="I8" s="22"/>
      <c r="J8" s="2">
        <f t="shared" si="2"/>
        <v>0.244</v>
      </c>
      <c r="K8" s="22"/>
      <c r="L8" s="2">
        <f t="shared" si="3"/>
        <v>1.230447073</v>
      </c>
      <c r="M8" s="2">
        <f t="shared" si="4"/>
        <v>0.2460894146</v>
      </c>
    </row>
    <row r="9">
      <c r="A9" s="15">
        <v>100.0</v>
      </c>
      <c r="B9" s="16">
        <v>45.0</v>
      </c>
      <c r="C9" s="16">
        <v>0.0</v>
      </c>
      <c r="D9" s="17">
        <v>1.0</v>
      </c>
      <c r="E9" s="96">
        <v>0.99</v>
      </c>
      <c r="F9" s="96">
        <v>1.05</v>
      </c>
      <c r="G9" s="97">
        <v>5.0</v>
      </c>
      <c r="H9" s="2">
        <f t="shared" si="1"/>
        <v>0.198</v>
      </c>
      <c r="I9" s="98">
        <f>IF(OR(H9&lt;&gt;"", H10&lt;&gt;"", H11&lt;&gt;""), AVERAGE(H9:H11), "")</f>
        <v>0.1753333333</v>
      </c>
      <c r="J9" s="2">
        <f t="shared" si="2"/>
        <v>0.21</v>
      </c>
      <c r="K9" s="98">
        <f>IF(OR(J9&lt;&gt;"", J10&lt;&gt;"", J11&lt;&gt;""), AVERAGE(J9:J11), "")</f>
        <v>0.19</v>
      </c>
      <c r="L9" s="2">
        <f t="shared" si="3"/>
        <v>1.443121616</v>
      </c>
      <c r="M9" s="2">
        <f t="shared" si="4"/>
        <v>0.2886243233</v>
      </c>
      <c r="N9" s="99">
        <f>IF(OR(M9&lt;&gt;"", M10&lt;&gt;"", M11&lt;&gt;""), AVERAGE(M9:M11), "")</f>
        <v>0.2585675143</v>
      </c>
    </row>
    <row r="10">
      <c r="A10" s="21"/>
      <c r="B10" s="21"/>
      <c r="C10" s="21"/>
      <c r="D10" s="17">
        <v>2.0</v>
      </c>
      <c r="E10" s="96">
        <v>0.83</v>
      </c>
      <c r="F10" s="96">
        <v>0.94</v>
      </c>
      <c r="G10" s="97">
        <v>5.0</v>
      </c>
      <c r="H10" s="2">
        <f t="shared" si="1"/>
        <v>0.166</v>
      </c>
      <c r="I10" s="21"/>
      <c r="J10" s="2">
        <f t="shared" si="2"/>
        <v>0.188</v>
      </c>
      <c r="K10" s="21"/>
      <c r="L10" s="2">
        <f t="shared" si="3"/>
        <v>1.25399362</v>
      </c>
      <c r="M10" s="2">
        <f t="shared" si="4"/>
        <v>0.2507987241</v>
      </c>
    </row>
    <row r="11">
      <c r="A11" s="22"/>
      <c r="B11" s="22"/>
      <c r="C11" s="22"/>
      <c r="D11" s="17">
        <v>3.0</v>
      </c>
      <c r="E11" s="96">
        <v>0.81</v>
      </c>
      <c r="F11" s="96">
        <v>0.86</v>
      </c>
      <c r="G11" s="97">
        <v>5.0</v>
      </c>
      <c r="H11" s="2">
        <f t="shared" si="1"/>
        <v>0.162</v>
      </c>
      <c r="I11" s="22"/>
      <c r="J11" s="2">
        <f t="shared" si="2"/>
        <v>0.172</v>
      </c>
      <c r="K11" s="22"/>
      <c r="L11" s="2">
        <f t="shared" si="3"/>
        <v>1.181397478</v>
      </c>
      <c r="M11" s="2">
        <f t="shared" si="4"/>
        <v>0.2362794955</v>
      </c>
    </row>
    <row r="12">
      <c r="A12" s="15">
        <v>50.0</v>
      </c>
      <c r="B12" s="16">
        <v>45.0</v>
      </c>
      <c r="C12" s="16">
        <v>0.0</v>
      </c>
      <c r="D12" s="17">
        <v>1.0</v>
      </c>
      <c r="E12" s="96">
        <v>0.68</v>
      </c>
      <c r="F12" s="96">
        <v>0.79</v>
      </c>
      <c r="G12" s="97">
        <v>5.0</v>
      </c>
      <c r="H12" s="2">
        <f t="shared" si="1"/>
        <v>0.136</v>
      </c>
      <c r="I12" s="98">
        <f>IF(OR(H12&lt;&gt;"", H13&lt;&gt;"", H14&lt;&gt;""), AVERAGE(H12:H14), "")</f>
        <v>0.1366666667</v>
      </c>
      <c r="J12" s="2">
        <f t="shared" si="2"/>
        <v>0.158</v>
      </c>
      <c r="K12" s="98">
        <f>IF(OR(J12&lt;&gt;"", J13&lt;&gt;"", J14&lt;&gt;""), AVERAGE(J12:J14), "")</f>
        <v>0.1546666667</v>
      </c>
      <c r="L12" s="2">
        <f t="shared" si="3"/>
        <v>1.042353107</v>
      </c>
      <c r="M12" s="2">
        <f t="shared" si="4"/>
        <v>0.2084706214</v>
      </c>
      <c r="N12" s="99">
        <f>IF(OR(M12&lt;&gt;"", M13&lt;&gt;"", M14&lt;&gt;""), AVERAGE(M12:M14), "")</f>
        <v>0.2064054381</v>
      </c>
    </row>
    <row r="13">
      <c r="A13" s="21"/>
      <c r="B13" s="21"/>
      <c r="C13" s="21"/>
      <c r="D13" s="17">
        <v>2.0</v>
      </c>
      <c r="E13" s="96">
        <v>0.69</v>
      </c>
      <c r="F13" s="96">
        <v>0.77</v>
      </c>
      <c r="G13" s="97">
        <v>5.0</v>
      </c>
      <c r="H13" s="2">
        <f t="shared" si="1"/>
        <v>0.138</v>
      </c>
      <c r="I13" s="21"/>
      <c r="J13" s="2">
        <f t="shared" si="2"/>
        <v>0.154</v>
      </c>
      <c r="K13" s="21"/>
      <c r="L13" s="2">
        <f t="shared" si="3"/>
        <v>1.033924562</v>
      </c>
      <c r="M13" s="2">
        <f t="shared" si="4"/>
        <v>0.2067849124</v>
      </c>
    </row>
    <row r="14">
      <c r="A14" s="22"/>
      <c r="B14" s="22"/>
      <c r="C14" s="22"/>
      <c r="D14" s="17">
        <v>3.0</v>
      </c>
      <c r="E14" s="96">
        <v>0.68</v>
      </c>
      <c r="F14" s="96">
        <v>0.76</v>
      </c>
      <c r="G14" s="97">
        <v>5.0</v>
      </c>
      <c r="H14" s="2">
        <f t="shared" si="1"/>
        <v>0.136</v>
      </c>
      <c r="I14" s="22"/>
      <c r="J14" s="2">
        <f t="shared" si="2"/>
        <v>0.152</v>
      </c>
      <c r="K14" s="22"/>
      <c r="L14" s="2">
        <f t="shared" si="3"/>
        <v>1.019803903</v>
      </c>
      <c r="M14" s="2">
        <f t="shared" si="4"/>
        <v>0.2039607805</v>
      </c>
    </row>
    <row r="15">
      <c r="A15" s="15">
        <v>100.0</v>
      </c>
      <c r="B15" s="16">
        <v>90.0</v>
      </c>
      <c r="C15" s="16">
        <v>0.0</v>
      </c>
      <c r="D15" s="17">
        <v>1.0</v>
      </c>
      <c r="E15" s="96">
        <v>1.78</v>
      </c>
      <c r="F15" s="96">
        <v>0.14</v>
      </c>
      <c r="G15" s="97">
        <v>5.0</v>
      </c>
      <c r="H15" s="2">
        <f t="shared" si="1"/>
        <v>0.356</v>
      </c>
      <c r="I15" s="98">
        <f>IF(OR(H15&lt;&gt;"", H16&lt;&gt;"", H17&lt;&gt;""), AVERAGE(H15:H17), "")</f>
        <v>0.3593333333</v>
      </c>
      <c r="J15" s="2">
        <f t="shared" si="2"/>
        <v>0.028</v>
      </c>
      <c r="K15" s="98">
        <f>IF(OR(J15&lt;&gt;"", J16&lt;&gt;"", J17&lt;&gt;""), AVERAGE(J15:J17), "")</f>
        <v>0.02</v>
      </c>
      <c r="L15" s="2">
        <f t="shared" si="3"/>
        <v>1.78549713</v>
      </c>
      <c r="M15" s="2">
        <f t="shared" si="4"/>
        <v>0.3570994259</v>
      </c>
      <c r="N15" s="99">
        <f>IF(OR(M15&lt;&gt;"", M16&lt;&gt;"", M17&lt;&gt;""), AVERAGE(M15:M17), "")</f>
        <v>0.3601782449</v>
      </c>
    </row>
    <row r="16">
      <c r="A16" s="21"/>
      <c r="B16" s="21"/>
      <c r="C16" s="21"/>
      <c r="D16" s="17">
        <v>2.0</v>
      </c>
      <c r="E16" s="96">
        <v>1.83</v>
      </c>
      <c r="F16" s="96">
        <v>0.0</v>
      </c>
      <c r="G16" s="97">
        <v>5.0</v>
      </c>
      <c r="H16" s="2">
        <f t="shared" si="1"/>
        <v>0.366</v>
      </c>
      <c r="I16" s="21"/>
      <c r="J16" s="2">
        <f t="shared" si="2"/>
        <v>0</v>
      </c>
      <c r="K16" s="21"/>
      <c r="L16" s="2">
        <f t="shared" si="3"/>
        <v>1.83</v>
      </c>
      <c r="M16" s="2">
        <f t="shared" si="4"/>
        <v>0.366</v>
      </c>
    </row>
    <row r="17">
      <c r="A17" s="22"/>
      <c r="B17" s="22"/>
      <c r="C17" s="22"/>
      <c r="D17" s="17">
        <v>3.0</v>
      </c>
      <c r="E17" s="96">
        <v>1.78</v>
      </c>
      <c r="F17" s="96">
        <v>0.16</v>
      </c>
      <c r="G17" s="97">
        <v>5.0</v>
      </c>
      <c r="H17" s="2">
        <f t="shared" si="1"/>
        <v>0.356</v>
      </c>
      <c r="I17" s="22"/>
      <c r="J17" s="2">
        <f t="shared" si="2"/>
        <v>0.032</v>
      </c>
      <c r="K17" s="22"/>
      <c r="L17" s="2">
        <f t="shared" si="3"/>
        <v>1.787176544</v>
      </c>
      <c r="M17" s="2">
        <f t="shared" si="4"/>
        <v>0.3574353088</v>
      </c>
    </row>
    <row r="18">
      <c r="A18" s="15">
        <v>50.0</v>
      </c>
      <c r="B18" s="16">
        <v>90.0</v>
      </c>
      <c r="C18" s="16">
        <v>0.0</v>
      </c>
      <c r="D18" s="17">
        <v>1.0</v>
      </c>
      <c r="E18" s="96">
        <v>1.33</v>
      </c>
      <c r="F18" s="96">
        <v>0.0</v>
      </c>
      <c r="G18" s="97">
        <v>5.0</v>
      </c>
      <c r="H18" s="2">
        <f t="shared" si="1"/>
        <v>0.266</v>
      </c>
      <c r="I18" s="98">
        <f>IF(OR(H18&lt;&gt;"", H19&lt;&gt;"", H20&lt;&gt;""), AVERAGE(H18:H20), "")</f>
        <v>0.262</v>
      </c>
      <c r="J18" s="2">
        <f t="shared" si="2"/>
        <v>0</v>
      </c>
      <c r="K18" s="98">
        <f>IF(OR(J18&lt;&gt;"", J19&lt;&gt;"", J20&lt;&gt;""), AVERAGE(J18:J20), "")</f>
        <v>0.01366666667</v>
      </c>
      <c r="L18" s="2">
        <f t="shared" si="3"/>
        <v>1.33</v>
      </c>
      <c r="M18" s="2">
        <f t="shared" si="4"/>
        <v>0.266</v>
      </c>
      <c r="N18" s="99">
        <f>IF(OR(M18&lt;&gt;"", M19&lt;&gt;"", M20&lt;&gt;""), AVERAGE(M18:M20), "")</f>
        <v>0.2627152042</v>
      </c>
    </row>
    <row r="19">
      <c r="A19" s="21"/>
      <c r="B19" s="21"/>
      <c r="C19" s="21"/>
      <c r="D19" s="17">
        <v>2.0</v>
      </c>
      <c r="E19" s="96">
        <v>1.32</v>
      </c>
      <c r="F19" s="96">
        <v>0.045</v>
      </c>
      <c r="G19" s="97">
        <v>5.0</v>
      </c>
      <c r="H19" s="2">
        <f t="shared" si="1"/>
        <v>0.264</v>
      </c>
      <c r="I19" s="21"/>
      <c r="J19" s="2">
        <f t="shared" si="2"/>
        <v>0.009</v>
      </c>
      <c r="K19" s="21"/>
      <c r="L19" s="2">
        <f t="shared" si="3"/>
        <v>1.320766823</v>
      </c>
      <c r="M19" s="2">
        <f t="shared" si="4"/>
        <v>0.2641533645</v>
      </c>
    </row>
    <row r="20">
      <c r="A20" s="22"/>
      <c r="B20" s="22"/>
      <c r="C20" s="22"/>
      <c r="D20" s="17">
        <v>3.0</v>
      </c>
      <c r="E20" s="96">
        <v>1.28</v>
      </c>
      <c r="F20" s="96">
        <v>0.16</v>
      </c>
      <c r="G20" s="97">
        <v>5.0</v>
      </c>
      <c r="H20" s="2">
        <f t="shared" si="1"/>
        <v>0.256</v>
      </c>
      <c r="I20" s="22"/>
      <c r="J20" s="2">
        <f t="shared" si="2"/>
        <v>0.032</v>
      </c>
      <c r="K20" s="22"/>
      <c r="L20" s="2">
        <f t="shared" si="3"/>
        <v>1.28996124</v>
      </c>
      <c r="M20" s="2">
        <f t="shared" si="4"/>
        <v>0.2579922479</v>
      </c>
    </row>
    <row r="21">
      <c r="A21" s="15">
        <v>100.0</v>
      </c>
      <c r="B21" s="16">
        <v>135.0</v>
      </c>
      <c r="C21" s="16">
        <v>0.0</v>
      </c>
      <c r="D21" s="17">
        <v>1.0</v>
      </c>
      <c r="E21" s="96">
        <v>0.86</v>
      </c>
      <c r="F21" s="96">
        <v>0.76</v>
      </c>
      <c r="G21" s="97">
        <v>5.0</v>
      </c>
      <c r="H21" s="2">
        <f t="shared" si="1"/>
        <v>0.172</v>
      </c>
      <c r="I21" s="98">
        <f>IF(OR(H21&lt;&gt;"", H22&lt;&gt;"", H23&lt;&gt;""), AVERAGE(H21:H23), "")</f>
        <v>0.1806666667</v>
      </c>
      <c r="J21" s="2">
        <f t="shared" si="2"/>
        <v>0.152</v>
      </c>
      <c r="K21" s="98">
        <f>IF(OR(J21&lt;&gt;"", J22&lt;&gt;"", J23&lt;&gt;""), AVERAGE(J21:J23), "")</f>
        <v>0.1486666667</v>
      </c>
      <c r="L21" s="2">
        <f t="shared" si="3"/>
        <v>1.147693339</v>
      </c>
      <c r="M21" s="2">
        <f t="shared" si="4"/>
        <v>0.2295386678</v>
      </c>
      <c r="N21" s="99">
        <f>IF(OR(M21&lt;&gt;"", M22&lt;&gt;"", M23&lt;&gt;""), AVERAGE(M21:M23), "")</f>
        <v>0.2340509185</v>
      </c>
    </row>
    <row r="22">
      <c r="A22" s="21"/>
      <c r="B22" s="21"/>
      <c r="C22" s="21"/>
      <c r="D22" s="17">
        <v>2.0</v>
      </c>
      <c r="E22" s="96">
        <v>0.91</v>
      </c>
      <c r="F22" s="96">
        <v>0.74</v>
      </c>
      <c r="G22" s="97">
        <v>5.0</v>
      </c>
      <c r="H22" s="2">
        <f t="shared" si="1"/>
        <v>0.182</v>
      </c>
      <c r="I22" s="21"/>
      <c r="J22" s="2">
        <f t="shared" si="2"/>
        <v>0.148</v>
      </c>
      <c r="K22" s="21"/>
      <c r="L22" s="2">
        <f t="shared" si="3"/>
        <v>1.172902383</v>
      </c>
      <c r="M22" s="2">
        <f t="shared" si="4"/>
        <v>0.2345804766</v>
      </c>
    </row>
    <row r="23">
      <c r="A23" s="22"/>
      <c r="B23" s="22"/>
      <c r="C23" s="22"/>
      <c r="D23" s="17">
        <v>3.0</v>
      </c>
      <c r="E23" s="96">
        <v>0.94</v>
      </c>
      <c r="F23" s="96">
        <v>0.73</v>
      </c>
      <c r="G23" s="97">
        <v>5.0</v>
      </c>
      <c r="H23" s="2">
        <f t="shared" si="1"/>
        <v>0.188</v>
      </c>
      <c r="I23" s="22"/>
      <c r="J23" s="2">
        <f t="shared" si="2"/>
        <v>0.146</v>
      </c>
      <c r="K23" s="22"/>
      <c r="L23" s="2">
        <f t="shared" si="3"/>
        <v>1.190168055</v>
      </c>
      <c r="M23" s="2">
        <f t="shared" si="4"/>
        <v>0.2380336111</v>
      </c>
    </row>
    <row r="24">
      <c r="A24" s="15">
        <v>50.0</v>
      </c>
      <c r="B24" s="16">
        <v>135.0</v>
      </c>
      <c r="C24" s="16">
        <v>0.0</v>
      </c>
      <c r="D24" s="17">
        <v>1.0</v>
      </c>
      <c r="E24" s="96">
        <v>0.89</v>
      </c>
      <c r="F24" s="96">
        <v>0.56</v>
      </c>
      <c r="G24" s="97">
        <v>5.0</v>
      </c>
      <c r="H24" s="2">
        <f t="shared" si="1"/>
        <v>0.178</v>
      </c>
      <c r="I24" s="98">
        <f>IF(OR(H24&lt;&gt;"", H25&lt;&gt;"", H26&lt;&gt;""), AVERAGE(H24:H26), "")</f>
        <v>0.1733333333</v>
      </c>
      <c r="J24" s="2">
        <f t="shared" si="2"/>
        <v>0.112</v>
      </c>
      <c r="K24" s="98">
        <f>IF(OR(J24&lt;&gt;"", J25&lt;&gt;"", J26&lt;&gt;""), AVERAGE(J24:J26), "")</f>
        <v>0.1166666667</v>
      </c>
      <c r="L24" s="2">
        <f t="shared" si="3"/>
        <v>1.051522705</v>
      </c>
      <c r="M24" s="2">
        <f t="shared" si="4"/>
        <v>0.2103045411</v>
      </c>
      <c r="N24" s="99">
        <f>IF(OR(M24&lt;&gt;"", M25&lt;&gt;"", M26&lt;&gt;""), AVERAGE(M24:M26), "")</f>
        <v>0.2090407222</v>
      </c>
    </row>
    <row r="25">
      <c r="A25" s="21"/>
      <c r="B25" s="21"/>
      <c r="C25" s="21"/>
      <c r="D25" s="17">
        <v>2.0</v>
      </c>
      <c r="E25" s="96">
        <v>0.87</v>
      </c>
      <c r="F25" s="96">
        <v>0.64</v>
      </c>
      <c r="G25" s="97">
        <v>5.0</v>
      </c>
      <c r="H25" s="2">
        <f t="shared" si="1"/>
        <v>0.174</v>
      </c>
      <c r="I25" s="21"/>
      <c r="J25" s="2">
        <f t="shared" si="2"/>
        <v>0.128</v>
      </c>
      <c r="K25" s="21"/>
      <c r="L25" s="2">
        <f t="shared" si="3"/>
        <v>1.080046295</v>
      </c>
      <c r="M25" s="2">
        <f t="shared" si="4"/>
        <v>0.2160092591</v>
      </c>
    </row>
    <row r="26">
      <c r="A26" s="22"/>
      <c r="B26" s="22"/>
      <c r="C26" s="22"/>
      <c r="D26" s="17">
        <v>3.0</v>
      </c>
      <c r="E26" s="96">
        <v>0.84</v>
      </c>
      <c r="F26" s="96">
        <v>0.55</v>
      </c>
      <c r="G26" s="97">
        <v>5.0</v>
      </c>
      <c r="H26" s="2">
        <f t="shared" si="1"/>
        <v>0.168</v>
      </c>
      <c r="I26" s="22"/>
      <c r="J26" s="2">
        <f t="shared" si="2"/>
        <v>0.11</v>
      </c>
      <c r="K26" s="22"/>
      <c r="L26" s="2">
        <f t="shared" si="3"/>
        <v>1.004041832</v>
      </c>
      <c r="M26" s="2">
        <f t="shared" si="4"/>
        <v>0.2008083664</v>
      </c>
    </row>
    <row r="27">
      <c r="A27" s="15">
        <v>100.0</v>
      </c>
      <c r="B27" s="16">
        <v>180.0</v>
      </c>
      <c r="C27" s="16">
        <v>0.0</v>
      </c>
      <c r="D27" s="17">
        <v>1.0</v>
      </c>
      <c r="E27" s="96">
        <v>0.21</v>
      </c>
      <c r="F27" s="96">
        <v>1.65</v>
      </c>
      <c r="G27" s="97">
        <v>5.0</v>
      </c>
      <c r="H27" s="2">
        <f t="shared" si="1"/>
        <v>0.042</v>
      </c>
      <c r="I27" s="98">
        <f>IF(OR(H27&lt;&gt;"", H28&lt;&gt;"", H29&lt;&gt;""), AVERAGE(H27:H29), "")</f>
        <v>0.04333333333</v>
      </c>
      <c r="J27" s="2">
        <f t="shared" si="2"/>
        <v>0.33</v>
      </c>
      <c r="K27" s="98">
        <f>IF(OR(J27&lt;&gt;"", J28&lt;&gt;"", J29&lt;&gt;""), AVERAGE(J27:J29), "")</f>
        <v>0.3206666667</v>
      </c>
      <c r="L27" s="2">
        <f t="shared" si="3"/>
        <v>1.663309953</v>
      </c>
      <c r="M27" s="2">
        <f t="shared" si="4"/>
        <v>0.3326619906</v>
      </c>
      <c r="N27" s="99">
        <f>IF(OR(M27&lt;&gt;"", M28&lt;&gt;"", M29&lt;&gt;""), AVERAGE(M27:M29), "")</f>
        <v>0.323733926</v>
      </c>
    </row>
    <row r="28">
      <c r="A28" s="21"/>
      <c r="B28" s="21"/>
      <c r="C28" s="21"/>
      <c r="D28" s="17">
        <v>2.0</v>
      </c>
      <c r="E28" s="96">
        <v>0.28</v>
      </c>
      <c r="F28" s="96">
        <v>1.58</v>
      </c>
      <c r="G28" s="97">
        <v>5.0</v>
      </c>
      <c r="H28" s="2">
        <f t="shared" si="1"/>
        <v>0.056</v>
      </c>
      <c r="I28" s="21"/>
      <c r="J28" s="2">
        <f t="shared" si="2"/>
        <v>0.316</v>
      </c>
      <c r="K28" s="21"/>
      <c r="L28" s="2">
        <f t="shared" si="3"/>
        <v>1.604618335</v>
      </c>
      <c r="M28" s="2">
        <f t="shared" si="4"/>
        <v>0.3209236669</v>
      </c>
    </row>
    <row r="29">
      <c r="A29" s="22"/>
      <c r="B29" s="22"/>
      <c r="C29" s="22"/>
      <c r="D29" s="17">
        <v>3.0</v>
      </c>
      <c r="E29" s="96">
        <v>0.16</v>
      </c>
      <c r="F29" s="96">
        <v>1.58</v>
      </c>
      <c r="G29" s="97">
        <v>5.0</v>
      </c>
      <c r="H29" s="2">
        <f t="shared" si="1"/>
        <v>0.032</v>
      </c>
      <c r="I29" s="22"/>
      <c r="J29" s="2">
        <f t="shared" si="2"/>
        <v>0.316</v>
      </c>
      <c r="K29" s="22"/>
      <c r="L29" s="2">
        <f t="shared" si="3"/>
        <v>1.588080602</v>
      </c>
      <c r="M29" s="2">
        <f t="shared" si="4"/>
        <v>0.3176161205</v>
      </c>
    </row>
    <row r="30">
      <c r="A30" s="15">
        <v>50.0</v>
      </c>
      <c r="B30" s="16">
        <v>180.0</v>
      </c>
      <c r="C30" s="16">
        <v>0.0</v>
      </c>
      <c r="D30" s="17">
        <v>1.0</v>
      </c>
      <c r="E30" s="96">
        <v>0.0</v>
      </c>
      <c r="F30" s="96">
        <v>1.16</v>
      </c>
      <c r="G30" s="97">
        <v>5.0</v>
      </c>
      <c r="H30" s="2">
        <f t="shared" si="1"/>
        <v>0</v>
      </c>
      <c r="I30" s="98">
        <f>IF(OR(H30&lt;&gt;"", H31&lt;&gt;"", H32&lt;&gt;""), AVERAGE(H30:H32), "")</f>
        <v>0.008666666667</v>
      </c>
      <c r="J30" s="2">
        <f t="shared" si="2"/>
        <v>0.232</v>
      </c>
      <c r="K30" s="98">
        <f>IF(OR(J30&lt;&gt;"", J31&lt;&gt;"", J32&lt;&gt;""), AVERAGE(J30:J32), "")</f>
        <v>7.681333333</v>
      </c>
      <c r="L30" s="2">
        <f t="shared" si="3"/>
        <v>1.16</v>
      </c>
      <c r="M30" s="2">
        <f t="shared" si="4"/>
        <v>0.232</v>
      </c>
      <c r="N30" s="99">
        <f>IF(OR(M30&lt;&gt;"", M31&lt;&gt;"", M32&lt;&gt;""), AVERAGE(M30:M32), "")</f>
        <v>7.681712936</v>
      </c>
    </row>
    <row r="31">
      <c r="A31" s="21"/>
      <c r="B31" s="21"/>
      <c r="C31" s="21"/>
      <c r="D31" s="17">
        <v>2.0</v>
      </c>
      <c r="E31" s="96">
        <v>0.02</v>
      </c>
      <c r="F31" s="96">
        <v>113.0</v>
      </c>
      <c r="G31" s="97">
        <v>5.0</v>
      </c>
      <c r="H31" s="2">
        <f t="shared" si="1"/>
        <v>0.004</v>
      </c>
      <c r="I31" s="21"/>
      <c r="J31" s="2">
        <f t="shared" si="2"/>
        <v>22.6</v>
      </c>
      <c r="K31" s="21"/>
      <c r="L31" s="2">
        <f t="shared" si="3"/>
        <v>113.0000018</v>
      </c>
      <c r="M31" s="2">
        <f t="shared" si="4"/>
        <v>22.60000035</v>
      </c>
    </row>
    <row r="32">
      <c r="A32" s="22"/>
      <c r="B32" s="22"/>
      <c r="C32" s="22"/>
      <c r="D32" s="17">
        <v>3.0</v>
      </c>
      <c r="E32" s="96">
        <v>0.11</v>
      </c>
      <c r="F32" s="96">
        <v>1.06</v>
      </c>
      <c r="G32" s="97">
        <v>5.0</v>
      </c>
      <c r="H32" s="2">
        <f t="shared" si="1"/>
        <v>0.022</v>
      </c>
      <c r="I32" s="22"/>
      <c r="J32" s="2">
        <f t="shared" si="2"/>
        <v>0.212</v>
      </c>
      <c r="K32" s="22"/>
      <c r="L32" s="2">
        <f t="shared" si="3"/>
        <v>1.065692263</v>
      </c>
      <c r="M32" s="2">
        <f t="shared" si="4"/>
        <v>0.2131384527</v>
      </c>
    </row>
    <row r="33">
      <c r="A33" s="15">
        <v>100.0</v>
      </c>
      <c r="B33" s="16">
        <v>225.0</v>
      </c>
      <c r="C33" s="16">
        <v>0.0</v>
      </c>
      <c r="D33" s="17">
        <v>1.0</v>
      </c>
      <c r="E33" s="96">
        <v>0.75</v>
      </c>
      <c r="F33" s="96">
        <v>0.73</v>
      </c>
      <c r="G33" s="97">
        <v>5.0</v>
      </c>
      <c r="H33" s="2">
        <f t="shared" si="1"/>
        <v>0.15</v>
      </c>
      <c r="I33" s="98">
        <f>IF(OR(H33&lt;&gt;"", H34&lt;&gt;"", H35&lt;&gt;""), AVERAGE(H33:H35), "")</f>
        <v>0.1586666667</v>
      </c>
      <c r="J33" s="2">
        <f t="shared" si="2"/>
        <v>0.146</v>
      </c>
      <c r="K33" s="98">
        <f>IF(OR(J33&lt;&gt;"", J34&lt;&gt;"", J35&lt;&gt;""), AVERAGE(J33:J35), "")</f>
        <v>0.1513333333</v>
      </c>
      <c r="L33" s="2">
        <f t="shared" si="3"/>
        <v>1.046613587</v>
      </c>
      <c r="M33" s="2">
        <f t="shared" si="4"/>
        <v>0.2093227174</v>
      </c>
      <c r="N33" s="99">
        <f>IF(OR(M33&lt;&gt;"", M34&lt;&gt;"", M35&lt;&gt;""), AVERAGE(M33:M35), "")</f>
        <v>0.219334148</v>
      </c>
    </row>
    <row r="34">
      <c r="A34" s="21"/>
      <c r="B34" s="21"/>
      <c r="C34" s="21"/>
      <c r="D34" s="17">
        <v>2.0</v>
      </c>
      <c r="E34" s="96">
        <v>0.81</v>
      </c>
      <c r="F34" s="96">
        <v>0.72</v>
      </c>
      <c r="G34" s="97">
        <v>5.0</v>
      </c>
      <c r="H34" s="2">
        <f t="shared" si="1"/>
        <v>0.162</v>
      </c>
      <c r="I34" s="21"/>
      <c r="J34" s="2">
        <f t="shared" si="2"/>
        <v>0.144</v>
      </c>
      <c r="K34" s="21"/>
      <c r="L34" s="2">
        <f t="shared" si="3"/>
        <v>1.083743512</v>
      </c>
      <c r="M34" s="2">
        <f t="shared" si="4"/>
        <v>0.2167487024</v>
      </c>
    </row>
    <row r="35">
      <c r="A35" s="22"/>
      <c r="B35" s="22"/>
      <c r="C35" s="22"/>
      <c r="D35" s="17">
        <v>3.0</v>
      </c>
      <c r="E35" s="96">
        <v>0.82</v>
      </c>
      <c r="F35" s="96">
        <v>0.82</v>
      </c>
      <c r="G35" s="97">
        <v>5.0</v>
      </c>
      <c r="H35" s="2">
        <f t="shared" si="1"/>
        <v>0.164</v>
      </c>
      <c r="I35" s="22"/>
      <c r="J35" s="2">
        <f t="shared" si="2"/>
        <v>0.164</v>
      </c>
      <c r="K35" s="22"/>
      <c r="L35" s="2">
        <f t="shared" si="3"/>
        <v>1.159655121</v>
      </c>
      <c r="M35" s="2">
        <f t="shared" si="4"/>
        <v>0.2319310242</v>
      </c>
    </row>
    <row r="36">
      <c r="A36" s="15">
        <v>50.0</v>
      </c>
      <c r="B36" s="16">
        <v>225.0</v>
      </c>
      <c r="C36" s="16">
        <v>0.0</v>
      </c>
      <c r="D36" s="17">
        <v>1.0</v>
      </c>
      <c r="E36" s="96">
        <v>0.71</v>
      </c>
      <c r="F36" s="96">
        <v>0.73</v>
      </c>
      <c r="G36" s="97">
        <v>5.0</v>
      </c>
      <c r="H36" s="2">
        <f t="shared" si="1"/>
        <v>0.142</v>
      </c>
      <c r="I36" s="98">
        <f>IF(OR(H36&lt;&gt;"", H37&lt;&gt;"", H38&lt;&gt;""), AVERAGE(H36:H38), "")</f>
        <v>0.1393333333</v>
      </c>
      <c r="J36" s="2">
        <f t="shared" si="2"/>
        <v>0.146</v>
      </c>
      <c r="K36" s="98">
        <f>IF(OR(J36&lt;&gt;"", J37&lt;&gt;"", J38&lt;&gt;""), AVERAGE(J36:J38), "")</f>
        <v>0.1393333333</v>
      </c>
      <c r="L36" s="2">
        <f t="shared" si="3"/>
        <v>1.018331969</v>
      </c>
      <c r="M36" s="2">
        <f t="shared" si="4"/>
        <v>0.2036663939</v>
      </c>
      <c r="N36" s="99">
        <f>IF(OR(M36&lt;&gt;"", M37&lt;&gt;"", M38&lt;&gt;""), AVERAGE(M36:M38), "")</f>
        <v>0.1971419289</v>
      </c>
    </row>
    <row r="37">
      <c r="A37" s="21"/>
      <c r="B37" s="21"/>
      <c r="C37" s="21"/>
      <c r="D37" s="17">
        <v>2.0</v>
      </c>
      <c r="E37" s="96">
        <v>0.64</v>
      </c>
      <c r="F37" s="96">
        <v>0.68</v>
      </c>
      <c r="G37" s="97">
        <v>5.0</v>
      </c>
      <c r="H37" s="2">
        <f t="shared" si="1"/>
        <v>0.128</v>
      </c>
      <c r="I37" s="21"/>
      <c r="J37" s="2">
        <f t="shared" si="2"/>
        <v>0.136</v>
      </c>
      <c r="K37" s="21"/>
      <c r="L37" s="2">
        <f t="shared" si="3"/>
        <v>0.9338094024</v>
      </c>
      <c r="M37" s="2">
        <f t="shared" si="4"/>
        <v>0.1867618805</v>
      </c>
    </row>
    <row r="38">
      <c r="A38" s="22"/>
      <c r="B38" s="22"/>
      <c r="C38" s="22"/>
      <c r="D38" s="17">
        <v>3.0</v>
      </c>
      <c r="E38" s="96">
        <v>0.74</v>
      </c>
      <c r="F38" s="96">
        <v>0.68</v>
      </c>
      <c r="G38" s="97">
        <v>5.0</v>
      </c>
      <c r="H38" s="2">
        <f t="shared" si="1"/>
        <v>0.148</v>
      </c>
      <c r="I38" s="22"/>
      <c r="J38" s="2">
        <f t="shared" si="2"/>
        <v>0.136</v>
      </c>
      <c r="K38" s="22"/>
      <c r="L38" s="2">
        <f t="shared" si="3"/>
        <v>1.004987562</v>
      </c>
      <c r="M38" s="2">
        <f t="shared" si="4"/>
        <v>0.2009975124</v>
      </c>
    </row>
    <row r="39">
      <c r="A39" s="15">
        <v>100.0</v>
      </c>
      <c r="B39" s="16">
        <v>270.0</v>
      </c>
      <c r="C39" s="16">
        <v>0.0</v>
      </c>
      <c r="D39" s="17">
        <v>1.0</v>
      </c>
      <c r="E39" s="96">
        <v>1.74</v>
      </c>
      <c r="F39" s="96">
        <v>0.04</v>
      </c>
      <c r="G39" s="97">
        <v>5.0</v>
      </c>
      <c r="H39" s="2">
        <f t="shared" si="1"/>
        <v>0.348</v>
      </c>
      <c r="I39" s="98">
        <f>IF(OR(H39&lt;&gt;"", H40&lt;&gt;"", H41&lt;&gt;""), AVERAGE(H39:H41), "")</f>
        <v>0.3533333333</v>
      </c>
      <c r="J39" s="2">
        <f t="shared" si="2"/>
        <v>0.008</v>
      </c>
      <c r="K39" s="98">
        <f>IF(OR(J39&lt;&gt;"", J40&lt;&gt;"", J41&lt;&gt;""), AVERAGE(J39:J41), "")</f>
        <v>0.016</v>
      </c>
      <c r="L39" s="2">
        <f t="shared" si="3"/>
        <v>1.740459709</v>
      </c>
      <c r="M39" s="2">
        <f t="shared" si="4"/>
        <v>0.3480919419</v>
      </c>
      <c r="N39" s="99">
        <f>IF(OR(M39&lt;&gt;"", M40&lt;&gt;"", M41&lt;&gt;""), AVERAGE(M39:M41), "")</f>
        <v>0.3538723757</v>
      </c>
    </row>
    <row r="40">
      <c r="A40" s="21"/>
      <c r="B40" s="21"/>
      <c r="C40" s="21"/>
      <c r="D40" s="17">
        <v>2.0</v>
      </c>
      <c r="E40" s="96">
        <v>1.78</v>
      </c>
      <c r="F40" s="96">
        <v>0.16</v>
      </c>
      <c r="G40" s="97">
        <v>5.0</v>
      </c>
      <c r="H40" s="2">
        <f t="shared" si="1"/>
        <v>0.356</v>
      </c>
      <c r="I40" s="21"/>
      <c r="J40" s="2">
        <f t="shared" si="2"/>
        <v>0.032</v>
      </c>
      <c r="K40" s="21"/>
      <c r="L40" s="2">
        <f t="shared" si="3"/>
        <v>1.787176544</v>
      </c>
      <c r="M40" s="2">
        <f t="shared" si="4"/>
        <v>0.3574353088</v>
      </c>
    </row>
    <row r="41">
      <c r="A41" s="22"/>
      <c r="B41" s="22"/>
      <c r="C41" s="22"/>
      <c r="D41" s="17">
        <v>3.0</v>
      </c>
      <c r="E41" s="96">
        <v>1.78</v>
      </c>
      <c r="F41" s="96">
        <v>0.04</v>
      </c>
      <c r="G41" s="97">
        <v>5.0</v>
      </c>
      <c r="H41" s="2">
        <f t="shared" si="1"/>
        <v>0.356</v>
      </c>
      <c r="I41" s="22"/>
      <c r="J41" s="2">
        <f t="shared" si="2"/>
        <v>0.008</v>
      </c>
      <c r="K41" s="22"/>
      <c r="L41" s="2">
        <f t="shared" si="3"/>
        <v>1.780449381</v>
      </c>
      <c r="M41" s="2">
        <f t="shared" si="4"/>
        <v>0.3560898763</v>
      </c>
    </row>
    <row r="42">
      <c r="A42" s="15">
        <v>50.0</v>
      </c>
      <c r="B42" s="16">
        <v>270.0</v>
      </c>
      <c r="C42" s="16">
        <v>0.0</v>
      </c>
      <c r="D42" s="17">
        <v>1.0</v>
      </c>
      <c r="E42" s="96">
        <v>1.32</v>
      </c>
      <c r="F42" s="96">
        <v>0.04</v>
      </c>
      <c r="G42" s="97">
        <v>5.0</v>
      </c>
      <c r="H42" s="2">
        <f t="shared" si="1"/>
        <v>0.264</v>
      </c>
      <c r="I42" s="98">
        <f>IF(OR(H42&lt;&gt;"", H43&lt;&gt;"", H44&lt;&gt;""), AVERAGE(H42:H44), "")</f>
        <v>0.2586666667</v>
      </c>
      <c r="J42" s="2">
        <f t="shared" si="2"/>
        <v>0.008</v>
      </c>
      <c r="K42" s="98">
        <f>IF(OR(J42&lt;&gt;"", J43&lt;&gt;"", J44&lt;&gt;""), AVERAGE(J42:J44), "")</f>
        <v>0.01466666667</v>
      </c>
      <c r="L42" s="2">
        <f t="shared" si="3"/>
        <v>1.320605922</v>
      </c>
      <c r="M42" s="2">
        <f t="shared" si="4"/>
        <v>0.2641211843</v>
      </c>
      <c r="N42" s="99">
        <f>IF(OR(M42&lt;&gt;"", M43&lt;&gt;"", M44&lt;&gt;""), AVERAGE(M42:M44), "")</f>
        <v>0.259143704</v>
      </c>
    </row>
    <row r="43">
      <c r="A43" s="21"/>
      <c r="B43" s="21"/>
      <c r="C43" s="21"/>
      <c r="D43" s="17">
        <v>2.0</v>
      </c>
      <c r="E43" s="96">
        <v>1.24</v>
      </c>
      <c r="F43" s="96">
        <v>0.07</v>
      </c>
      <c r="G43" s="97">
        <v>5.0</v>
      </c>
      <c r="H43" s="2">
        <f t="shared" si="1"/>
        <v>0.248</v>
      </c>
      <c r="I43" s="21"/>
      <c r="J43" s="2">
        <f t="shared" si="2"/>
        <v>0.014</v>
      </c>
      <c r="K43" s="21"/>
      <c r="L43" s="2">
        <f t="shared" si="3"/>
        <v>1.241974235</v>
      </c>
      <c r="M43" s="2">
        <f t="shared" si="4"/>
        <v>0.248394847</v>
      </c>
    </row>
    <row r="44">
      <c r="A44" s="22"/>
      <c r="B44" s="22"/>
      <c r="C44" s="22"/>
      <c r="D44" s="17">
        <v>3.0</v>
      </c>
      <c r="E44" s="96">
        <v>1.32</v>
      </c>
      <c r="F44" s="96">
        <v>0.11</v>
      </c>
      <c r="G44" s="97">
        <v>5.0</v>
      </c>
      <c r="H44" s="2">
        <f t="shared" si="1"/>
        <v>0.264</v>
      </c>
      <c r="I44" s="22"/>
      <c r="J44" s="2">
        <f t="shared" si="2"/>
        <v>0.022</v>
      </c>
      <c r="K44" s="22"/>
      <c r="L44" s="2">
        <f t="shared" si="3"/>
        <v>1.324575404</v>
      </c>
      <c r="M44" s="2">
        <f t="shared" si="4"/>
        <v>0.2649150807</v>
      </c>
    </row>
    <row r="45">
      <c r="A45" s="15">
        <v>100.0</v>
      </c>
      <c r="B45" s="16">
        <v>315.0</v>
      </c>
      <c r="C45" s="16">
        <v>0.0</v>
      </c>
      <c r="D45" s="17"/>
      <c r="E45" s="97">
        <v>0.9</v>
      </c>
      <c r="F45" s="97">
        <v>0.73</v>
      </c>
      <c r="G45" s="97">
        <v>5.0</v>
      </c>
      <c r="H45" s="2"/>
      <c r="I45" s="101"/>
      <c r="J45" s="2"/>
      <c r="K45" s="98" t="str">
        <f>IF(OR(J45&lt;&gt;"", J46&lt;&gt;"", J47&lt;&gt;""), AVERAGE(J45:J47), "")</f>
        <v/>
      </c>
      <c r="L45" s="2">
        <f t="shared" si="3"/>
        <v>1.158835623</v>
      </c>
      <c r="M45" s="2">
        <f t="shared" si="4"/>
        <v>0.2317671245</v>
      </c>
      <c r="N45" s="99">
        <f>IF(OR(M45&lt;&gt;"", M46&lt;&gt;"", M47&lt;&gt;""), AVERAGE(M45:M47), "")</f>
        <v>0.2294151119</v>
      </c>
    </row>
    <row r="46">
      <c r="A46" s="21"/>
      <c r="B46" s="21"/>
      <c r="C46" s="21"/>
      <c r="D46" s="17"/>
      <c r="E46" s="97">
        <v>0.86</v>
      </c>
      <c r="F46" s="97">
        <v>0.73</v>
      </c>
      <c r="G46" s="97">
        <v>5.0</v>
      </c>
      <c r="H46" s="2"/>
      <c r="I46" s="21"/>
      <c r="J46" s="2"/>
      <c r="K46" s="21"/>
      <c r="L46" s="2">
        <f t="shared" si="3"/>
        <v>1.128051417</v>
      </c>
      <c r="M46" s="2">
        <f t="shared" si="4"/>
        <v>0.2256102835</v>
      </c>
    </row>
    <row r="47">
      <c r="A47" s="22"/>
      <c r="B47" s="22"/>
      <c r="C47" s="22"/>
      <c r="D47" s="17"/>
      <c r="E47" s="97">
        <v>0.94</v>
      </c>
      <c r="F47" s="97">
        <v>0.67</v>
      </c>
      <c r="G47" s="97">
        <v>5.0</v>
      </c>
      <c r="H47" s="2"/>
      <c r="I47" s="22"/>
      <c r="J47" s="2"/>
      <c r="K47" s="22"/>
      <c r="L47" s="2">
        <f t="shared" si="3"/>
        <v>1.154339638</v>
      </c>
      <c r="M47" s="2">
        <f t="shared" si="4"/>
        <v>0.2308679276</v>
      </c>
    </row>
    <row r="48">
      <c r="A48" s="15">
        <v>50.0</v>
      </c>
      <c r="B48" s="16">
        <v>315.0</v>
      </c>
      <c r="C48" s="16">
        <v>0.0</v>
      </c>
      <c r="D48" s="17"/>
      <c r="E48" s="97">
        <v>0.81</v>
      </c>
      <c r="F48" s="97">
        <v>0.62</v>
      </c>
      <c r="G48" s="2"/>
      <c r="H48" s="2"/>
      <c r="I48" s="102"/>
      <c r="J48" s="2"/>
      <c r="K48" s="98" t="str">
        <f>IF(OR(J48&lt;&gt;"", J49&lt;&gt;"", J50&lt;&gt;""), AVERAGE(J48:J50), "")</f>
        <v/>
      </c>
      <c r="L48" s="2">
        <f t="shared" si="3"/>
        <v>1.020049018</v>
      </c>
      <c r="M48" s="2" t="str">
        <f t="shared" si="4"/>
        <v>#DIV/0!</v>
      </c>
      <c r="N48" s="99" t="str">
        <f>IF(OR(M48&lt;&gt;"", M49&lt;&gt;"", M50&lt;&gt;""), AVERAGE(M48:M50), "")</f>
        <v>#DIV/0!</v>
      </c>
    </row>
    <row r="49">
      <c r="A49" s="21"/>
      <c r="B49" s="21"/>
      <c r="C49" s="21"/>
      <c r="D49" s="17"/>
      <c r="E49" s="97">
        <v>0.86</v>
      </c>
      <c r="F49" s="97">
        <v>0.62</v>
      </c>
      <c r="G49" s="2"/>
      <c r="H49" s="2"/>
      <c r="I49" s="102"/>
      <c r="J49" s="2"/>
      <c r="K49" s="21"/>
      <c r="L49" s="2">
        <f t="shared" si="3"/>
        <v>1.060188662</v>
      </c>
      <c r="M49" s="2" t="str">
        <f t="shared" si="4"/>
        <v>#DIV/0!</v>
      </c>
    </row>
    <row r="50">
      <c r="A50" s="22"/>
      <c r="B50" s="22"/>
      <c r="C50" s="22"/>
      <c r="D50" s="17"/>
      <c r="E50" s="97">
        <v>0.69</v>
      </c>
      <c r="F50" s="2"/>
      <c r="G50" s="2"/>
      <c r="H50" s="2"/>
      <c r="I50" s="102"/>
      <c r="J50" s="2"/>
      <c r="K50" s="22"/>
      <c r="L50" s="2" t="str">
        <f t="shared" si="3"/>
        <v/>
      </c>
      <c r="M50" s="2" t="str">
        <f t="shared" si="4"/>
        <v/>
      </c>
    </row>
    <row r="51">
      <c r="A51" s="104" t="s">
        <v>57</v>
      </c>
      <c r="B51" s="105"/>
      <c r="C51" s="106"/>
      <c r="D51" s="17">
        <v>1.0</v>
      </c>
      <c r="E51" s="96">
        <v>2.44</v>
      </c>
      <c r="F51" s="96">
        <v>0.0</v>
      </c>
      <c r="G51" s="97">
        <v>8.0</v>
      </c>
      <c r="H51" s="2">
        <f t="shared" ref="H51:H59" si="5">If(AND(E51&lt;&gt;""),E51/G51, "")</f>
        <v>0.305</v>
      </c>
      <c r="I51" s="98">
        <f>IF(OR(H51&lt;&gt;"", H52&lt;&gt;"", H53&lt;&gt;""), AVERAGE(H51:H53), "")</f>
        <v>0.295409664</v>
      </c>
      <c r="J51" s="2">
        <f t="shared" ref="J51:J59" si="6">If(AND(F51&lt;&gt;""),F51/G51, "")</f>
        <v>0</v>
      </c>
      <c r="K51" s="98">
        <f>IF(OR(J51&lt;&gt;"", J52&lt;&gt;"", J53&lt;&gt;""), AVERAGE(J51:J53), "")</f>
        <v>0</v>
      </c>
      <c r="L51" s="2">
        <f t="shared" si="3"/>
        <v>2.44</v>
      </c>
      <c r="M51" s="2">
        <f t="shared" si="4"/>
        <v>0.305</v>
      </c>
      <c r="N51" s="99">
        <f>IF(OR(M51&lt;&gt;"", M52&lt;&gt;"", M53&lt;&gt;""), AVERAGE(M51:M53), "")</f>
        <v>0.295409664</v>
      </c>
    </row>
    <row r="52">
      <c r="A52" s="107"/>
      <c r="C52" s="11"/>
      <c r="D52" s="17">
        <v>2.0</v>
      </c>
      <c r="E52" s="96">
        <v>2.44</v>
      </c>
      <c r="F52" s="96">
        <v>0.0</v>
      </c>
      <c r="G52" s="97">
        <v>8.13</v>
      </c>
      <c r="H52" s="2">
        <f t="shared" si="5"/>
        <v>0.3001230012</v>
      </c>
      <c r="I52" s="21"/>
      <c r="J52" s="2">
        <f t="shared" si="6"/>
        <v>0</v>
      </c>
      <c r="K52" s="21"/>
      <c r="L52" s="2">
        <f t="shared" si="3"/>
        <v>2.44</v>
      </c>
      <c r="M52" s="2">
        <f t="shared" si="4"/>
        <v>0.3001230012</v>
      </c>
    </row>
    <row r="53">
      <c r="A53" s="108"/>
      <c r="B53" s="109"/>
      <c r="C53" s="34"/>
      <c r="D53" s="17">
        <v>3.0</v>
      </c>
      <c r="E53" s="96">
        <v>2.44</v>
      </c>
      <c r="F53" s="96">
        <v>0.0</v>
      </c>
      <c r="G53" s="97">
        <v>8.68</v>
      </c>
      <c r="H53" s="2">
        <f t="shared" si="5"/>
        <v>0.2811059908</v>
      </c>
      <c r="I53" s="22"/>
      <c r="J53" s="2">
        <f t="shared" si="6"/>
        <v>0</v>
      </c>
      <c r="K53" s="22"/>
      <c r="L53" s="2">
        <f t="shared" si="3"/>
        <v>2.44</v>
      </c>
      <c r="M53" s="2">
        <f t="shared" si="4"/>
        <v>0.2811059908</v>
      </c>
    </row>
    <row r="54">
      <c r="A54" s="104" t="s">
        <v>58</v>
      </c>
      <c r="B54" s="105"/>
      <c r="C54" s="106"/>
      <c r="D54" s="17">
        <v>1.0</v>
      </c>
      <c r="E54" s="96">
        <v>2.44</v>
      </c>
      <c r="F54" s="96">
        <v>0.0</v>
      </c>
      <c r="G54" s="97">
        <v>12.41</v>
      </c>
      <c r="H54" s="2">
        <f t="shared" si="5"/>
        <v>0.1966156326</v>
      </c>
      <c r="I54" s="98" t="str">
        <f>IF(OR(H54&lt;&gt;"", H55&lt;&gt;"", H56&lt;&gt;""), AVERAGE(H54:H56), "")</f>
        <v>#DIV/0!</v>
      </c>
      <c r="J54" s="2">
        <f t="shared" si="6"/>
        <v>0</v>
      </c>
      <c r="K54" s="98" t="str">
        <f>IF(OR(J54&lt;&gt;"", J55&lt;&gt;"", J56&lt;&gt;""), AVERAGE(J54:J56), "")</f>
        <v>#DIV/0!</v>
      </c>
      <c r="L54" s="2">
        <f t="shared" si="3"/>
        <v>2.44</v>
      </c>
      <c r="M54" s="2">
        <f t="shared" si="4"/>
        <v>0.1966156326</v>
      </c>
      <c r="N54" s="99" t="str">
        <f>IF(OR(M54&lt;&gt;"", M55&lt;&gt;"", M56&lt;&gt;""), AVERAGE(M54:M56), "")</f>
        <v>#DIV/0!</v>
      </c>
    </row>
    <row r="55">
      <c r="A55" s="107"/>
      <c r="C55" s="11"/>
      <c r="D55" s="17">
        <v>2.0</v>
      </c>
      <c r="E55" s="96">
        <v>2.44</v>
      </c>
      <c r="F55" s="96">
        <v>0.0</v>
      </c>
      <c r="G55" s="97">
        <v>13.43</v>
      </c>
      <c r="H55" s="2">
        <f t="shared" si="5"/>
        <v>0.1816827997</v>
      </c>
      <c r="I55" s="21"/>
      <c r="J55" s="2">
        <f t="shared" si="6"/>
        <v>0</v>
      </c>
      <c r="K55" s="21"/>
      <c r="L55" s="2">
        <f t="shared" si="3"/>
        <v>2.44</v>
      </c>
      <c r="M55" s="2">
        <f t="shared" si="4"/>
        <v>0.1816827997</v>
      </c>
    </row>
    <row r="56">
      <c r="A56" s="108"/>
      <c r="B56" s="109"/>
      <c r="C56" s="34"/>
      <c r="D56" s="17">
        <v>3.0</v>
      </c>
      <c r="E56" s="96">
        <v>2.44</v>
      </c>
      <c r="F56" s="96">
        <v>0.0</v>
      </c>
      <c r="G56" s="97">
        <v>0.0</v>
      </c>
      <c r="H56" s="2" t="str">
        <f t="shared" si="5"/>
        <v>#DIV/0!</v>
      </c>
      <c r="I56" s="22"/>
      <c r="J56" s="2" t="str">
        <f t="shared" si="6"/>
        <v>#DIV/0!</v>
      </c>
      <c r="K56" s="22"/>
      <c r="L56" s="2">
        <f t="shared" si="3"/>
        <v>2.44</v>
      </c>
      <c r="M56" s="2" t="str">
        <f t="shared" si="4"/>
        <v>#DIV/0!</v>
      </c>
    </row>
    <row r="57">
      <c r="A57" s="104" t="s">
        <v>59</v>
      </c>
      <c r="B57" s="105"/>
      <c r="C57" s="106"/>
      <c r="D57" s="17">
        <v>1.0</v>
      </c>
      <c r="E57" s="96">
        <v>2.44</v>
      </c>
      <c r="F57" s="96">
        <v>0.0</v>
      </c>
      <c r="G57" s="97">
        <v>9.43</v>
      </c>
      <c r="H57" s="2">
        <f t="shared" si="5"/>
        <v>0.2587486744</v>
      </c>
      <c r="I57" s="98" t="str">
        <f>IF(OR(H57&lt;&gt;"", H58&lt;&gt;"", H59&lt;&gt;""), AVERAGE(H57:H59), "")</f>
        <v>#DIV/0!</v>
      </c>
      <c r="J57" s="2">
        <f t="shared" si="6"/>
        <v>0</v>
      </c>
      <c r="K57" s="98" t="str">
        <f>IF(OR(J57&lt;&gt;"", J58&lt;&gt;"", J59&lt;&gt;""), AVERAGE(J57:J59), "")</f>
        <v>#DIV/0!</v>
      </c>
      <c r="L57" s="2">
        <f t="shared" si="3"/>
        <v>2.44</v>
      </c>
      <c r="M57" s="2">
        <f t="shared" si="4"/>
        <v>0.2587486744</v>
      </c>
      <c r="N57" s="99" t="str">
        <f>IF(OR(M57&lt;&gt;"", M58&lt;&gt;"", M59&lt;&gt;""), AVERAGE(M57:M59), "")</f>
        <v>#DIV/0!</v>
      </c>
    </row>
    <row r="58">
      <c r="A58" s="107"/>
      <c r="C58" s="11"/>
      <c r="D58" s="17">
        <v>2.0</v>
      </c>
      <c r="E58" s="96">
        <v>2.44</v>
      </c>
      <c r="F58" s="96">
        <v>0.0</v>
      </c>
      <c r="G58" s="97">
        <v>0.0</v>
      </c>
      <c r="H58" s="2" t="str">
        <f t="shared" si="5"/>
        <v>#DIV/0!</v>
      </c>
      <c r="I58" s="21"/>
      <c r="J58" s="2" t="str">
        <f t="shared" si="6"/>
        <v>#DIV/0!</v>
      </c>
      <c r="K58" s="21"/>
      <c r="L58" s="2">
        <f t="shared" si="3"/>
        <v>2.44</v>
      </c>
      <c r="M58" s="2" t="str">
        <f t="shared" si="4"/>
        <v>#DIV/0!</v>
      </c>
    </row>
    <row r="59">
      <c r="A59" s="108"/>
      <c r="B59" s="109"/>
      <c r="C59" s="34"/>
      <c r="D59" s="17">
        <v>3.0</v>
      </c>
      <c r="E59" s="96">
        <v>2.44</v>
      </c>
      <c r="F59" s="96">
        <v>0.0</v>
      </c>
      <c r="G59" s="97">
        <v>0.0</v>
      </c>
      <c r="H59" s="2" t="str">
        <f t="shared" si="5"/>
        <v>#DIV/0!</v>
      </c>
      <c r="I59" s="22"/>
      <c r="J59" s="2" t="str">
        <f t="shared" si="6"/>
        <v>#DIV/0!</v>
      </c>
      <c r="K59" s="22"/>
      <c r="L59" s="2">
        <f t="shared" si="3"/>
        <v>2.44</v>
      </c>
      <c r="M59" s="2" t="str">
        <f t="shared" si="4"/>
        <v>#DIV/0!</v>
      </c>
    </row>
    <row r="60">
      <c r="H60" s="2"/>
      <c r="I60" s="2"/>
      <c r="J60" s="2"/>
    </row>
    <row r="61">
      <c r="H61" s="2"/>
      <c r="I61" s="2"/>
      <c r="J61" s="2"/>
    </row>
    <row r="62">
      <c r="H62" s="2"/>
      <c r="I62" s="2"/>
      <c r="J62" s="2"/>
    </row>
    <row r="63">
      <c r="H63" s="2"/>
      <c r="I63" s="2"/>
      <c r="J63" s="2"/>
    </row>
    <row r="64">
      <c r="H64" s="2"/>
      <c r="I64" s="2"/>
      <c r="J64" s="2"/>
    </row>
    <row r="65">
      <c r="H65" s="2"/>
      <c r="I65" s="2"/>
      <c r="J65" s="2"/>
    </row>
    <row r="66">
      <c r="H66" s="2"/>
      <c r="I66" s="2"/>
      <c r="J66" s="2"/>
    </row>
    <row r="67">
      <c r="H67" s="2"/>
      <c r="I67" s="2"/>
      <c r="J67" s="2"/>
    </row>
    <row r="68">
      <c r="H68" s="2"/>
      <c r="I68" s="2"/>
      <c r="J68" s="2"/>
    </row>
    <row r="69">
      <c r="H69" s="2"/>
      <c r="I69" s="2"/>
      <c r="J69" s="2"/>
    </row>
    <row r="70">
      <c r="H70" s="2"/>
      <c r="I70" s="2"/>
      <c r="J70" s="2"/>
    </row>
    <row r="71">
      <c r="H71" s="2"/>
      <c r="I71" s="2"/>
      <c r="J71" s="2"/>
    </row>
    <row r="72">
      <c r="H72" s="2"/>
      <c r="I72" s="2"/>
      <c r="J72" s="2"/>
    </row>
    <row r="73">
      <c r="H73" s="2"/>
      <c r="I73" s="2"/>
      <c r="J73" s="2"/>
    </row>
    <row r="74">
      <c r="H74" s="2"/>
      <c r="I74" s="2"/>
      <c r="J74" s="2"/>
    </row>
    <row r="75">
      <c r="H75" s="2"/>
      <c r="I75" s="2"/>
      <c r="J75" s="2"/>
    </row>
    <row r="76">
      <c r="H76" s="2"/>
      <c r="I76" s="2"/>
      <c r="J76" s="2"/>
    </row>
    <row r="77">
      <c r="H77" s="2"/>
      <c r="I77" s="2"/>
      <c r="J77" s="2"/>
    </row>
    <row r="78">
      <c r="H78" s="2"/>
      <c r="I78" s="2"/>
      <c r="J78" s="2"/>
    </row>
    <row r="79">
      <c r="H79" s="2"/>
      <c r="I79" s="2"/>
      <c r="J79" s="2"/>
    </row>
    <row r="80">
      <c r="H80" s="2"/>
      <c r="I80" s="2"/>
      <c r="J80" s="2"/>
    </row>
    <row r="81">
      <c r="H81" s="2"/>
      <c r="I81" s="2"/>
      <c r="J81" s="2"/>
    </row>
    <row r="82">
      <c r="H82" s="2"/>
      <c r="I82" s="2"/>
      <c r="J82" s="2"/>
    </row>
    <row r="83">
      <c r="H83" s="2"/>
      <c r="I83" s="2"/>
      <c r="J83" s="2"/>
    </row>
    <row r="84">
      <c r="H84" s="2"/>
      <c r="I84" s="2"/>
      <c r="J84" s="2"/>
    </row>
    <row r="85">
      <c r="H85" s="2"/>
      <c r="I85" s="2"/>
      <c r="J85" s="2"/>
    </row>
    <row r="86">
      <c r="H86" s="2"/>
      <c r="I86" s="2"/>
      <c r="J86" s="2"/>
    </row>
    <row r="87">
      <c r="H87" s="2"/>
      <c r="I87" s="2"/>
      <c r="J87" s="2"/>
    </row>
    <row r="88">
      <c r="H88" s="2"/>
      <c r="I88" s="2"/>
      <c r="J88" s="2"/>
    </row>
    <row r="89">
      <c r="H89" s="2"/>
      <c r="I89" s="2"/>
      <c r="J89" s="2"/>
    </row>
    <row r="90">
      <c r="H90" s="2"/>
      <c r="I90" s="2"/>
      <c r="J90" s="2"/>
    </row>
    <row r="91">
      <c r="H91" s="2"/>
      <c r="I91" s="2"/>
      <c r="J91" s="2"/>
    </row>
    <row r="92">
      <c r="H92" s="2"/>
      <c r="I92" s="2"/>
      <c r="J92" s="2"/>
    </row>
    <row r="93">
      <c r="H93" s="2"/>
      <c r="I93" s="2"/>
      <c r="J93" s="2"/>
    </row>
    <row r="94">
      <c r="H94" s="2"/>
      <c r="I94" s="2"/>
      <c r="J94" s="2"/>
    </row>
    <row r="95">
      <c r="H95" s="2"/>
      <c r="I95" s="2"/>
      <c r="J95" s="2"/>
    </row>
    <row r="96">
      <c r="H96" s="2"/>
      <c r="I96" s="2"/>
      <c r="J96" s="2"/>
    </row>
    <row r="97">
      <c r="H97" s="2"/>
      <c r="I97" s="2"/>
      <c r="J97" s="2"/>
    </row>
    <row r="98">
      <c r="H98" s="2"/>
      <c r="I98" s="2"/>
      <c r="J98" s="2"/>
    </row>
    <row r="99">
      <c r="H99" s="2"/>
      <c r="I99" s="2"/>
      <c r="J99" s="2"/>
    </row>
    <row r="100">
      <c r="H100" s="2"/>
      <c r="I100" s="2"/>
      <c r="J100" s="2"/>
    </row>
    <row r="101">
      <c r="H101" s="2"/>
      <c r="I101" s="2"/>
      <c r="J101" s="2"/>
    </row>
    <row r="102">
      <c r="H102" s="2"/>
      <c r="I102" s="2"/>
      <c r="J102" s="2"/>
    </row>
    <row r="103">
      <c r="H103" s="2"/>
      <c r="I103" s="2"/>
      <c r="J103" s="2"/>
    </row>
    <row r="104">
      <c r="H104" s="2"/>
      <c r="I104" s="2"/>
      <c r="J104" s="2"/>
    </row>
    <row r="105">
      <c r="H105" s="2"/>
      <c r="I105" s="2"/>
      <c r="J105" s="2"/>
    </row>
    <row r="106">
      <c r="H106" s="2"/>
      <c r="I106" s="2"/>
      <c r="J106" s="2"/>
    </row>
    <row r="107">
      <c r="H107" s="2"/>
      <c r="I107" s="2"/>
      <c r="J107" s="2"/>
    </row>
    <row r="108">
      <c r="H108" s="2"/>
      <c r="I108" s="2"/>
      <c r="J108" s="2"/>
    </row>
    <row r="109">
      <c r="H109" s="2"/>
      <c r="I109" s="2"/>
      <c r="J109" s="2"/>
    </row>
    <row r="110">
      <c r="H110" s="2"/>
      <c r="I110" s="2"/>
      <c r="J110" s="2"/>
    </row>
    <row r="111">
      <c r="H111" s="2"/>
      <c r="I111" s="2"/>
      <c r="J111" s="2"/>
    </row>
    <row r="112">
      <c r="H112" s="2"/>
      <c r="I112" s="2"/>
      <c r="J112" s="2"/>
    </row>
    <row r="113">
      <c r="H113" s="2"/>
      <c r="I113" s="2"/>
      <c r="J113" s="2"/>
    </row>
    <row r="114">
      <c r="H114" s="2"/>
      <c r="I114" s="2"/>
      <c r="J114" s="2"/>
    </row>
    <row r="115">
      <c r="H115" s="2"/>
      <c r="I115" s="2"/>
      <c r="J115" s="2"/>
    </row>
    <row r="116">
      <c r="H116" s="2"/>
      <c r="I116" s="2"/>
      <c r="J116" s="2"/>
    </row>
    <row r="117">
      <c r="H117" s="2"/>
      <c r="I117" s="2"/>
      <c r="J117" s="2"/>
    </row>
    <row r="118">
      <c r="H118" s="2"/>
      <c r="I118" s="2"/>
      <c r="J118" s="2"/>
    </row>
    <row r="119">
      <c r="H119" s="2"/>
      <c r="I119" s="2"/>
      <c r="J119" s="2"/>
    </row>
    <row r="120">
      <c r="H120" s="2"/>
      <c r="I120" s="2"/>
      <c r="J120" s="2"/>
    </row>
    <row r="121">
      <c r="H121" s="2"/>
      <c r="I121" s="2"/>
      <c r="J121" s="2"/>
    </row>
    <row r="122">
      <c r="H122" s="2"/>
      <c r="I122" s="2"/>
      <c r="J122" s="2"/>
    </row>
    <row r="123">
      <c r="H123" s="2"/>
      <c r="I123" s="2"/>
      <c r="J123" s="2"/>
    </row>
    <row r="124">
      <c r="H124" s="2"/>
      <c r="I124" s="2"/>
      <c r="J124" s="2"/>
    </row>
    <row r="125">
      <c r="H125" s="2"/>
      <c r="I125" s="2"/>
      <c r="J125" s="2"/>
    </row>
    <row r="126">
      <c r="H126" s="2"/>
      <c r="I126" s="2"/>
      <c r="J126" s="2"/>
    </row>
    <row r="127">
      <c r="H127" s="2"/>
      <c r="I127" s="2"/>
      <c r="J127" s="2"/>
    </row>
    <row r="128">
      <c r="H128" s="2"/>
      <c r="I128" s="2"/>
      <c r="J128" s="2"/>
    </row>
    <row r="129">
      <c r="H129" s="2"/>
      <c r="I129" s="2"/>
      <c r="J129" s="2"/>
    </row>
    <row r="130">
      <c r="H130" s="2"/>
      <c r="I130" s="2"/>
      <c r="J130" s="2"/>
    </row>
    <row r="131">
      <c r="H131" s="2"/>
      <c r="I131" s="2"/>
      <c r="J131" s="2"/>
    </row>
    <row r="132">
      <c r="H132" s="2"/>
      <c r="I132" s="2"/>
      <c r="J132" s="2"/>
    </row>
    <row r="133">
      <c r="H133" s="2"/>
      <c r="I133" s="2"/>
      <c r="J133" s="2"/>
    </row>
    <row r="134">
      <c r="H134" s="2"/>
      <c r="I134" s="2"/>
      <c r="J134" s="2"/>
    </row>
    <row r="135">
      <c r="H135" s="2"/>
      <c r="I135" s="2"/>
      <c r="J135" s="2"/>
    </row>
    <row r="136">
      <c r="H136" s="2"/>
      <c r="I136" s="2"/>
      <c r="J136" s="2"/>
    </row>
    <row r="137">
      <c r="H137" s="2"/>
      <c r="I137" s="2"/>
      <c r="J137" s="2"/>
    </row>
    <row r="138">
      <c r="H138" s="2"/>
      <c r="I138" s="2"/>
      <c r="J138" s="2"/>
    </row>
    <row r="139">
      <c r="H139" s="2"/>
      <c r="I139" s="2"/>
      <c r="J139" s="2"/>
    </row>
    <row r="140">
      <c r="H140" s="2"/>
      <c r="I140" s="2"/>
      <c r="J140" s="2"/>
    </row>
    <row r="141">
      <c r="H141" s="2"/>
      <c r="I141" s="2"/>
      <c r="J141" s="2"/>
    </row>
    <row r="142">
      <c r="H142" s="2"/>
      <c r="I142" s="2"/>
      <c r="J142" s="2"/>
    </row>
    <row r="143">
      <c r="H143" s="2"/>
      <c r="I143" s="2"/>
      <c r="J143" s="2"/>
    </row>
    <row r="144">
      <c r="H144" s="2"/>
      <c r="I144" s="2"/>
      <c r="J144" s="2"/>
    </row>
    <row r="145">
      <c r="H145" s="2"/>
      <c r="I145" s="2"/>
      <c r="J145" s="2"/>
    </row>
    <row r="146">
      <c r="H146" s="2"/>
      <c r="I146" s="2"/>
      <c r="J146" s="2"/>
    </row>
    <row r="147">
      <c r="H147" s="2"/>
      <c r="I147" s="2"/>
      <c r="J147" s="2"/>
    </row>
    <row r="148">
      <c r="H148" s="2"/>
      <c r="I148" s="2"/>
      <c r="J148" s="2"/>
    </row>
    <row r="149">
      <c r="H149" s="2"/>
      <c r="I149" s="2"/>
      <c r="J149" s="2"/>
    </row>
    <row r="150">
      <c r="H150" s="2"/>
      <c r="I150" s="2"/>
      <c r="J150" s="2"/>
    </row>
    <row r="151">
      <c r="H151" s="2"/>
      <c r="I151" s="2"/>
      <c r="J151" s="2"/>
    </row>
    <row r="152">
      <c r="H152" s="2"/>
      <c r="I152" s="2"/>
      <c r="J152" s="2"/>
    </row>
    <row r="153">
      <c r="H153" s="2"/>
      <c r="I153" s="2"/>
      <c r="J153" s="2"/>
    </row>
    <row r="154">
      <c r="H154" s="2"/>
      <c r="I154" s="2"/>
      <c r="J154" s="2"/>
    </row>
    <row r="155">
      <c r="H155" s="2"/>
      <c r="I155" s="2"/>
      <c r="J155" s="2"/>
    </row>
    <row r="156">
      <c r="H156" s="2"/>
      <c r="I156" s="2"/>
      <c r="J156" s="2"/>
    </row>
    <row r="157">
      <c r="H157" s="2"/>
      <c r="I157" s="2"/>
      <c r="J157" s="2"/>
    </row>
    <row r="158">
      <c r="H158" s="2"/>
      <c r="I158" s="2"/>
      <c r="J158" s="2"/>
    </row>
    <row r="159">
      <c r="H159" s="2"/>
      <c r="I159" s="2"/>
      <c r="J159" s="2"/>
    </row>
    <row r="160">
      <c r="H160" s="2"/>
      <c r="I160" s="2"/>
      <c r="J160" s="2"/>
    </row>
    <row r="161">
      <c r="H161" s="2"/>
      <c r="I161" s="2"/>
      <c r="J161" s="2"/>
    </row>
    <row r="162">
      <c r="H162" s="2"/>
      <c r="I162" s="2"/>
      <c r="J162" s="2"/>
    </row>
    <row r="163">
      <c r="H163" s="2"/>
      <c r="I163" s="2"/>
      <c r="J163" s="2"/>
    </row>
    <row r="164">
      <c r="H164" s="2"/>
      <c r="I164" s="2"/>
      <c r="J164" s="2"/>
    </row>
    <row r="165">
      <c r="H165" s="2"/>
      <c r="I165" s="2"/>
      <c r="J165" s="2"/>
    </row>
    <row r="166">
      <c r="H166" s="2"/>
      <c r="I166" s="2"/>
      <c r="J166" s="2"/>
    </row>
    <row r="167">
      <c r="H167" s="2"/>
      <c r="I167" s="2"/>
      <c r="J167" s="2"/>
    </row>
    <row r="168">
      <c r="H168" s="2"/>
      <c r="I168" s="2"/>
      <c r="J168" s="2"/>
    </row>
    <row r="169">
      <c r="H169" s="2"/>
      <c r="I169" s="2"/>
      <c r="J169" s="2"/>
    </row>
    <row r="170">
      <c r="H170" s="2"/>
      <c r="I170" s="2"/>
      <c r="J170" s="2"/>
    </row>
    <row r="171">
      <c r="H171" s="2"/>
      <c r="I171" s="2"/>
      <c r="J171" s="2"/>
    </row>
    <row r="172">
      <c r="H172" s="2"/>
      <c r="I172" s="2"/>
      <c r="J172" s="2"/>
    </row>
    <row r="173">
      <c r="H173" s="2"/>
      <c r="I173" s="2"/>
      <c r="J173" s="2"/>
    </row>
    <row r="174">
      <c r="H174" s="2"/>
      <c r="I174" s="2"/>
      <c r="J174" s="2"/>
    </row>
    <row r="175">
      <c r="H175" s="2"/>
      <c r="I175" s="2"/>
      <c r="J175" s="2"/>
    </row>
    <row r="176">
      <c r="H176" s="2"/>
      <c r="I176" s="2"/>
      <c r="J176" s="2"/>
    </row>
    <row r="177">
      <c r="H177" s="2"/>
      <c r="I177" s="2"/>
      <c r="J177" s="2"/>
    </row>
    <row r="178">
      <c r="H178" s="2"/>
      <c r="I178" s="2"/>
      <c r="J178" s="2"/>
    </row>
    <row r="179">
      <c r="H179" s="2"/>
      <c r="I179" s="2"/>
      <c r="J179" s="2"/>
    </row>
    <row r="180">
      <c r="H180" s="2"/>
      <c r="I180" s="2"/>
      <c r="J180" s="2"/>
    </row>
    <row r="181">
      <c r="H181" s="2"/>
      <c r="I181" s="2"/>
      <c r="J181" s="2"/>
    </row>
    <row r="182">
      <c r="H182" s="2"/>
      <c r="I182" s="2"/>
      <c r="J182" s="2"/>
    </row>
    <row r="183">
      <c r="H183" s="2"/>
      <c r="I183" s="2"/>
      <c r="J183" s="2"/>
    </row>
    <row r="184">
      <c r="H184" s="2"/>
      <c r="I184" s="2"/>
      <c r="J184" s="2"/>
    </row>
    <row r="185">
      <c r="H185" s="2"/>
      <c r="I185" s="2"/>
      <c r="J185" s="2"/>
    </row>
    <row r="186">
      <c r="H186" s="2"/>
      <c r="I186" s="2"/>
      <c r="J186" s="2"/>
    </row>
    <row r="187">
      <c r="H187" s="2"/>
      <c r="I187" s="2"/>
      <c r="J187" s="2"/>
    </row>
    <row r="188">
      <c r="H188" s="2"/>
      <c r="I188" s="2"/>
      <c r="J188" s="2"/>
    </row>
    <row r="189">
      <c r="H189" s="2"/>
      <c r="I189" s="2"/>
      <c r="J189" s="2"/>
    </row>
    <row r="190">
      <c r="H190" s="2"/>
      <c r="I190" s="2"/>
      <c r="J190" s="2"/>
    </row>
    <row r="191">
      <c r="H191" s="2"/>
      <c r="I191" s="2"/>
      <c r="J191" s="2"/>
    </row>
    <row r="192">
      <c r="H192" s="2"/>
      <c r="I192" s="2"/>
      <c r="J192" s="2"/>
    </row>
    <row r="193">
      <c r="H193" s="2"/>
      <c r="I193" s="2"/>
      <c r="J193" s="2"/>
    </row>
    <row r="194">
      <c r="H194" s="2"/>
      <c r="I194" s="2"/>
      <c r="J194" s="2"/>
    </row>
    <row r="195">
      <c r="H195" s="2"/>
      <c r="I195" s="2"/>
      <c r="J195" s="2"/>
    </row>
    <row r="196">
      <c r="H196" s="2"/>
      <c r="I196" s="2"/>
      <c r="J196" s="2"/>
    </row>
    <row r="197">
      <c r="H197" s="2"/>
      <c r="I197" s="2"/>
      <c r="J197" s="2"/>
    </row>
    <row r="198">
      <c r="H198" s="2"/>
      <c r="I198" s="2"/>
      <c r="J198" s="2"/>
    </row>
    <row r="199">
      <c r="H199" s="2"/>
      <c r="I199" s="2"/>
      <c r="J199" s="2"/>
    </row>
    <row r="200">
      <c r="H200" s="2"/>
      <c r="I200" s="2"/>
      <c r="J200" s="2"/>
    </row>
    <row r="201">
      <c r="H201" s="2"/>
      <c r="I201" s="2"/>
      <c r="J201" s="2"/>
    </row>
    <row r="202">
      <c r="H202" s="2"/>
      <c r="I202" s="2"/>
      <c r="J202" s="2"/>
    </row>
    <row r="203">
      <c r="H203" s="2"/>
      <c r="I203" s="2"/>
      <c r="J203" s="2"/>
    </row>
    <row r="204">
      <c r="H204" s="2"/>
      <c r="I204" s="2"/>
      <c r="J204" s="2"/>
    </row>
    <row r="205">
      <c r="H205" s="2"/>
      <c r="I205" s="2"/>
      <c r="J205" s="2"/>
    </row>
    <row r="206">
      <c r="H206" s="2"/>
      <c r="I206" s="2"/>
      <c r="J206" s="2"/>
    </row>
    <row r="207">
      <c r="H207" s="2"/>
      <c r="I207" s="2"/>
      <c r="J207" s="2"/>
    </row>
    <row r="208">
      <c r="H208" s="2"/>
      <c r="I208" s="2"/>
      <c r="J208" s="2"/>
    </row>
    <row r="209">
      <c r="H209" s="2"/>
      <c r="I209" s="2"/>
      <c r="J209" s="2"/>
    </row>
    <row r="210">
      <c r="H210" s="2"/>
      <c r="I210" s="2"/>
      <c r="J210" s="2"/>
    </row>
    <row r="211">
      <c r="H211" s="2"/>
      <c r="I211" s="2"/>
      <c r="J211" s="2"/>
    </row>
    <row r="212">
      <c r="H212" s="2"/>
      <c r="I212" s="2"/>
      <c r="J212" s="2"/>
    </row>
    <row r="213">
      <c r="H213" s="2"/>
      <c r="I213" s="2"/>
      <c r="J213" s="2"/>
    </row>
    <row r="214">
      <c r="H214" s="2"/>
      <c r="I214" s="2"/>
      <c r="J214" s="2"/>
    </row>
    <row r="215">
      <c r="H215" s="2"/>
      <c r="I215" s="2"/>
      <c r="J215" s="2"/>
    </row>
    <row r="216">
      <c r="H216" s="2"/>
      <c r="I216" s="2"/>
      <c r="J216" s="2"/>
    </row>
    <row r="217">
      <c r="H217" s="2"/>
      <c r="I217" s="2"/>
      <c r="J217" s="2"/>
    </row>
    <row r="218">
      <c r="H218" s="2"/>
      <c r="I218" s="2"/>
      <c r="J218" s="2"/>
    </row>
    <row r="219">
      <c r="H219" s="2"/>
      <c r="I219" s="2"/>
      <c r="J219" s="2"/>
    </row>
    <row r="220">
      <c r="H220" s="2"/>
      <c r="I220" s="2"/>
      <c r="J220" s="2"/>
    </row>
    <row r="221">
      <c r="H221" s="2"/>
      <c r="I221" s="2"/>
      <c r="J221" s="2"/>
    </row>
    <row r="222">
      <c r="H222" s="2"/>
      <c r="I222" s="2"/>
      <c r="J222" s="2"/>
    </row>
    <row r="223">
      <c r="H223" s="2"/>
      <c r="I223" s="2"/>
      <c r="J223" s="2"/>
    </row>
    <row r="224">
      <c r="H224" s="2"/>
      <c r="I224" s="2"/>
      <c r="J224" s="2"/>
    </row>
    <row r="225">
      <c r="H225" s="2"/>
      <c r="I225" s="2"/>
      <c r="J225" s="2"/>
    </row>
    <row r="226">
      <c r="H226" s="2"/>
      <c r="I226" s="2"/>
      <c r="J226" s="2"/>
    </row>
    <row r="227">
      <c r="H227" s="2"/>
      <c r="I227" s="2"/>
      <c r="J227" s="2"/>
    </row>
    <row r="228">
      <c r="H228" s="2"/>
      <c r="I228" s="2"/>
      <c r="J228" s="2"/>
    </row>
    <row r="229">
      <c r="H229" s="2"/>
      <c r="I229" s="2"/>
      <c r="J229" s="2"/>
    </row>
    <row r="230">
      <c r="H230" s="2"/>
      <c r="I230" s="2"/>
      <c r="J230" s="2"/>
    </row>
    <row r="231">
      <c r="H231" s="2"/>
      <c r="I231" s="2"/>
      <c r="J231" s="2"/>
    </row>
    <row r="232">
      <c r="H232" s="2"/>
      <c r="I232" s="2"/>
      <c r="J232" s="2"/>
    </row>
    <row r="233">
      <c r="H233" s="2"/>
      <c r="I233" s="2"/>
      <c r="J233" s="2"/>
    </row>
    <row r="234">
      <c r="H234" s="2"/>
      <c r="I234" s="2"/>
      <c r="J234" s="2"/>
    </row>
    <row r="235">
      <c r="H235" s="2"/>
      <c r="I235" s="2"/>
      <c r="J235" s="2"/>
    </row>
    <row r="236">
      <c r="H236" s="2"/>
      <c r="I236" s="2"/>
      <c r="J236" s="2"/>
    </row>
    <row r="237">
      <c r="H237" s="2"/>
      <c r="I237" s="2"/>
      <c r="J237" s="2"/>
    </row>
    <row r="238">
      <c r="H238" s="2"/>
      <c r="I238" s="2"/>
      <c r="J238" s="2"/>
    </row>
    <row r="239">
      <c r="H239" s="2"/>
      <c r="I239" s="2"/>
      <c r="J239" s="2"/>
    </row>
    <row r="240">
      <c r="H240" s="2"/>
      <c r="I240" s="2"/>
      <c r="J240" s="2"/>
    </row>
    <row r="241">
      <c r="H241" s="2"/>
      <c r="I241" s="2"/>
      <c r="J241" s="2"/>
    </row>
    <row r="242">
      <c r="H242" s="2"/>
      <c r="I242" s="2"/>
      <c r="J242" s="2"/>
    </row>
    <row r="243">
      <c r="H243" s="2"/>
      <c r="I243" s="2"/>
      <c r="J243" s="2"/>
    </row>
    <row r="244">
      <c r="H244" s="2"/>
      <c r="I244" s="2"/>
      <c r="J244" s="2"/>
    </row>
    <row r="245">
      <c r="H245" s="2"/>
      <c r="I245" s="2"/>
      <c r="J245" s="2"/>
    </row>
    <row r="246">
      <c r="H246" s="2"/>
      <c r="I246" s="2"/>
      <c r="J246" s="2"/>
    </row>
    <row r="247">
      <c r="H247" s="2"/>
      <c r="I247" s="2"/>
      <c r="J247" s="2"/>
    </row>
    <row r="248">
      <c r="H248" s="2"/>
      <c r="I248" s="2"/>
      <c r="J248" s="2"/>
    </row>
    <row r="249">
      <c r="H249" s="2"/>
      <c r="I249" s="2"/>
      <c r="J249" s="2"/>
    </row>
    <row r="250">
      <c r="H250" s="2"/>
      <c r="I250" s="2"/>
      <c r="J250" s="2"/>
    </row>
    <row r="251">
      <c r="H251" s="2"/>
      <c r="I251" s="2"/>
      <c r="J251" s="2"/>
    </row>
    <row r="252">
      <c r="H252" s="2"/>
      <c r="I252" s="2"/>
      <c r="J252" s="2"/>
    </row>
    <row r="253">
      <c r="H253" s="2"/>
      <c r="I253" s="2"/>
      <c r="J253" s="2"/>
    </row>
    <row r="254">
      <c r="H254" s="2"/>
      <c r="I254" s="2"/>
      <c r="J254" s="2"/>
    </row>
    <row r="255">
      <c r="H255" s="2"/>
      <c r="I255" s="2"/>
      <c r="J255" s="2"/>
    </row>
    <row r="256">
      <c r="H256" s="2"/>
      <c r="I256" s="2"/>
      <c r="J256" s="2"/>
    </row>
    <row r="257">
      <c r="H257" s="2"/>
      <c r="I257" s="2"/>
      <c r="J257" s="2"/>
    </row>
    <row r="258">
      <c r="H258" s="2"/>
      <c r="I258" s="2"/>
      <c r="J258" s="2"/>
    </row>
    <row r="259">
      <c r="H259" s="2"/>
      <c r="I259" s="2"/>
      <c r="J259" s="2"/>
    </row>
    <row r="260">
      <c r="H260" s="2"/>
      <c r="I260" s="2"/>
      <c r="J260" s="2"/>
    </row>
    <row r="261">
      <c r="H261" s="2"/>
      <c r="I261" s="2"/>
      <c r="J261" s="2"/>
    </row>
    <row r="262">
      <c r="H262" s="2"/>
      <c r="I262" s="2"/>
      <c r="J262" s="2"/>
    </row>
    <row r="263">
      <c r="H263" s="2"/>
      <c r="I263" s="2"/>
      <c r="J263" s="2"/>
    </row>
    <row r="264">
      <c r="H264" s="2"/>
      <c r="I264" s="2"/>
      <c r="J264" s="2"/>
    </row>
    <row r="265">
      <c r="H265" s="2"/>
      <c r="I265" s="2"/>
      <c r="J265" s="2"/>
    </row>
    <row r="266">
      <c r="H266" s="2"/>
      <c r="I266" s="2"/>
      <c r="J266" s="2"/>
    </row>
    <row r="267">
      <c r="H267" s="2"/>
      <c r="I267" s="2"/>
      <c r="J267" s="2"/>
    </row>
    <row r="268">
      <c r="H268" s="2"/>
      <c r="I268" s="2"/>
      <c r="J268" s="2"/>
    </row>
    <row r="269">
      <c r="H269" s="2"/>
      <c r="I269" s="2"/>
      <c r="J269" s="2"/>
    </row>
    <row r="270">
      <c r="H270" s="2"/>
      <c r="I270" s="2"/>
      <c r="J270" s="2"/>
    </row>
    <row r="271">
      <c r="H271" s="2"/>
      <c r="I271" s="2"/>
      <c r="J271" s="2"/>
    </row>
    <row r="272">
      <c r="H272" s="2"/>
      <c r="I272" s="2"/>
      <c r="J272" s="2"/>
    </row>
    <row r="273">
      <c r="H273" s="2"/>
      <c r="I273" s="2"/>
      <c r="J273" s="2"/>
    </row>
    <row r="274">
      <c r="H274" s="2"/>
      <c r="I274" s="2"/>
      <c r="J274" s="2"/>
    </row>
    <row r="275">
      <c r="H275" s="2"/>
      <c r="I275" s="2"/>
      <c r="J275" s="2"/>
    </row>
    <row r="276">
      <c r="H276" s="2"/>
      <c r="I276" s="2"/>
      <c r="J276" s="2"/>
    </row>
    <row r="277">
      <c r="H277" s="2"/>
      <c r="I277" s="2"/>
      <c r="J277" s="2"/>
    </row>
    <row r="278">
      <c r="H278" s="2"/>
      <c r="I278" s="2"/>
      <c r="J278" s="2"/>
    </row>
    <row r="279">
      <c r="H279" s="2"/>
      <c r="I279" s="2"/>
      <c r="J279" s="2"/>
    </row>
    <row r="280">
      <c r="H280" s="2"/>
      <c r="I280" s="2"/>
      <c r="J280" s="2"/>
    </row>
    <row r="281">
      <c r="H281" s="2"/>
      <c r="I281" s="2"/>
      <c r="J281" s="2"/>
    </row>
    <row r="282">
      <c r="H282" s="2"/>
      <c r="I282" s="2"/>
      <c r="J282" s="2"/>
    </row>
    <row r="283">
      <c r="H283" s="2"/>
      <c r="I283" s="2"/>
      <c r="J283" s="2"/>
    </row>
    <row r="284">
      <c r="H284" s="2"/>
      <c r="I284" s="2"/>
      <c r="J284" s="2"/>
    </row>
    <row r="285">
      <c r="H285" s="2"/>
      <c r="I285" s="2"/>
      <c r="J285" s="2"/>
    </row>
    <row r="286">
      <c r="H286" s="2"/>
      <c r="I286" s="2"/>
      <c r="J286" s="2"/>
    </row>
    <row r="287">
      <c r="H287" s="2"/>
      <c r="I287" s="2"/>
      <c r="J287" s="2"/>
    </row>
    <row r="288">
      <c r="H288" s="2"/>
      <c r="I288" s="2"/>
      <c r="J288" s="2"/>
    </row>
    <row r="289">
      <c r="H289" s="2"/>
      <c r="I289" s="2"/>
      <c r="J289" s="2"/>
    </row>
    <row r="290">
      <c r="H290" s="2"/>
      <c r="I290" s="2"/>
      <c r="J290" s="2"/>
    </row>
    <row r="291">
      <c r="H291" s="2"/>
      <c r="I291" s="2"/>
      <c r="J291" s="2"/>
    </row>
    <row r="292">
      <c r="H292" s="2"/>
      <c r="I292" s="2"/>
      <c r="J292" s="2"/>
    </row>
    <row r="293">
      <c r="H293" s="2"/>
      <c r="I293" s="2"/>
      <c r="J293" s="2"/>
    </row>
    <row r="294">
      <c r="H294" s="2"/>
      <c r="I294" s="2"/>
      <c r="J294" s="2"/>
    </row>
    <row r="295">
      <c r="H295" s="2"/>
      <c r="I295" s="2"/>
      <c r="J295" s="2"/>
    </row>
    <row r="296">
      <c r="H296" s="2"/>
      <c r="I296" s="2"/>
      <c r="J296" s="2"/>
    </row>
    <row r="297">
      <c r="H297" s="2"/>
      <c r="I297" s="2"/>
      <c r="J297" s="2"/>
    </row>
    <row r="298">
      <c r="H298" s="2"/>
      <c r="I298" s="2"/>
      <c r="J298" s="2"/>
    </row>
    <row r="299">
      <c r="H299" s="2"/>
      <c r="I299" s="2"/>
      <c r="J299" s="2"/>
    </row>
    <row r="300">
      <c r="H300" s="2"/>
      <c r="I300" s="2"/>
      <c r="J300" s="2"/>
    </row>
    <row r="301">
      <c r="H301" s="2"/>
      <c r="I301" s="2"/>
      <c r="J301" s="2"/>
    </row>
    <row r="302">
      <c r="H302" s="2"/>
      <c r="I302" s="2"/>
      <c r="J302" s="2"/>
    </row>
    <row r="303">
      <c r="H303" s="2"/>
      <c r="I303" s="2"/>
      <c r="J303" s="2"/>
    </row>
    <row r="304">
      <c r="H304" s="2"/>
      <c r="I304" s="2"/>
      <c r="J304" s="2"/>
    </row>
    <row r="305">
      <c r="H305" s="2"/>
      <c r="I305" s="2"/>
      <c r="J305" s="2"/>
    </row>
    <row r="306">
      <c r="H306" s="2"/>
      <c r="I306" s="2"/>
      <c r="J306" s="2"/>
    </row>
    <row r="307">
      <c r="H307" s="2"/>
      <c r="I307" s="2"/>
      <c r="J307" s="2"/>
    </row>
    <row r="308">
      <c r="H308" s="2"/>
      <c r="I308" s="2"/>
      <c r="J308" s="2"/>
    </row>
    <row r="309">
      <c r="H309" s="2"/>
      <c r="I309" s="2"/>
      <c r="J309" s="2"/>
    </row>
    <row r="310">
      <c r="H310" s="2"/>
      <c r="I310" s="2"/>
      <c r="J310" s="2"/>
    </row>
    <row r="311">
      <c r="H311" s="2"/>
      <c r="I311" s="2"/>
      <c r="J311" s="2"/>
    </row>
    <row r="312">
      <c r="H312" s="2"/>
      <c r="I312" s="2"/>
      <c r="J312" s="2"/>
    </row>
    <row r="313">
      <c r="H313" s="2"/>
      <c r="I313" s="2"/>
      <c r="J313" s="2"/>
    </row>
    <row r="314">
      <c r="H314" s="2"/>
      <c r="I314" s="2"/>
      <c r="J314" s="2"/>
    </row>
    <row r="315">
      <c r="H315" s="2"/>
      <c r="I315" s="2"/>
      <c r="J315" s="2"/>
    </row>
    <row r="316">
      <c r="H316" s="2"/>
      <c r="I316" s="2"/>
      <c r="J316" s="2"/>
    </row>
    <row r="317">
      <c r="H317" s="2"/>
      <c r="I317" s="2"/>
      <c r="J317" s="2"/>
    </row>
    <row r="318">
      <c r="H318" s="2"/>
      <c r="I318" s="2"/>
      <c r="J318" s="2"/>
    </row>
    <row r="319">
      <c r="H319" s="2"/>
      <c r="I319" s="2"/>
      <c r="J319" s="2"/>
    </row>
    <row r="320">
      <c r="H320" s="2"/>
      <c r="I320" s="2"/>
      <c r="J320" s="2"/>
    </row>
    <row r="321">
      <c r="H321" s="2"/>
      <c r="I321" s="2"/>
      <c r="J321" s="2"/>
    </row>
    <row r="322">
      <c r="H322" s="2"/>
      <c r="I322" s="2"/>
      <c r="J322" s="2"/>
    </row>
    <row r="323">
      <c r="H323" s="2"/>
      <c r="I323" s="2"/>
      <c r="J323" s="2"/>
    </row>
    <row r="324">
      <c r="H324" s="2"/>
      <c r="I324" s="2"/>
      <c r="J324" s="2"/>
    </row>
    <row r="325">
      <c r="H325" s="2"/>
      <c r="I325" s="2"/>
      <c r="J325" s="2"/>
    </row>
    <row r="326">
      <c r="H326" s="2"/>
      <c r="I326" s="2"/>
      <c r="J326" s="2"/>
    </row>
    <row r="327">
      <c r="H327" s="2"/>
      <c r="I327" s="2"/>
      <c r="J327" s="2"/>
    </row>
    <row r="328">
      <c r="H328" s="2"/>
      <c r="I328" s="2"/>
      <c r="J328" s="2"/>
    </row>
    <row r="329">
      <c r="H329" s="2"/>
      <c r="I329" s="2"/>
      <c r="J329" s="2"/>
    </row>
    <row r="330">
      <c r="H330" s="2"/>
      <c r="I330" s="2"/>
      <c r="J330" s="2"/>
    </row>
    <row r="331">
      <c r="H331" s="2"/>
      <c r="I331" s="2"/>
      <c r="J331" s="2"/>
    </row>
    <row r="332">
      <c r="H332" s="2"/>
      <c r="I332" s="2"/>
      <c r="J332" s="2"/>
    </row>
    <row r="333">
      <c r="H333" s="2"/>
      <c r="I333" s="2"/>
      <c r="J333" s="2"/>
    </row>
    <row r="334">
      <c r="H334" s="2"/>
      <c r="I334" s="2"/>
      <c r="J334" s="2"/>
    </row>
    <row r="335">
      <c r="H335" s="2"/>
      <c r="I335" s="2"/>
      <c r="J335" s="2"/>
    </row>
    <row r="336">
      <c r="H336" s="2"/>
      <c r="I336" s="2"/>
      <c r="J336" s="2"/>
    </row>
    <row r="337">
      <c r="H337" s="2"/>
      <c r="I337" s="2"/>
      <c r="J337" s="2"/>
    </row>
    <row r="338">
      <c r="H338" s="2"/>
      <c r="I338" s="2"/>
      <c r="J338" s="2"/>
    </row>
    <row r="339">
      <c r="H339" s="2"/>
      <c r="I339" s="2"/>
      <c r="J339" s="2"/>
    </row>
    <row r="340">
      <c r="H340" s="2"/>
      <c r="I340" s="2"/>
      <c r="J340" s="2"/>
    </row>
    <row r="341">
      <c r="H341" s="2"/>
      <c r="I341" s="2"/>
      <c r="J341" s="2"/>
    </row>
    <row r="342">
      <c r="H342" s="2"/>
      <c r="I342" s="2"/>
      <c r="J342" s="2"/>
    </row>
    <row r="343">
      <c r="H343" s="2"/>
      <c r="I343" s="2"/>
      <c r="J343" s="2"/>
    </row>
    <row r="344">
      <c r="H344" s="2"/>
      <c r="I344" s="2"/>
      <c r="J344" s="2"/>
    </row>
    <row r="345">
      <c r="H345" s="2"/>
      <c r="I345" s="2"/>
      <c r="J345" s="2"/>
    </row>
    <row r="346">
      <c r="H346" s="2"/>
      <c r="I346" s="2"/>
      <c r="J346" s="2"/>
    </row>
    <row r="347">
      <c r="H347" s="2"/>
      <c r="I347" s="2"/>
      <c r="J347" s="2"/>
    </row>
    <row r="348">
      <c r="H348" s="2"/>
      <c r="I348" s="2"/>
      <c r="J348" s="2"/>
    </row>
    <row r="349">
      <c r="H349" s="2"/>
      <c r="I349" s="2"/>
      <c r="J349" s="2"/>
    </row>
    <row r="350">
      <c r="H350" s="2"/>
      <c r="I350" s="2"/>
      <c r="J350" s="2"/>
    </row>
    <row r="351">
      <c r="H351" s="2"/>
      <c r="I351" s="2"/>
      <c r="J351" s="2"/>
    </row>
    <row r="352">
      <c r="H352" s="2"/>
      <c r="I352" s="2"/>
      <c r="J352" s="2"/>
    </row>
    <row r="353">
      <c r="H353" s="2"/>
      <c r="I353" s="2"/>
      <c r="J353" s="2"/>
    </row>
    <row r="354">
      <c r="H354" s="2"/>
      <c r="I354" s="2"/>
      <c r="J354" s="2"/>
    </row>
    <row r="355">
      <c r="H355" s="2"/>
      <c r="I355" s="2"/>
      <c r="J355" s="2"/>
    </row>
    <row r="356">
      <c r="H356" s="2"/>
      <c r="I356" s="2"/>
      <c r="J356" s="2"/>
    </row>
    <row r="357">
      <c r="H357" s="2"/>
      <c r="I357" s="2"/>
      <c r="J357" s="2"/>
    </row>
    <row r="358">
      <c r="H358" s="2"/>
      <c r="I358" s="2"/>
      <c r="J358" s="2"/>
    </row>
    <row r="359">
      <c r="H359" s="2"/>
      <c r="I359" s="2"/>
      <c r="J359" s="2"/>
    </row>
    <row r="360">
      <c r="H360" s="2"/>
      <c r="I360" s="2"/>
      <c r="J360" s="2"/>
    </row>
    <row r="361">
      <c r="H361" s="2"/>
      <c r="I361" s="2"/>
      <c r="J361" s="2"/>
    </row>
    <row r="362">
      <c r="H362" s="2"/>
      <c r="I362" s="2"/>
      <c r="J362" s="2"/>
    </row>
    <row r="363">
      <c r="H363" s="2"/>
      <c r="I363" s="2"/>
      <c r="J363" s="2"/>
    </row>
    <row r="364">
      <c r="H364" s="2"/>
      <c r="I364" s="2"/>
      <c r="J364" s="2"/>
    </row>
    <row r="365">
      <c r="H365" s="2"/>
      <c r="I365" s="2"/>
      <c r="J365" s="2"/>
    </row>
    <row r="366">
      <c r="H366" s="2"/>
      <c r="I366" s="2"/>
      <c r="J366" s="2"/>
    </row>
    <row r="367">
      <c r="H367" s="2"/>
      <c r="I367" s="2"/>
      <c r="J367" s="2"/>
    </row>
    <row r="368">
      <c r="H368" s="2"/>
      <c r="I368" s="2"/>
      <c r="J368" s="2"/>
    </row>
    <row r="369">
      <c r="H369" s="2"/>
      <c r="I369" s="2"/>
      <c r="J369" s="2"/>
    </row>
    <row r="370">
      <c r="H370" s="2"/>
      <c r="I370" s="2"/>
      <c r="J370" s="2"/>
    </row>
    <row r="371">
      <c r="H371" s="2"/>
      <c r="I371" s="2"/>
      <c r="J371" s="2"/>
    </row>
    <row r="372">
      <c r="H372" s="2"/>
      <c r="I372" s="2"/>
      <c r="J372" s="2"/>
    </row>
    <row r="373">
      <c r="H373" s="2"/>
      <c r="I373" s="2"/>
      <c r="J373" s="2"/>
    </row>
    <row r="374">
      <c r="H374" s="2"/>
      <c r="I374" s="2"/>
      <c r="J374" s="2"/>
    </row>
    <row r="375">
      <c r="H375" s="2"/>
      <c r="I375" s="2"/>
      <c r="J375" s="2"/>
    </row>
    <row r="376">
      <c r="H376" s="2"/>
      <c r="I376" s="2"/>
      <c r="J376" s="2"/>
    </row>
    <row r="377">
      <c r="H377" s="2"/>
      <c r="I377" s="2"/>
      <c r="J377" s="2"/>
    </row>
    <row r="378">
      <c r="H378" s="2"/>
      <c r="I378" s="2"/>
      <c r="J378" s="2"/>
    </row>
    <row r="379">
      <c r="H379" s="2"/>
      <c r="I379" s="2"/>
      <c r="J379" s="2"/>
    </row>
    <row r="380">
      <c r="H380" s="2"/>
      <c r="I380" s="2"/>
      <c r="J380" s="2"/>
    </row>
    <row r="381">
      <c r="H381" s="2"/>
      <c r="I381" s="2"/>
      <c r="J381" s="2"/>
    </row>
    <row r="382">
      <c r="H382" s="2"/>
      <c r="I382" s="2"/>
      <c r="J382" s="2"/>
    </row>
    <row r="383">
      <c r="H383" s="2"/>
      <c r="I383" s="2"/>
      <c r="J383" s="2"/>
    </row>
    <row r="384">
      <c r="H384" s="2"/>
      <c r="I384" s="2"/>
      <c r="J384" s="2"/>
    </row>
    <row r="385">
      <c r="H385" s="2"/>
      <c r="I385" s="2"/>
      <c r="J385" s="2"/>
    </row>
    <row r="386">
      <c r="H386" s="2"/>
      <c r="I386" s="2"/>
      <c r="J386" s="2"/>
    </row>
    <row r="387">
      <c r="H387" s="2"/>
      <c r="I387" s="2"/>
      <c r="J387" s="2"/>
    </row>
    <row r="388">
      <c r="H388" s="2"/>
      <c r="I388" s="2"/>
      <c r="J388" s="2"/>
    </row>
    <row r="389">
      <c r="H389" s="2"/>
      <c r="I389" s="2"/>
      <c r="J389" s="2"/>
    </row>
    <row r="390">
      <c r="H390" s="2"/>
      <c r="I390" s="2"/>
      <c r="J390" s="2"/>
    </row>
    <row r="391">
      <c r="H391" s="2"/>
      <c r="I391" s="2"/>
      <c r="J391" s="2"/>
    </row>
    <row r="392">
      <c r="H392" s="2"/>
      <c r="I392" s="2"/>
      <c r="J392" s="2"/>
    </row>
    <row r="393">
      <c r="H393" s="2"/>
      <c r="I393" s="2"/>
      <c r="J393" s="2"/>
    </row>
    <row r="394">
      <c r="H394" s="2"/>
      <c r="I394" s="2"/>
      <c r="J394" s="2"/>
    </row>
    <row r="395">
      <c r="H395" s="2"/>
      <c r="I395" s="2"/>
      <c r="J395" s="2"/>
    </row>
    <row r="396">
      <c r="H396" s="2"/>
      <c r="I396" s="2"/>
      <c r="J396" s="2"/>
    </row>
    <row r="397">
      <c r="H397" s="2"/>
      <c r="I397" s="2"/>
      <c r="J397" s="2"/>
    </row>
    <row r="398">
      <c r="H398" s="2"/>
      <c r="I398" s="2"/>
      <c r="J398" s="2"/>
    </row>
    <row r="399">
      <c r="H399" s="2"/>
      <c r="I399" s="2"/>
      <c r="J399" s="2"/>
    </row>
    <row r="400">
      <c r="H400" s="2"/>
      <c r="I400" s="2"/>
      <c r="J400" s="2"/>
    </row>
    <row r="401">
      <c r="H401" s="2"/>
      <c r="I401" s="2"/>
      <c r="J401" s="2"/>
    </row>
    <row r="402">
      <c r="H402" s="2"/>
      <c r="I402" s="2"/>
      <c r="J402" s="2"/>
    </row>
    <row r="403">
      <c r="H403" s="2"/>
      <c r="I403" s="2"/>
      <c r="J403" s="2"/>
    </row>
    <row r="404">
      <c r="H404" s="2"/>
      <c r="I404" s="2"/>
      <c r="J404" s="2"/>
    </row>
    <row r="405">
      <c r="H405" s="2"/>
      <c r="I405" s="2"/>
      <c r="J405" s="2"/>
    </row>
    <row r="406">
      <c r="H406" s="2"/>
      <c r="I406" s="2"/>
      <c r="J406" s="2"/>
    </row>
    <row r="407">
      <c r="H407" s="2"/>
      <c r="I407" s="2"/>
      <c r="J407" s="2"/>
    </row>
    <row r="408">
      <c r="H408" s="2"/>
      <c r="I408" s="2"/>
      <c r="J408" s="2"/>
    </row>
    <row r="409">
      <c r="H409" s="2"/>
      <c r="I409" s="2"/>
      <c r="J409" s="2"/>
    </row>
    <row r="410">
      <c r="H410" s="2"/>
      <c r="I410" s="2"/>
      <c r="J410" s="2"/>
    </row>
    <row r="411">
      <c r="H411" s="2"/>
      <c r="I411" s="2"/>
      <c r="J411" s="2"/>
    </row>
    <row r="412">
      <c r="H412" s="2"/>
      <c r="I412" s="2"/>
      <c r="J412" s="2"/>
    </row>
    <row r="413">
      <c r="H413" s="2"/>
      <c r="I413" s="2"/>
      <c r="J413" s="2"/>
    </row>
    <row r="414">
      <c r="H414" s="2"/>
      <c r="I414" s="2"/>
      <c r="J414" s="2"/>
    </row>
    <row r="415">
      <c r="H415" s="2"/>
      <c r="I415" s="2"/>
      <c r="J415" s="2"/>
    </row>
    <row r="416">
      <c r="H416" s="2"/>
      <c r="I416" s="2"/>
      <c r="J416" s="2"/>
    </row>
    <row r="417">
      <c r="H417" s="2"/>
      <c r="I417" s="2"/>
      <c r="J417" s="2"/>
    </row>
    <row r="418">
      <c r="H418" s="2"/>
      <c r="I418" s="2"/>
      <c r="J418" s="2"/>
    </row>
    <row r="419">
      <c r="H419" s="2"/>
      <c r="I419" s="2"/>
      <c r="J419" s="2"/>
    </row>
    <row r="420">
      <c r="H420" s="2"/>
      <c r="I420" s="2"/>
      <c r="J420" s="2"/>
    </row>
    <row r="421">
      <c r="H421" s="2"/>
      <c r="I421" s="2"/>
      <c r="J421" s="2"/>
    </row>
    <row r="422">
      <c r="H422" s="2"/>
      <c r="I422" s="2"/>
      <c r="J422" s="2"/>
    </row>
    <row r="423">
      <c r="H423" s="2"/>
      <c r="I423" s="2"/>
      <c r="J423" s="2"/>
    </row>
    <row r="424">
      <c r="H424" s="2"/>
      <c r="I424" s="2"/>
      <c r="J424" s="2"/>
    </row>
    <row r="425">
      <c r="H425" s="2"/>
      <c r="I425" s="2"/>
      <c r="J425" s="2"/>
    </row>
    <row r="426">
      <c r="H426" s="2"/>
      <c r="I426" s="2"/>
      <c r="J426" s="2"/>
    </row>
    <row r="427">
      <c r="H427" s="2"/>
      <c r="I427" s="2"/>
      <c r="J427" s="2"/>
    </row>
    <row r="428">
      <c r="H428" s="2"/>
      <c r="I428" s="2"/>
      <c r="J428" s="2"/>
    </row>
    <row r="429">
      <c r="H429" s="2"/>
      <c r="I429" s="2"/>
      <c r="J429" s="2"/>
    </row>
    <row r="430">
      <c r="H430" s="2"/>
      <c r="I430" s="2"/>
      <c r="J430" s="2"/>
    </row>
    <row r="431">
      <c r="H431" s="2"/>
      <c r="I431" s="2"/>
      <c r="J431" s="2"/>
    </row>
    <row r="432">
      <c r="H432" s="2"/>
      <c r="I432" s="2"/>
      <c r="J432" s="2"/>
    </row>
    <row r="433">
      <c r="H433" s="2"/>
      <c r="I433" s="2"/>
      <c r="J433" s="2"/>
    </row>
    <row r="434">
      <c r="H434" s="2"/>
      <c r="I434" s="2"/>
      <c r="J434" s="2"/>
    </row>
    <row r="435">
      <c r="H435" s="2"/>
      <c r="I435" s="2"/>
      <c r="J435" s="2"/>
    </row>
    <row r="436">
      <c r="H436" s="2"/>
      <c r="I436" s="2"/>
      <c r="J436" s="2"/>
    </row>
    <row r="437">
      <c r="H437" s="2"/>
      <c r="I437" s="2"/>
      <c r="J437" s="2"/>
    </row>
    <row r="438">
      <c r="H438" s="2"/>
      <c r="I438" s="2"/>
      <c r="J438" s="2"/>
    </row>
    <row r="439">
      <c r="H439" s="2"/>
      <c r="I439" s="2"/>
      <c r="J439" s="2"/>
    </row>
    <row r="440">
      <c r="H440" s="2"/>
      <c r="I440" s="2"/>
      <c r="J440" s="2"/>
    </row>
    <row r="441">
      <c r="H441" s="2"/>
      <c r="I441" s="2"/>
      <c r="J441" s="2"/>
    </row>
    <row r="442">
      <c r="H442" s="2"/>
      <c r="I442" s="2"/>
      <c r="J442" s="2"/>
    </row>
    <row r="443">
      <c r="H443" s="2"/>
      <c r="I443" s="2"/>
      <c r="J443" s="2"/>
    </row>
    <row r="444">
      <c r="H444" s="2"/>
      <c r="I444" s="2"/>
      <c r="J444" s="2"/>
    </row>
    <row r="445">
      <c r="H445" s="2"/>
      <c r="I445" s="2"/>
      <c r="J445" s="2"/>
    </row>
    <row r="446">
      <c r="H446" s="2"/>
      <c r="I446" s="2"/>
      <c r="J446" s="2"/>
    </row>
    <row r="447">
      <c r="H447" s="2"/>
      <c r="I447" s="2"/>
      <c r="J447" s="2"/>
    </row>
    <row r="448">
      <c r="H448" s="2"/>
      <c r="I448" s="2"/>
      <c r="J448" s="2"/>
    </row>
    <row r="449">
      <c r="H449" s="2"/>
      <c r="I449" s="2"/>
      <c r="J449" s="2"/>
    </row>
    <row r="450">
      <c r="H450" s="2"/>
      <c r="I450" s="2"/>
      <c r="J450" s="2"/>
    </row>
    <row r="451">
      <c r="H451" s="2"/>
      <c r="I451" s="2"/>
      <c r="J451" s="2"/>
    </row>
    <row r="452">
      <c r="H452" s="2"/>
      <c r="I452" s="2"/>
      <c r="J452" s="2"/>
    </row>
    <row r="453">
      <c r="H453" s="2"/>
      <c r="I453" s="2"/>
      <c r="J453" s="2"/>
    </row>
    <row r="454">
      <c r="H454" s="2"/>
      <c r="I454" s="2"/>
      <c r="J454" s="2"/>
    </row>
    <row r="455">
      <c r="H455" s="2"/>
      <c r="I455" s="2"/>
      <c r="J455" s="2"/>
    </row>
    <row r="456">
      <c r="H456" s="2"/>
      <c r="I456" s="2"/>
      <c r="J456" s="2"/>
    </row>
    <row r="457">
      <c r="H457" s="2"/>
      <c r="I457" s="2"/>
      <c r="J457" s="2"/>
    </row>
    <row r="458">
      <c r="H458" s="2"/>
      <c r="I458" s="2"/>
      <c r="J458" s="2"/>
    </row>
    <row r="459">
      <c r="H459" s="2"/>
      <c r="I459" s="2"/>
      <c r="J459" s="2"/>
    </row>
    <row r="460">
      <c r="H460" s="2"/>
      <c r="I460" s="2"/>
      <c r="J460" s="2"/>
    </row>
    <row r="461">
      <c r="H461" s="2"/>
      <c r="I461" s="2"/>
      <c r="J461" s="2"/>
    </row>
    <row r="462">
      <c r="H462" s="2"/>
      <c r="I462" s="2"/>
      <c r="J462" s="2"/>
    </row>
    <row r="463">
      <c r="H463" s="2"/>
      <c r="I463" s="2"/>
      <c r="J463" s="2"/>
    </row>
    <row r="464">
      <c r="H464" s="2"/>
      <c r="I464" s="2"/>
      <c r="J464" s="2"/>
    </row>
    <row r="465">
      <c r="H465" s="2"/>
      <c r="I465" s="2"/>
      <c r="J465" s="2"/>
    </row>
    <row r="466">
      <c r="H466" s="2"/>
      <c r="I466" s="2"/>
      <c r="J466" s="2"/>
    </row>
    <row r="467">
      <c r="H467" s="2"/>
      <c r="I467" s="2"/>
      <c r="J467" s="2"/>
    </row>
    <row r="468">
      <c r="H468" s="2"/>
      <c r="I468" s="2"/>
      <c r="J468" s="2"/>
    </row>
    <row r="469">
      <c r="H469" s="2"/>
      <c r="I469" s="2"/>
      <c r="J469" s="2"/>
    </row>
    <row r="470">
      <c r="H470" s="2"/>
      <c r="I470" s="2"/>
      <c r="J470" s="2"/>
    </row>
    <row r="471">
      <c r="H471" s="2"/>
      <c r="I471" s="2"/>
      <c r="J471" s="2"/>
    </row>
    <row r="472">
      <c r="H472" s="2"/>
      <c r="I472" s="2"/>
      <c r="J472" s="2"/>
    </row>
    <row r="473">
      <c r="H473" s="2"/>
      <c r="I473" s="2"/>
      <c r="J473" s="2"/>
    </row>
    <row r="474">
      <c r="H474" s="2"/>
      <c r="I474" s="2"/>
      <c r="J474" s="2"/>
    </row>
    <row r="475">
      <c r="H475" s="2"/>
      <c r="I475" s="2"/>
      <c r="J475" s="2"/>
    </row>
    <row r="476">
      <c r="H476" s="2"/>
      <c r="I476" s="2"/>
      <c r="J476" s="2"/>
    </row>
    <row r="477">
      <c r="H477" s="2"/>
      <c r="I477" s="2"/>
      <c r="J477" s="2"/>
    </row>
    <row r="478">
      <c r="H478" s="2"/>
      <c r="I478" s="2"/>
      <c r="J478" s="2"/>
    </row>
    <row r="479">
      <c r="H479" s="2"/>
      <c r="I479" s="2"/>
      <c r="J479" s="2"/>
    </row>
    <row r="480">
      <c r="H480" s="2"/>
      <c r="I480" s="2"/>
      <c r="J480" s="2"/>
    </row>
    <row r="481">
      <c r="H481" s="2"/>
      <c r="I481" s="2"/>
      <c r="J481" s="2"/>
    </row>
    <row r="482">
      <c r="H482" s="2"/>
      <c r="I482" s="2"/>
      <c r="J482" s="2"/>
    </row>
    <row r="483">
      <c r="H483" s="2"/>
      <c r="I483" s="2"/>
      <c r="J483" s="2"/>
    </row>
    <row r="484">
      <c r="H484" s="2"/>
      <c r="I484" s="2"/>
      <c r="J484" s="2"/>
    </row>
    <row r="485">
      <c r="H485" s="2"/>
      <c r="I485" s="2"/>
      <c r="J485" s="2"/>
    </row>
    <row r="486">
      <c r="H486" s="2"/>
      <c r="I486" s="2"/>
      <c r="J486" s="2"/>
    </row>
    <row r="487">
      <c r="H487" s="2"/>
      <c r="I487" s="2"/>
      <c r="J487" s="2"/>
    </row>
    <row r="488">
      <c r="H488" s="2"/>
      <c r="I488" s="2"/>
      <c r="J488" s="2"/>
    </row>
    <row r="489">
      <c r="H489" s="2"/>
      <c r="I489" s="2"/>
      <c r="J489" s="2"/>
    </row>
    <row r="490">
      <c r="H490" s="2"/>
      <c r="I490" s="2"/>
      <c r="J490" s="2"/>
    </row>
    <row r="491">
      <c r="H491" s="2"/>
      <c r="I491" s="2"/>
      <c r="J491" s="2"/>
    </row>
    <row r="492">
      <c r="H492" s="2"/>
      <c r="I492" s="2"/>
      <c r="J492" s="2"/>
    </row>
    <row r="493">
      <c r="H493" s="2"/>
      <c r="I493" s="2"/>
      <c r="J493" s="2"/>
    </row>
    <row r="494">
      <c r="H494" s="2"/>
      <c r="I494" s="2"/>
      <c r="J494" s="2"/>
    </row>
    <row r="495">
      <c r="H495" s="2"/>
      <c r="I495" s="2"/>
      <c r="J495" s="2"/>
    </row>
    <row r="496">
      <c r="H496" s="2"/>
      <c r="I496" s="2"/>
      <c r="J496" s="2"/>
    </row>
    <row r="497">
      <c r="H497" s="2"/>
      <c r="I497" s="2"/>
      <c r="J497" s="2"/>
    </row>
    <row r="498">
      <c r="H498" s="2"/>
      <c r="I498" s="2"/>
      <c r="J498" s="2"/>
    </row>
    <row r="499">
      <c r="H499" s="2"/>
      <c r="I499" s="2"/>
      <c r="J499" s="2"/>
    </row>
    <row r="500">
      <c r="H500" s="2"/>
      <c r="I500" s="2"/>
      <c r="J500" s="2"/>
    </row>
    <row r="501">
      <c r="H501" s="2"/>
      <c r="I501" s="2"/>
      <c r="J501" s="2"/>
    </row>
    <row r="502">
      <c r="H502" s="2"/>
      <c r="I502" s="2"/>
      <c r="J502" s="2"/>
    </row>
    <row r="503">
      <c r="H503" s="2"/>
      <c r="I503" s="2"/>
      <c r="J503" s="2"/>
    </row>
    <row r="504">
      <c r="H504" s="2"/>
      <c r="I504" s="2"/>
      <c r="J504" s="2"/>
    </row>
    <row r="505">
      <c r="H505" s="2"/>
      <c r="I505" s="2"/>
      <c r="J505" s="2"/>
    </row>
    <row r="506">
      <c r="H506" s="2"/>
      <c r="I506" s="2"/>
      <c r="J506" s="2"/>
    </row>
    <row r="507">
      <c r="H507" s="2"/>
      <c r="I507" s="2"/>
      <c r="J507" s="2"/>
    </row>
    <row r="508">
      <c r="H508" s="2"/>
      <c r="I508" s="2"/>
      <c r="J508" s="2"/>
    </row>
    <row r="509">
      <c r="H509" s="2"/>
      <c r="I509" s="2"/>
      <c r="J509" s="2"/>
    </row>
    <row r="510">
      <c r="H510" s="2"/>
      <c r="I510" s="2"/>
      <c r="J510" s="2"/>
    </row>
    <row r="511">
      <c r="H511" s="2"/>
      <c r="I511" s="2"/>
      <c r="J511" s="2"/>
    </row>
    <row r="512">
      <c r="H512" s="2"/>
      <c r="I512" s="2"/>
      <c r="J512" s="2"/>
    </row>
    <row r="513">
      <c r="H513" s="2"/>
      <c r="I513" s="2"/>
      <c r="J513" s="2"/>
    </row>
    <row r="514">
      <c r="H514" s="2"/>
      <c r="I514" s="2"/>
      <c r="J514" s="2"/>
    </row>
    <row r="515">
      <c r="H515" s="2"/>
      <c r="I515" s="2"/>
      <c r="J515" s="2"/>
    </row>
    <row r="516">
      <c r="H516" s="2"/>
      <c r="I516" s="2"/>
      <c r="J516" s="2"/>
    </row>
    <row r="517">
      <c r="H517" s="2"/>
      <c r="I517" s="2"/>
      <c r="J517" s="2"/>
    </row>
    <row r="518">
      <c r="H518" s="2"/>
      <c r="I518" s="2"/>
      <c r="J518" s="2"/>
    </row>
    <row r="519">
      <c r="H519" s="2"/>
      <c r="I519" s="2"/>
      <c r="J519" s="2"/>
    </row>
    <row r="520">
      <c r="H520" s="2"/>
      <c r="I520" s="2"/>
      <c r="J520" s="2"/>
    </row>
    <row r="521">
      <c r="H521" s="2"/>
      <c r="I521" s="2"/>
      <c r="J521" s="2"/>
    </row>
    <row r="522">
      <c r="H522" s="2"/>
      <c r="I522" s="2"/>
      <c r="J522" s="2"/>
    </row>
    <row r="523">
      <c r="H523" s="2"/>
      <c r="I523" s="2"/>
      <c r="J523" s="2"/>
    </row>
    <row r="524">
      <c r="H524" s="2"/>
      <c r="I524" s="2"/>
      <c r="J524" s="2"/>
    </row>
    <row r="525">
      <c r="H525" s="2"/>
      <c r="I525" s="2"/>
      <c r="J525" s="2"/>
    </row>
    <row r="526">
      <c r="H526" s="2"/>
      <c r="I526" s="2"/>
      <c r="J526" s="2"/>
    </row>
    <row r="527">
      <c r="H527" s="2"/>
      <c r="I527" s="2"/>
      <c r="J527" s="2"/>
    </row>
    <row r="528">
      <c r="H528" s="2"/>
      <c r="I528" s="2"/>
      <c r="J528" s="2"/>
    </row>
    <row r="529">
      <c r="H529" s="2"/>
      <c r="I529" s="2"/>
      <c r="J529" s="2"/>
    </row>
    <row r="530">
      <c r="H530" s="2"/>
      <c r="I530" s="2"/>
      <c r="J530" s="2"/>
    </row>
    <row r="531">
      <c r="H531" s="2"/>
      <c r="I531" s="2"/>
      <c r="J531" s="2"/>
    </row>
    <row r="532">
      <c r="H532" s="2"/>
      <c r="I532" s="2"/>
      <c r="J532" s="2"/>
    </row>
    <row r="533">
      <c r="H533" s="2"/>
      <c r="I533" s="2"/>
      <c r="J533" s="2"/>
    </row>
    <row r="534">
      <c r="H534" s="2"/>
      <c r="I534" s="2"/>
      <c r="J534" s="2"/>
    </row>
    <row r="535">
      <c r="H535" s="2"/>
      <c r="I535" s="2"/>
      <c r="J535" s="2"/>
    </row>
    <row r="536">
      <c r="H536" s="2"/>
      <c r="I536" s="2"/>
      <c r="J536" s="2"/>
    </row>
    <row r="537">
      <c r="H537" s="2"/>
      <c r="I537" s="2"/>
      <c r="J537" s="2"/>
    </row>
    <row r="538">
      <c r="H538" s="2"/>
      <c r="I538" s="2"/>
      <c r="J538" s="2"/>
    </row>
    <row r="539">
      <c r="H539" s="2"/>
      <c r="I539" s="2"/>
      <c r="J539" s="2"/>
    </row>
    <row r="540">
      <c r="H540" s="2"/>
      <c r="I540" s="2"/>
      <c r="J540" s="2"/>
    </row>
    <row r="541">
      <c r="H541" s="2"/>
      <c r="I541" s="2"/>
      <c r="J541" s="2"/>
    </row>
    <row r="542">
      <c r="H542" s="2"/>
      <c r="I542" s="2"/>
      <c r="J542" s="2"/>
    </row>
    <row r="543">
      <c r="H543" s="2"/>
      <c r="I543" s="2"/>
      <c r="J543" s="2"/>
    </row>
    <row r="544">
      <c r="H544" s="2"/>
      <c r="I544" s="2"/>
      <c r="J544" s="2"/>
    </row>
    <row r="545">
      <c r="H545" s="2"/>
      <c r="I545" s="2"/>
      <c r="J545" s="2"/>
    </row>
    <row r="546">
      <c r="H546" s="2"/>
      <c r="I546" s="2"/>
      <c r="J546" s="2"/>
    </row>
    <row r="547">
      <c r="H547" s="2"/>
      <c r="I547" s="2"/>
      <c r="J547" s="2"/>
    </row>
    <row r="548">
      <c r="H548" s="2"/>
      <c r="I548" s="2"/>
      <c r="J548" s="2"/>
    </row>
    <row r="549">
      <c r="H549" s="2"/>
      <c r="I549" s="2"/>
      <c r="J549" s="2"/>
    </row>
    <row r="550">
      <c r="H550" s="2"/>
      <c r="I550" s="2"/>
      <c r="J550" s="2"/>
    </row>
    <row r="551">
      <c r="H551" s="2"/>
      <c r="I551" s="2"/>
      <c r="J551" s="2"/>
    </row>
    <row r="552">
      <c r="H552" s="2"/>
      <c r="I552" s="2"/>
      <c r="J552" s="2"/>
    </row>
    <row r="553">
      <c r="H553" s="2"/>
      <c r="I553" s="2"/>
      <c r="J553" s="2"/>
    </row>
    <row r="554">
      <c r="H554" s="2"/>
      <c r="I554" s="2"/>
      <c r="J554" s="2"/>
    </row>
    <row r="555">
      <c r="H555" s="2"/>
      <c r="I555" s="2"/>
      <c r="J555" s="2"/>
    </row>
    <row r="556">
      <c r="H556" s="2"/>
      <c r="I556" s="2"/>
      <c r="J556" s="2"/>
    </row>
    <row r="557">
      <c r="H557" s="2"/>
      <c r="I557" s="2"/>
      <c r="J557" s="2"/>
    </row>
    <row r="558">
      <c r="H558" s="2"/>
      <c r="I558" s="2"/>
      <c r="J558" s="2"/>
    </row>
    <row r="559">
      <c r="H559" s="2"/>
      <c r="I559" s="2"/>
      <c r="J559" s="2"/>
    </row>
    <row r="560">
      <c r="H560" s="2"/>
      <c r="I560" s="2"/>
      <c r="J560" s="2"/>
    </row>
    <row r="561">
      <c r="H561" s="2"/>
      <c r="I561" s="2"/>
      <c r="J561" s="2"/>
    </row>
    <row r="562">
      <c r="H562" s="2"/>
      <c r="I562" s="2"/>
      <c r="J562" s="2"/>
    </row>
    <row r="563">
      <c r="H563" s="2"/>
      <c r="I563" s="2"/>
      <c r="J563" s="2"/>
    </row>
    <row r="564">
      <c r="H564" s="2"/>
      <c r="I564" s="2"/>
      <c r="J564" s="2"/>
    </row>
    <row r="565">
      <c r="H565" s="2"/>
      <c r="I565" s="2"/>
      <c r="J565" s="2"/>
    </row>
    <row r="566">
      <c r="H566" s="2"/>
      <c r="I566" s="2"/>
      <c r="J566" s="2"/>
    </row>
    <row r="567">
      <c r="H567" s="2"/>
      <c r="I567" s="2"/>
      <c r="J567" s="2"/>
    </row>
    <row r="568">
      <c r="H568" s="2"/>
      <c r="I568" s="2"/>
      <c r="J568" s="2"/>
    </row>
    <row r="569">
      <c r="H569" s="2"/>
      <c r="I569" s="2"/>
      <c r="J569" s="2"/>
    </row>
    <row r="570">
      <c r="H570" s="2"/>
      <c r="I570" s="2"/>
      <c r="J570" s="2"/>
    </row>
    <row r="571">
      <c r="H571" s="2"/>
      <c r="I571" s="2"/>
      <c r="J571" s="2"/>
    </row>
    <row r="572">
      <c r="H572" s="2"/>
      <c r="I572" s="2"/>
      <c r="J572" s="2"/>
    </row>
    <row r="573">
      <c r="H573" s="2"/>
      <c r="I573" s="2"/>
      <c r="J573" s="2"/>
    </row>
    <row r="574">
      <c r="H574" s="2"/>
      <c r="I574" s="2"/>
      <c r="J574" s="2"/>
    </row>
    <row r="575">
      <c r="H575" s="2"/>
      <c r="I575" s="2"/>
      <c r="J575" s="2"/>
    </row>
    <row r="576">
      <c r="H576" s="2"/>
      <c r="I576" s="2"/>
      <c r="J576" s="2"/>
    </row>
    <row r="577">
      <c r="H577" s="2"/>
      <c r="I577" s="2"/>
      <c r="J577" s="2"/>
    </row>
    <row r="578">
      <c r="H578" s="2"/>
      <c r="I578" s="2"/>
      <c r="J578" s="2"/>
    </row>
    <row r="579">
      <c r="H579" s="2"/>
      <c r="I579" s="2"/>
      <c r="J579" s="2"/>
    </row>
    <row r="580">
      <c r="H580" s="2"/>
      <c r="I580" s="2"/>
      <c r="J580" s="2"/>
    </row>
    <row r="581">
      <c r="H581" s="2"/>
      <c r="I581" s="2"/>
      <c r="J581" s="2"/>
    </row>
    <row r="582">
      <c r="H582" s="2"/>
      <c r="I582" s="2"/>
      <c r="J582" s="2"/>
    </row>
    <row r="583">
      <c r="H583" s="2"/>
      <c r="I583" s="2"/>
      <c r="J583" s="2"/>
    </row>
    <row r="584">
      <c r="H584" s="2"/>
      <c r="I584" s="2"/>
      <c r="J584" s="2"/>
    </row>
    <row r="585">
      <c r="H585" s="2"/>
      <c r="I585" s="2"/>
      <c r="J585" s="2"/>
    </row>
    <row r="586">
      <c r="H586" s="2"/>
      <c r="I586" s="2"/>
      <c r="J586" s="2"/>
    </row>
    <row r="587">
      <c r="H587" s="2"/>
      <c r="I587" s="2"/>
      <c r="J587" s="2"/>
    </row>
    <row r="588">
      <c r="H588" s="2"/>
      <c r="I588" s="2"/>
      <c r="J588" s="2"/>
    </row>
    <row r="589">
      <c r="H589" s="2"/>
      <c r="I589" s="2"/>
      <c r="J589" s="2"/>
    </row>
    <row r="590">
      <c r="H590" s="2"/>
      <c r="I590" s="2"/>
      <c r="J590" s="2"/>
    </row>
    <row r="591">
      <c r="H591" s="2"/>
      <c r="I591" s="2"/>
      <c r="J591" s="2"/>
    </row>
    <row r="592">
      <c r="H592" s="2"/>
      <c r="I592" s="2"/>
      <c r="J592" s="2"/>
    </row>
    <row r="593">
      <c r="H593" s="2"/>
      <c r="I593" s="2"/>
      <c r="J593" s="2"/>
    </row>
    <row r="594">
      <c r="H594" s="2"/>
      <c r="I594" s="2"/>
      <c r="J594" s="2"/>
    </row>
    <row r="595">
      <c r="H595" s="2"/>
      <c r="I595" s="2"/>
      <c r="J595" s="2"/>
    </row>
    <row r="596">
      <c r="H596" s="2"/>
      <c r="I596" s="2"/>
      <c r="J596" s="2"/>
    </row>
    <row r="597">
      <c r="H597" s="2"/>
      <c r="I597" s="2"/>
      <c r="J597" s="2"/>
    </row>
    <row r="598">
      <c r="H598" s="2"/>
      <c r="I598" s="2"/>
      <c r="J598" s="2"/>
    </row>
    <row r="599">
      <c r="H599" s="2"/>
      <c r="I599" s="2"/>
      <c r="J599" s="2"/>
    </row>
    <row r="600">
      <c r="H600" s="2"/>
      <c r="I600" s="2"/>
      <c r="J600" s="2"/>
    </row>
    <row r="601">
      <c r="H601" s="2"/>
      <c r="I601" s="2"/>
      <c r="J601" s="2"/>
    </row>
    <row r="602">
      <c r="H602" s="2"/>
      <c r="I602" s="2"/>
      <c r="J602" s="2"/>
    </row>
    <row r="603">
      <c r="H603" s="2"/>
      <c r="I603" s="2"/>
      <c r="J603" s="2"/>
    </row>
    <row r="604">
      <c r="H604" s="2"/>
      <c r="I604" s="2"/>
      <c r="J604" s="2"/>
    </row>
    <row r="605">
      <c r="H605" s="2"/>
      <c r="I605" s="2"/>
      <c r="J605" s="2"/>
    </row>
    <row r="606">
      <c r="H606" s="2"/>
      <c r="I606" s="2"/>
      <c r="J606" s="2"/>
    </row>
    <row r="607">
      <c r="H607" s="2"/>
      <c r="I607" s="2"/>
      <c r="J607" s="2"/>
    </row>
    <row r="608">
      <c r="H608" s="2"/>
      <c r="I608" s="2"/>
      <c r="J608" s="2"/>
    </row>
    <row r="609">
      <c r="H609" s="2"/>
      <c r="I609" s="2"/>
      <c r="J609" s="2"/>
    </row>
    <row r="610">
      <c r="H610" s="2"/>
      <c r="I610" s="2"/>
      <c r="J610" s="2"/>
    </row>
    <row r="611">
      <c r="H611" s="2"/>
      <c r="I611" s="2"/>
      <c r="J611" s="2"/>
    </row>
    <row r="612">
      <c r="H612" s="2"/>
      <c r="I612" s="2"/>
      <c r="J612" s="2"/>
    </row>
    <row r="613">
      <c r="H613" s="2"/>
      <c r="I613" s="2"/>
      <c r="J613" s="2"/>
    </row>
    <row r="614">
      <c r="H614" s="2"/>
      <c r="I614" s="2"/>
      <c r="J614" s="2"/>
    </row>
    <row r="615">
      <c r="H615" s="2"/>
      <c r="I615" s="2"/>
      <c r="J615" s="2"/>
    </row>
    <row r="616">
      <c r="H616" s="2"/>
      <c r="I616" s="2"/>
      <c r="J616" s="2"/>
    </row>
    <row r="617">
      <c r="H617" s="2"/>
      <c r="I617" s="2"/>
      <c r="J617" s="2"/>
    </row>
    <row r="618">
      <c r="H618" s="2"/>
      <c r="I618" s="2"/>
      <c r="J618" s="2"/>
    </row>
    <row r="619">
      <c r="H619" s="2"/>
      <c r="I619" s="2"/>
      <c r="J619" s="2"/>
    </row>
    <row r="620">
      <c r="H620" s="2"/>
      <c r="I620" s="2"/>
      <c r="J620" s="2"/>
    </row>
    <row r="621">
      <c r="H621" s="2"/>
      <c r="I621" s="2"/>
      <c r="J621" s="2"/>
    </row>
    <row r="622">
      <c r="H622" s="2"/>
      <c r="I622" s="2"/>
      <c r="J622" s="2"/>
    </row>
    <row r="623">
      <c r="H623" s="2"/>
      <c r="I623" s="2"/>
      <c r="J623" s="2"/>
    </row>
    <row r="624">
      <c r="H624" s="2"/>
      <c r="I624" s="2"/>
      <c r="J624" s="2"/>
    </row>
    <row r="625">
      <c r="H625" s="2"/>
      <c r="I625" s="2"/>
      <c r="J625" s="2"/>
    </row>
    <row r="626">
      <c r="H626" s="2"/>
      <c r="I626" s="2"/>
      <c r="J626" s="2"/>
    </row>
    <row r="627">
      <c r="H627" s="2"/>
      <c r="I627" s="2"/>
      <c r="J627" s="2"/>
    </row>
    <row r="628">
      <c r="H628" s="2"/>
      <c r="I628" s="2"/>
      <c r="J628" s="2"/>
    </row>
    <row r="629">
      <c r="H629" s="2"/>
      <c r="I629" s="2"/>
      <c r="J629" s="2"/>
    </row>
    <row r="630">
      <c r="H630" s="2"/>
      <c r="I630" s="2"/>
      <c r="J630" s="2"/>
    </row>
    <row r="631">
      <c r="H631" s="2"/>
      <c r="I631" s="2"/>
      <c r="J631" s="2"/>
    </row>
    <row r="632">
      <c r="H632" s="2"/>
      <c r="I632" s="2"/>
      <c r="J632" s="2"/>
    </row>
    <row r="633">
      <c r="H633" s="2"/>
      <c r="I633" s="2"/>
      <c r="J633" s="2"/>
    </row>
    <row r="634">
      <c r="H634" s="2"/>
      <c r="I634" s="2"/>
      <c r="J634" s="2"/>
    </row>
    <row r="635">
      <c r="H635" s="2"/>
      <c r="I635" s="2"/>
      <c r="J635" s="2"/>
    </row>
    <row r="636">
      <c r="H636" s="2"/>
      <c r="I636" s="2"/>
      <c r="J636" s="2"/>
    </row>
    <row r="637">
      <c r="H637" s="2"/>
      <c r="I637" s="2"/>
      <c r="J637" s="2"/>
    </row>
    <row r="638">
      <c r="H638" s="2"/>
      <c r="I638" s="2"/>
      <c r="J638" s="2"/>
    </row>
    <row r="639">
      <c r="H639" s="2"/>
      <c r="I639" s="2"/>
      <c r="J639" s="2"/>
    </row>
    <row r="640">
      <c r="H640" s="2"/>
      <c r="I640" s="2"/>
      <c r="J640" s="2"/>
    </row>
    <row r="641">
      <c r="H641" s="2"/>
      <c r="I641" s="2"/>
      <c r="J641" s="2"/>
    </row>
    <row r="642">
      <c r="H642" s="2"/>
      <c r="I642" s="2"/>
      <c r="J642" s="2"/>
    </row>
    <row r="643">
      <c r="H643" s="2"/>
      <c r="I643" s="2"/>
      <c r="J643" s="2"/>
    </row>
    <row r="644">
      <c r="H644" s="2"/>
      <c r="I644" s="2"/>
      <c r="J644" s="2"/>
    </row>
    <row r="645">
      <c r="H645" s="2"/>
      <c r="I645" s="2"/>
      <c r="J645" s="2"/>
    </row>
    <row r="646">
      <c r="H646" s="2"/>
      <c r="I646" s="2"/>
      <c r="J646" s="2"/>
    </row>
    <row r="647">
      <c r="H647" s="2"/>
      <c r="I647" s="2"/>
      <c r="J647" s="2"/>
    </row>
    <row r="648">
      <c r="H648" s="2"/>
      <c r="I648" s="2"/>
      <c r="J648" s="2"/>
    </row>
    <row r="649">
      <c r="H649" s="2"/>
      <c r="I649" s="2"/>
      <c r="J649" s="2"/>
    </row>
    <row r="650">
      <c r="H650" s="2"/>
      <c r="I650" s="2"/>
      <c r="J650" s="2"/>
    </row>
    <row r="651">
      <c r="H651" s="2"/>
      <c r="I651" s="2"/>
      <c r="J651" s="2"/>
    </row>
    <row r="652">
      <c r="H652" s="2"/>
      <c r="I652" s="2"/>
      <c r="J652" s="2"/>
    </row>
    <row r="653">
      <c r="H653" s="2"/>
      <c r="I653" s="2"/>
      <c r="J653" s="2"/>
    </row>
    <row r="654">
      <c r="H654" s="2"/>
      <c r="I654" s="2"/>
      <c r="J654" s="2"/>
    </row>
    <row r="655">
      <c r="H655" s="2"/>
      <c r="I655" s="2"/>
      <c r="J655" s="2"/>
    </row>
    <row r="656">
      <c r="H656" s="2"/>
      <c r="I656" s="2"/>
      <c r="J656" s="2"/>
    </row>
    <row r="657">
      <c r="H657" s="2"/>
      <c r="I657" s="2"/>
      <c r="J657" s="2"/>
    </row>
    <row r="658">
      <c r="H658" s="2"/>
      <c r="I658" s="2"/>
      <c r="J658" s="2"/>
    </row>
    <row r="659">
      <c r="H659" s="2"/>
      <c r="I659" s="2"/>
      <c r="J659" s="2"/>
    </row>
    <row r="660">
      <c r="H660" s="2"/>
      <c r="I660" s="2"/>
      <c r="J660" s="2"/>
    </row>
    <row r="661">
      <c r="H661" s="2"/>
      <c r="I661" s="2"/>
      <c r="J661" s="2"/>
    </row>
    <row r="662">
      <c r="H662" s="2"/>
      <c r="I662" s="2"/>
      <c r="J662" s="2"/>
    </row>
    <row r="663">
      <c r="H663" s="2"/>
      <c r="I663" s="2"/>
      <c r="J663" s="2"/>
    </row>
    <row r="664">
      <c r="H664" s="2"/>
      <c r="I664" s="2"/>
      <c r="J664" s="2"/>
    </row>
    <row r="665">
      <c r="H665" s="2"/>
      <c r="I665" s="2"/>
      <c r="J665" s="2"/>
    </row>
    <row r="666">
      <c r="H666" s="2"/>
      <c r="I666" s="2"/>
      <c r="J666" s="2"/>
    </row>
    <row r="667">
      <c r="H667" s="2"/>
      <c r="I667" s="2"/>
      <c r="J667" s="2"/>
    </row>
    <row r="668">
      <c r="H668" s="2"/>
      <c r="I668" s="2"/>
      <c r="J668" s="2"/>
    </row>
    <row r="669">
      <c r="H669" s="2"/>
      <c r="I669" s="2"/>
      <c r="J669" s="2"/>
    </row>
    <row r="670">
      <c r="H670" s="2"/>
      <c r="I670" s="2"/>
      <c r="J670" s="2"/>
    </row>
    <row r="671">
      <c r="H671" s="2"/>
      <c r="I671" s="2"/>
      <c r="J671" s="2"/>
    </row>
    <row r="672">
      <c r="H672" s="2"/>
      <c r="I672" s="2"/>
      <c r="J672" s="2"/>
    </row>
    <row r="673">
      <c r="H673" s="2"/>
      <c r="I673" s="2"/>
      <c r="J673" s="2"/>
    </row>
    <row r="674">
      <c r="H674" s="2"/>
      <c r="I674" s="2"/>
      <c r="J674" s="2"/>
    </row>
    <row r="675">
      <c r="H675" s="2"/>
      <c r="I675" s="2"/>
      <c r="J675" s="2"/>
    </row>
    <row r="676">
      <c r="H676" s="2"/>
      <c r="I676" s="2"/>
      <c r="J676" s="2"/>
    </row>
    <row r="677">
      <c r="H677" s="2"/>
      <c r="I677" s="2"/>
      <c r="J677" s="2"/>
    </row>
    <row r="678">
      <c r="H678" s="2"/>
      <c r="I678" s="2"/>
      <c r="J678" s="2"/>
    </row>
    <row r="679">
      <c r="H679" s="2"/>
      <c r="I679" s="2"/>
      <c r="J679" s="2"/>
    </row>
    <row r="680">
      <c r="H680" s="2"/>
      <c r="I680" s="2"/>
      <c r="J680" s="2"/>
    </row>
    <row r="681">
      <c r="H681" s="2"/>
      <c r="I681" s="2"/>
      <c r="J681" s="2"/>
    </row>
    <row r="682">
      <c r="H682" s="2"/>
      <c r="I682" s="2"/>
      <c r="J682" s="2"/>
    </row>
    <row r="683">
      <c r="H683" s="2"/>
      <c r="I683" s="2"/>
      <c r="J683" s="2"/>
    </row>
    <row r="684">
      <c r="H684" s="2"/>
      <c r="I684" s="2"/>
      <c r="J684" s="2"/>
    </row>
    <row r="685">
      <c r="H685" s="2"/>
      <c r="I685" s="2"/>
      <c r="J685" s="2"/>
    </row>
    <row r="686">
      <c r="H686" s="2"/>
      <c r="I686" s="2"/>
      <c r="J686" s="2"/>
    </row>
    <row r="687">
      <c r="H687" s="2"/>
      <c r="I687" s="2"/>
      <c r="J687" s="2"/>
    </row>
    <row r="688">
      <c r="H688" s="2"/>
      <c r="I688" s="2"/>
      <c r="J688" s="2"/>
    </row>
    <row r="689">
      <c r="H689" s="2"/>
      <c r="I689" s="2"/>
      <c r="J689" s="2"/>
    </row>
    <row r="690">
      <c r="H690" s="2"/>
      <c r="I690" s="2"/>
      <c r="J690" s="2"/>
    </row>
    <row r="691">
      <c r="H691" s="2"/>
      <c r="I691" s="2"/>
      <c r="J691" s="2"/>
    </row>
    <row r="692">
      <c r="H692" s="2"/>
      <c r="I692" s="2"/>
      <c r="J692" s="2"/>
    </row>
    <row r="693">
      <c r="H693" s="2"/>
      <c r="I693" s="2"/>
      <c r="J693" s="2"/>
    </row>
    <row r="694">
      <c r="H694" s="2"/>
      <c r="I694" s="2"/>
      <c r="J694" s="2"/>
    </row>
    <row r="695">
      <c r="H695" s="2"/>
      <c r="I695" s="2"/>
      <c r="J695" s="2"/>
    </row>
    <row r="696">
      <c r="H696" s="2"/>
      <c r="I696" s="2"/>
      <c r="J696" s="2"/>
    </row>
    <row r="697">
      <c r="H697" s="2"/>
      <c r="I697" s="2"/>
      <c r="J697" s="2"/>
    </row>
    <row r="698">
      <c r="H698" s="2"/>
      <c r="I698" s="2"/>
      <c r="J698" s="2"/>
    </row>
    <row r="699">
      <c r="H699" s="2"/>
      <c r="I699" s="2"/>
      <c r="J699" s="2"/>
    </row>
    <row r="700">
      <c r="H700" s="2"/>
      <c r="I700" s="2"/>
      <c r="J700" s="2"/>
    </row>
    <row r="701">
      <c r="H701" s="2"/>
      <c r="I701" s="2"/>
      <c r="J701" s="2"/>
    </row>
    <row r="702">
      <c r="H702" s="2"/>
      <c r="I702" s="2"/>
      <c r="J702" s="2"/>
    </row>
    <row r="703">
      <c r="H703" s="2"/>
      <c r="I703" s="2"/>
      <c r="J703" s="2"/>
    </row>
    <row r="704">
      <c r="H704" s="2"/>
      <c r="I704" s="2"/>
      <c r="J704" s="2"/>
    </row>
    <row r="705">
      <c r="H705" s="2"/>
      <c r="I705" s="2"/>
      <c r="J705" s="2"/>
    </row>
    <row r="706">
      <c r="H706" s="2"/>
      <c r="I706" s="2"/>
      <c r="J706" s="2"/>
    </row>
    <row r="707">
      <c r="H707" s="2"/>
      <c r="I707" s="2"/>
      <c r="J707" s="2"/>
    </row>
    <row r="708">
      <c r="H708" s="2"/>
      <c r="I708" s="2"/>
      <c r="J708" s="2"/>
    </row>
    <row r="709">
      <c r="H709" s="2"/>
      <c r="I709" s="2"/>
      <c r="J709" s="2"/>
    </row>
    <row r="710">
      <c r="H710" s="2"/>
      <c r="I710" s="2"/>
      <c r="J710" s="2"/>
    </row>
    <row r="711">
      <c r="H711" s="2"/>
      <c r="I711" s="2"/>
      <c r="J711" s="2"/>
    </row>
    <row r="712">
      <c r="H712" s="2"/>
      <c r="I712" s="2"/>
      <c r="J712" s="2"/>
    </row>
    <row r="713">
      <c r="H713" s="2"/>
      <c r="I713" s="2"/>
      <c r="J713" s="2"/>
    </row>
    <row r="714">
      <c r="H714" s="2"/>
      <c r="I714" s="2"/>
      <c r="J714" s="2"/>
    </row>
    <row r="715">
      <c r="H715" s="2"/>
      <c r="I715" s="2"/>
      <c r="J715" s="2"/>
    </row>
    <row r="716">
      <c r="H716" s="2"/>
      <c r="I716" s="2"/>
      <c r="J716" s="2"/>
    </row>
    <row r="717">
      <c r="H717" s="2"/>
      <c r="I717" s="2"/>
      <c r="J717" s="2"/>
    </row>
    <row r="718">
      <c r="H718" s="2"/>
      <c r="I718" s="2"/>
      <c r="J718" s="2"/>
    </row>
    <row r="719">
      <c r="H719" s="2"/>
      <c r="I719" s="2"/>
      <c r="J719" s="2"/>
    </row>
    <row r="720">
      <c r="H720" s="2"/>
      <c r="I720" s="2"/>
      <c r="J720" s="2"/>
    </row>
    <row r="721">
      <c r="H721" s="2"/>
      <c r="I721" s="2"/>
      <c r="J721" s="2"/>
    </row>
    <row r="722">
      <c r="H722" s="2"/>
      <c r="I722" s="2"/>
      <c r="J722" s="2"/>
    </row>
    <row r="723">
      <c r="H723" s="2"/>
      <c r="I723" s="2"/>
      <c r="J723" s="2"/>
    </row>
    <row r="724">
      <c r="H724" s="2"/>
      <c r="I724" s="2"/>
      <c r="J724" s="2"/>
    </row>
    <row r="725">
      <c r="H725" s="2"/>
      <c r="I725" s="2"/>
      <c r="J725" s="2"/>
    </row>
    <row r="726">
      <c r="H726" s="2"/>
      <c r="I726" s="2"/>
      <c r="J726" s="2"/>
    </row>
    <row r="727">
      <c r="H727" s="2"/>
      <c r="I727" s="2"/>
      <c r="J727" s="2"/>
    </row>
    <row r="728">
      <c r="H728" s="2"/>
      <c r="I728" s="2"/>
      <c r="J728" s="2"/>
    </row>
    <row r="729">
      <c r="H729" s="2"/>
      <c r="I729" s="2"/>
      <c r="J729" s="2"/>
    </row>
    <row r="730">
      <c r="H730" s="2"/>
      <c r="I730" s="2"/>
      <c r="J730" s="2"/>
    </row>
    <row r="731">
      <c r="H731" s="2"/>
      <c r="I731" s="2"/>
      <c r="J731" s="2"/>
    </row>
    <row r="732">
      <c r="H732" s="2"/>
      <c r="I732" s="2"/>
      <c r="J732" s="2"/>
    </row>
    <row r="733">
      <c r="H733" s="2"/>
      <c r="I733" s="2"/>
      <c r="J733" s="2"/>
    </row>
    <row r="734">
      <c r="H734" s="2"/>
      <c r="I734" s="2"/>
      <c r="J734" s="2"/>
    </row>
    <row r="735">
      <c r="H735" s="2"/>
      <c r="I735" s="2"/>
      <c r="J735" s="2"/>
    </row>
    <row r="736">
      <c r="H736" s="2"/>
      <c r="I736" s="2"/>
      <c r="J736" s="2"/>
    </row>
    <row r="737">
      <c r="H737" s="2"/>
      <c r="I737" s="2"/>
      <c r="J737" s="2"/>
    </row>
    <row r="738">
      <c r="H738" s="2"/>
      <c r="I738" s="2"/>
      <c r="J738" s="2"/>
    </row>
    <row r="739">
      <c r="H739" s="2"/>
      <c r="I739" s="2"/>
      <c r="J739" s="2"/>
    </row>
    <row r="740">
      <c r="H740" s="2"/>
      <c r="I740" s="2"/>
      <c r="J740" s="2"/>
    </row>
    <row r="741">
      <c r="H741" s="2"/>
      <c r="I741" s="2"/>
      <c r="J741" s="2"/>
    </row>
    <row r="742">
      <c r="H742" s="2"/>
      <c r="I742" s="2"/>
      <c r="J742" s="2"/>
    </row>
    <row r="743">
      <c r="H743" s="2"/>
      <c r="I743" s="2"/>
      <c r="J743" s="2"/>
    </row>
    <row r="744">
      <c r="H744" s="2"/>
      <c r="I744" s="2"/>
      <c r="J744" s="2"/>
    </row>
    <row r="745">
      <c r="H745" s="2"/>
      <c r="I745" s="2"/>
      <c r="J745" s="2"/>
    </row>
    <row r="746">
      <c r="H746" s="2"/>
      <c r="I746" s="2"/>
      <c r="J746" s="2"/>
    </row>
    <row r="747">
      <c r="H747" s="2"/>
      <c r="I747" s="2"/>
      <c r="J747" s="2"/>
    </row>
    <row r="748">
      <c r="H748" s="2"/>
      <c r="I748" s="2"/>
      <c r="J748" s="2"/>
    </row>
    <row r="749">
      <c r="H749" s="2"/>
      <c r="I749" s="2"/>
      <c r="J749" s="2"/>
    </row>
    <row r="750">
      <c r="H750" s="2"/>
      <c r="I750" s="2"/>
      <c r="J750" s="2"/>
    </row>
    <row r="751">
      <c r="H751" s="2"/>
      <c r="I751" s="2"/>
      <c r="J751" s="2"/>
    </row>
    <row r="752">
      <c r="H752" s="2"/>
      <c r="I752" s="2"/>
      <c r="J752" s="2"/>
    </row>
    <row r="753">
      <c r="H753" s="2"/>
      <c r="I753" s="2"/>
      <c r="J753" s="2"/>
    </row>
    <row r="754">
      <c r="H754" s="2"/>
      <c r="I754" s="2"/>
      <c r="J754" s="2"/>
    </row>
    <row r="755">
      <c r="H755" s="2"/>
      <c r="I755" s="2"/>
      <c r="J755" s="2"/>
    </row>
    <row r="756">
      <c r="H756" s="2"/>
      <c r="I756" s="2"/>
      <c r="J756" s="2"/>
    </row>
    <row r="757">
      <c r="H757" s="2"/>
      <c r="I757" s="2"/>
      <c r="J757" s="2"/>
    </row>
    <row r="758">
      <c r="H758" s="2"/>
      <c r="I758" s="2"/>
      <c r="J758" s="2"/>
    </row>
    <row r="759">
      <c r="H759" s="2"/>
      <c r="I759" s="2"/>
      <c r="J759" s="2"/>
    </row>
    <row r="760">
      <c r="H760" s="2"/>
      <c r="I760" s="2"/>
      <c r="J760" s="2"/>
    </row>
    <row r="761">
      <c r="H761" s="2"/>
      <c r="I761" s="2"/>
      <c r="J761" s="2"/>
    </row>
    <row r="762">
      <c r="H762" s="2"/>
      <c r="I762" s="2"/>
      <c r="J762" s="2"/>
    </row>
    <row r="763">
      <c r="H763" s="2"/>
      <c r="I763" s="2"/>
      <c r="J763" s="2"/>
    </row>
    <row r="764">
      <c r="H764" s="2"/>
      <c r="I764" s="2"/>
      <c r="J764" s="2"/>
    </row>
    <row r="765">
      <c r="H765" s="2"/>
      <c r="I765" s="2"/>
      <c r="J765" s="2"/>
    </row>
    <row r="766">
      <c r="H766" s="2"/>
      <c r="I766" s="2"/>
      <c r="J766" s="2"/>
    </row>
    <row r="767">
      <c r="H767" s="2"/>
      <c r="I767" s="2"/>
      <c r="J767" s="2"/>
    </row>
    <row r="768">
      <c r="H768" s="2"/>
      <c r="I768" s="2"/>
      <c r="J768" s="2"/>
    </row>
    <row r="769">
      <c r="H769" s="2"/>
      <c r="I769" s="2"/>
      <c r="J769" s="2"/>
    </row>
    <row r="770">
      <c r="H770" s="2"/>
      <c r="I770" s="2"/>
      <c r="J770" s="2"/>
    </row>
    <row r="771">
      <c r="H771" s="2"/>
      <c r="I771" s="2"/>
      <c r="J771" s="2"/>
    </row>
    <row r="772">
      <c r="H772" s="2"/>
      <c r="I772" s="2"/>
      <c r="J772" s="2"/>
    </row>
    <row r="773">
      <c r="H773" s="2"/>
      <c r="I773" s="2"/>
      <c r="J773" s="2"/>
    </row>
    <row r="774">
      <c r="H774" s="2"/>
      <c r="I774" s="2"/>
      <c r="J774" s="2"/>
    </row>
    <row r="775">
      <c r="H775" s="2"/>
      <c r="I775" s="2"/>
      <c r="J775" s="2"/>
    </row>
    <row r="776">
      <c r="H776" s="2"/>
      <c r="I776" s="2"/>
      <c r="J776" s="2"/>
    </row>
    <row r="777">
      <c r="H777" s="2"/>
      <c r="I777" s="2"/>
      <c r="J777" s="2"/>
    </row>
    <row r="778">
      <c r="H778" s="2"/>
      <c r="I778" s="2"/>
      <c r="J778" s="2"/>
    </row>
    <row r="779">
      <c r="H779" s="2"/>
      <c r="I779" s="2"/>
      <c r="J779" s="2"/>
    </row>
    <row r="780">
      <c r="H780" s="2"/>
      <c r="I780" s="2"/>
      <c r="J780" s="2"/>
    </row>
    <row r="781">
      <c r="H781" s="2"/>
      <c r="I781" s="2"/>
      <c r="J781" s="2"/>
    </row>
    <row r="782">
      <c r="H782" s="2"/>
      <c r="I782" s="2"/>
      <c r="J782" s="2"/>
    </row>
    <row r="783">
      <c r="H783" s="2"/>
      <c r="I783" s="2"/>
      <c r="J783" s="2"/>
    </row>
    <row r="784">
      <c r="H784" s="2"/>
      <c r="I784" s="2"/>
      <c r="J784" s="2"/>
    </row>
    <row r="785">
      <c r="H785" s="2"/>
      <c r="I785" s="2"/>
      <c r="J785" s="2"/>
    </row>
    <row r="786">
      <c r="H786" s="2"/>
      <c r="I786" s="2"/>
      <c r="J786" s="2"/>
    </row>
    <row r="787">
      <c r="H787" s="2"/>
      <c r="I787" s="2"/>
      <c r="J787" s="2"/>
    </row>
    <row r="788">
      <c r="H788" s="2"/>
      <c r="I788" s="2"/>
      <c r="J788" s="2"/>
    </row>
    <row r="789">
      <c r="H789" s="2"/>
      <c r="I789" s="2"/>
      <c r="J789" s="2"/>
    </row>
    <row r="790">
      <c r="H790" s="2"/>
      <c r="I790" s="2"/>
      <c r="J790" s="2"/>
    </row>
    <row r="791">
      <c r="H791" s="2"/>
      <c r="I791" s="2"/>
      <c r="J791" s="2"/>
    </row>
    <row r="792">
      <c r="H792" s="2"/>
      <c r="I792" s="2"/>
      <c r="J792" s="2"/>
    </row>
    <row r="793">
      <c r="H793" s="2"/>
      <c r="I793" s="2"/>
      <c r="J793" s="2"/>
    </row>
    <row r="794">
      <c r="H794" s="2"/>
      <c r="I794" s="2"/>
      <c r="J794" s="2"/>
    </row>
    <row r="795">
      <c r="H795" s="2"/>
      <c r="I795" s="2"/>
      <c r="J795" s="2"/>
    </row>
    <row r="796">
      <c r="H796" s="2"/>
      <c r="I796" s="2"/>
      <c r="J796" s="2"/>
    </row>
    <row r="797">
      <c r="H797" s="2"/>
      <c r="I797" s="2"/>
      <c r="J797" s="2"/>
    </row>
    <row r="798">
      <c r="H798" s="2"/>
      <c r="I798" s="2"/>
      <c r="J798" s="2"/>
    </row>
    <row r="799">
      <c r="H799" s="2"/>
      <c r="I799" s="2"/>
      <c r="J799" s="2"/>
    </row>
    <row r="800">
      <c r="H800" s="2"/>
      <c r="I800" s="2"/>
      <c r="J800" s="2"/>
    </row>
    <row r="801">
      <c r="H801" s="2"/>
      <c r="I801" s="2"/>
      <c r="J801" s="2"/>
    </row>
    <row r="802">
      <c r="H802" s="2"/>
      <c r="I802" s="2"/>
      <c r="J802" s="2"/>
    </row>
    <row r="803">
      <c r="H803" s="2"/>
      <c r="I803" s="2"/>
      <c r="J803" s="2"/>
    </row>
    <row r="804">
      <c r="H804" s="2"/>
      <c r="I804" s="2"/>
      <c r="J804" s="2"/>
    </row>
    <row r="805">
      <c r="H805" s="2"/>
      <c r="I805" s="2"/>
      <c r="J805" s="2"/>
    </row>
    <row r="806">
      <c r="H806" s="2"/>
      <c r="I806" s="2"/>
      <c r="J806" s="2"/>
    </row>
    <row r="807">
      <c r="H807" s="2"/>
      <c r="I807" s="2"/>
      <c r="J807" s="2"/>
    </row>
    <row r="808">
      <c r="H808" s="2"/>
      <c r="I808" s="2"/>
      <c r="J808" s="2"/>
    </row>
    <row r="809">
      <c r="H809" s="2"/>
      <c r="I809" s="2"/>
      <c r="J809" s="2"/>
    </row>
    <row r="810">
      <c r="H810" s="2"/>
      <c r="I810" s="2"/>
      <c r="J810" s="2"/>
    </row>
    <row r="811">
      <c r="H811" s="2"/>
      <c r="I811" s="2"/>
      <c r="J811" s="2"/>
    </row>
    <row r="812">
      <c r="H812" s="2"/>
      <c r="I812" s="2"/>
      <c r="J812" s="2"/>
    </row>
    <row r="813">
      <c r="H813" s="2"/>
      <c r="I813" s="2"/>
      <c r="J813" s="2"/>
    </row>
    <row r="814">
      <c r="H814" s="2"/>
      <c r="I814" s="2"/>
      <c r="J814" s="2"/>
    </row>
    <row r="815">
      <c r="H815" s="2"/>
      <c r="I815" s="2"/>
      <c r="J815" s="2"/>
    </row>
    <row r="816">
      <c r="H816" s="2"/>
      <c r="I816" s="2"/>
      <c r="J816" s="2"/>
    </row>
    <row r="817">
      <c r="H817" s="2"/>
      <c r="I817" s="2"/>
      <c r="J817" s="2"/>
    </row>
    <row r="818">
      <c r="H818" s="2"/>
      <c r="I818" s="2"/>
      <c r="J818" s="2"/>
    </row>
    <row r="819">
      <c r="H819" s="2"/>
      <c r="I819" s="2"/>
      <c r="J819" s="2"/>
    </row>
    <row r="820">
      <c r="H820" s="2"/>
      <c r="I820" s="2"/>
      <c r="J820" s="2"/>
    </row>
    <row r="821">
      <c r="H821" s="2"/>
      <c r="I821" s="2"/>
      <c r="J821" s="2"/>
    </row>
    <row r="822">
      <c r="H822" s="2"/>
      <c r="I822" s="2"/>
      <c r="J822" s="2"/>
    </row>
    <row r="823">
      <c r="H823" s="2"/>
      <c r="I823" s="2"/>
      <c r="J823" s="2"/>
    </row>
    <row r="824">
      <c r="H824" s="2"/>
      <c r="I824" s="2"/>
      <c r="J824" s="2"/>
    </row>
    <row r="825">
      <c r="H825" s="2"/>
      <c r="I825" s="2"/>
      <c r="J825" s="2"/>
    </row>
    <row r="826">
      <c r="H826" s="2"/>
      <c r="I826" s="2"/>
      <c r="J826" s="2"/>
    </row>
    <row r="827">
      <c r="H827" s="2"/>
      <c r="I827" s="2"/>
      <c r="J827" s="2"/>
    </row>
    <row r="828">
      <c r="H828" s="2"/>
      <c r="I828" s="2"/>
      <c r="J828" s="2"/>
    </row>
    <row r="829">
      <c r="H829" s="2"/>
      <c r="I829" s="2"/>
      <c r="J829" s="2"/>
    </row>
    <row r="830">
      <c r="H830" s="2"/>
      <c r="I830" s="2"/>
      <c r="J830" s="2"/>
    </row>
    <row r="831">
      <c r="H831" s="2"/>
      <c r="I831" s="2"/>
      <c r="J831" s="2"/>
    </row>
    <row r="832">
      <c r="H832" s="2"/>
      <c r="I832" s="2"/>
      <c r="J832" s="2"/>
    </row>
    <row r="833">
      <c r="H833" s="2"/>
      <c r="I833" s="2"/>
      <c r="J833" s="2"/>
    </row>
    <row r="834">
      <c r="H834" s="2"/>
      <c r="I834" s="2"/>
      <c r="J834" s="2"/>
    </row>
    <row r="835">
      <c r="H835" s="2"/>
      <c r="I835" s="2"/>
      <c r="J835" s="2"/>
    </row>
    <row r="836">
      <c r="H836" s="2"/>
      <c r="I836" s="2"/>
      <c r="J836" s="2"/>
    </row>
    <row r="837">
      <c r="H837" s="2"/>
      <c r="I837" s="2"/>
      <c r="J837" s="2"/>
    </row>
    <row r="838">
      <c r="H838" s="2"/>
      <c r="I838" s="2"/>
      <c r="J838" s="2"/>
    </row>
    <row r="839">
      <c r="H839" s="2"/>
      <c r="I839" s="2"/>
      <c r="J839" s="2"/>
    </row>
    <row r="840">
      <c r="H840" s="2"/>
      <c r="I840" s="2"/>
      <c r="J840" s="2"/>
    </row>
    <row r="841">
      <c r="H841" s="2"/>
      <c r="I841" s="2"/>
      <c r="J841" s="2"/>
    </row>
    <row r="842">
      <c r="H842" s="2"/>
      <c r="I842" s="2"/>
      <c r="J842" s="2"/>
    </row>
    <row r="843">
      <c r="H843" s="2"/>
      <c r="I843" s="2"/>
      <c r="J843" s="2"/>
    </row>
    <row r="844">
      <c r="H844" s="2"/>
      <c r="I844" s="2"/>
      <c r="J844" s="2"/>
    </row>
    <row r="845">
      <c r="H845" s="2"/>
      <c r="I845" s="2"/>
      <c r="J845" s="2"/>
    </row>
    <row r="846">
      <c r="H846" s="2"/>
      <c r="I846" s="2"/>
      <c r="J846" s="2"/>
    </row>
    <row r="847">
      <c r="H847" s="2"/>
      <c r="I847" s="2"/>
      <c r="J847" s="2"/>
    </row>
    <row r="848">
      <c r="H848" s="2"/>
      <c r="I848" s="2"/>
      <c r="J848" s="2"/>
    </row>
    <row r="849">
      <c r="H849" s="2"/>
      <c r="I849" s="2"/>
      <c r="J849" s="2"/>
    </row>
    <row r="850">
      <c r="H850" s="2"/>
      <c r="I850" s="2"/>
      <c r="J850" s="2"/>
    </row>
    <row r="851">
      <c r="H851" s="2"/>
      <c r="I851" s="2"/>
      <c r="J851" s="2"/>
    </row>
    <row r="852">
      <c r="H852" s="2"/>
      <c r="I852" s="2"/>
      <c r="J852" s="2"/>
    </row>
    <row r="853">
      <c r="H853" s="2"/>
      <c r="I853" s="2"/>
      <c r="J853" s="2"/>
    </row>
    <row r="854">
      <c r="H854" s="2"/>
      <c r="I854" s="2"/>
      <c r="J854" s="2"/>
    </row>
    <row r="855">
      <c r="H855" s="2"/>
      <c r="I855" s="2"/>
      <c r="J855" s="2"/>
    </row>
    <row r="856">
      <c r="H856" s="2"/>
      <c r="I856" s="2"/>
      <c r="J856" s="2"/>
    </row>
    <row r="857">
      <c r="H857" s="2"/>
      <c r="I857" s="2"/>
      <c r="J857" s="2"/>
    </row>
    <row r="858">
      <c r="H858" s="2"/>
      <c r="I858" s="2"/>
      <c r="J858" s="2"/>
    </row>
    <row r="859">
      <c r="H859" s="2"/>
      <c r="I859" s="2"/>
      <c r="J859" s="2"/>
    </row>
    <row r="860">
      <c r="H860" s="2"/>
      <c r="I860" s="2"/>
      <c r="J860" s="2"/>
    </row>
    <row r="861">
      <c r="H861" s="2"/>
      <c r="I861" s="2"/>
      <c r="J861" s="2"/>
    </row>
    <row r="862">
      <c r="H862" s="2"/>
      <c r="I862" s="2"/>
      <c r="J862" s="2"/>
    </row>
    <row r="863">
      <c r="H863" s="2"/>
      <c r="I863" s="2"/>
      <c r="J863" s="2"/>
    </row>
    <row r="864">
      <c r="H864" s="2"/>
      <c r="I864" s="2"/>
      <c r="J864" s="2"/>
    </row>
    <row r="865">
      <c r="H865" s="2"/>
      <c r="I865" s="2"/>
      <c r="J865" s="2"/>
    </row>
    <row r="866">
      <c r="H866" s="2"/>
      <c r="I866" s="2"/>
      <c r="J866" s="2"/>
    </row>
    <row r="867">
      <c r="H867" s="2"/>
      <c r="I867" s="2"/>
      <c r="J867" s="2"/>
    </row>
    <row r="868">
      <c r="H868" s="2"/>
      <c r="I868" s="2"/>
      <c r="J868" s="2"/>
    </row>
    <row r="869">
      <c r="H869" s="2"/>
      <c r="I869" s="2"/>
      <c r="J869" s="2"/>
    </row>
    <row r="870">
      <c r="H870" s="2"/>
      <c r="I870" s="2"/>
      <c r="J870" s="2"/>
    </row>
    <row r="871">
      <c r="H871" s="2"/>
      <c r="I871" s="2"/>
      <c r="J871" s="2"/>
    </row>
    <row r="872">
      <c r="H872" s="2"/>
      <c r="I872" s="2"/>
      <c r="J872" s="2"/>
    </row>
    <row r="873">
      <c r="H873" s="2"/>
      <c r="I873" s="2"/>
      <c r="J873" s="2"/>
    </row>
    <row r="874">
      <c r="H874" s="2"/>
      <c r="I874" s="2"/>
      <c r="J874" s="2"/>
    </row>
    <row r="875">
      <c r="H875" s="2"/>
      <c r="I875" s="2"/>
      <c r="J875" s="2"/>
    </row>
    <row r="876">
      <c r="H876" s="2"/>
      <c r="I876" s="2"/>
      <c r="J876" s="2"/>
    </row>
    <row r="877">
      <c r="H877" s="2"/>
      <c r="I877" s="2"/>
      <c r="J877" s="2"/>
    </row>
    <row r="878">
      <c r="H878" s="2"/>
      <c r="I878" s="2"/>
      <c r="J878" s="2"/>
    </row>
    <row r="879">
      <c r="H879" s="2"/>
      <c r="I879" s="2"/>
      <c r="J879" s="2"/>
    </row>
    <row r="880">
      <c r="H880" s="2"/>
      <c r="I880" s="2"/>
      <c r="J880" s="2"/>
    </row>
    <row r="881">
      <c r="H881" s="2"/>
      <c r="I881" s="2"/>
      <c r="J881" s="2"/>
    </row>
    <row r="882">
      <c r="H882" s="2"/>
      <c r="I882" s="2"/>
      <c r="J882" s="2"/>
    </row>
    <row r="883">
      <c r="H883" s="2"/>
      <c r="I883" s="2"/>
      <c r="J883" s="2"/>
    </row>
    <row r="884">
      <c r="H884" s="2"/>
      <c r="I884" s="2"/>
      <c r="J884" s="2"/>
    </row>
    <row r="885">
      <c r="H885" s="2"/>
      <c r="I885" s="2"/>
      <c r="J885" s="2"/>
    </row>
    <row r="886">
      <c r="H886" s="2"/>
      <c r="I886" s="2"/>
      <c r="J886" s="2"/>
    </row>
    <row r="887">
      <c r="H887" s="2"/>
      <c r="I887" s="2"/>
      <c r="J887" s="2"/>
    </row>
    <row r="888">
      <c r="H888" s="2"/>
      <c r="I888" s="2"/>
      <c r="J888" s="2"/>
    </row>
    <row r="889">
      <c r="H889" s="2"/>
      <c r="I889" s="2"/>
      <c r="J889" s="2"/>
    </row>
    <row r="890">
      <c r="H890" s="2"/>
      <c r="I890" s="2"/>
      <c r="J890" s="2"/>
    </row>
    <row r="891">
      <c r="H891" s="2"/>
      <c r="I891" s="2"/>
      <c r="J891" s="2"/>
    </row>
    <row r="892">
      <c r="H892" s="2"/>
      <c r="I892" s="2"/>
      <c r="J892" s="2"/>
    </row>
    <row r="893">
      <c r="H893" s="2"/>
      <c r="I893" s="2"/>
      <c r="J893" s="2"/>
    </row>
    <row r="894">
      <c r="H894" s="2"/>
      <c r="I894" s="2"/>
      <c r="J894" s="2"/>
    </row>
    <row r="895">
      <c r="H895" s="2"/>
      <c r="I895" s="2"/>
      <c r="J895" s="2"/>
    </row>
    <row r="896">
      <c r="H896" s="2"/>
      <c r="I896" s="2"/>
      <c r="J896" s="2"/>
    </row>
    <row r="897">
      <c r="H897" s="2"/>
      <c r="I897" s="2"/>
      <c r="J897" s="2"/>
    </row>
    <row r="898">
      <c r="H898" s="2"/>
      <c r="I898" s="2"/>
      <c r="J898" s="2"/>
    </row>
    <row r="899">
      <c r="H899" s="2"/>
      <c r="I899" s="2"/>
      <c r="J899" s="2"/>
    </row>
    <row r="900">
      <c r="H900" s="2"/>
      <c r="I900" s="2"/>
      <c r="J900" s="2"/>
    </row>
    <row r="901">
      <c r="H901" s="2"/>
      <c r="I901" s="2"/>
      <c r="J901" s="2"/>
    </row>
    <row r="902">
      <c r="H902" s="2"/>
      <c r="I902" s="2"/>
      <c r="J902" s="2"/>
    </row>
    <row r="903">
      <c r="H903" s="2"/>
      <c r="I903" s="2"/>
      <c r="J903" s="2"/>
    </row>
    <row r="904">
      <c r="H904" s="2"/>
      <c r="I904" s="2"/>
      <c r="J904" s="2"/>
    </row>
    <row r="905">
      <c r="H905" s="2"/>
      <c r="I905" s="2"/>
      <c r="J905" s="2"/>
    </row>
    <row r="906">
      <c r="H906" s="2"/>
      <c r="I906" s="2"/>
      <c r="J906" s="2"/>
    </row>
    <row r="907">
      <c r="H907" s="2"/>
      <c r="I907" s="2"/>
      <c r="J907" s="2"/>
    </row>
    <row r="908">
      <c r="H908" s="2"/>
      <c r="I908" s="2"/>
      <c r="J908" s="2"/>
    </row>
    <row r="909">
      <c r="H909" s="2"/>
      <c r="I909" s="2"/>
      <c r="J909" s="2"/>
    </row>
    <row r="910">
      <c r="H910" s="2"/>
      <c r="I910" s="2"/>
      <c r="J910" s="2"/>
    </row>
    <row r="911">
      <c r="H911" s="2"/>
      <c r="I911" s="2"/>
      <c r="J911" s="2"/>
    </row>
    <row r="912">
      <c r="H912" s="2"/>
      <c r="I912" s="2"/>
      <c r="J912" s="2"/>
    </row>
    <row r="913">
      <c r="H913" s="2"/>
      <c r="I913" s="2"/>
      <c r="J913" s="2"/>
    </row>
    <row r="914">
      <c r="H914" s="2"/>
      <c r="I914" s="2"/>
      <c r="J914" s="2"/>
    </row>
    <row r="915">
      <c r="H915" s="2"/>
      <c r="I915" s="2"/>
      <c r="J915" s="2"/>
    </row>
    <row r="916">
      <c r="H916" s="2"/>
      <c r="I916" s="2"/>
      <c r="J916" s="2"/>
    </row>
    <row r="917">
      <c r="H917" s="2"/>
      <c r="I917" s="2"/>
      <c r="J917" s="2"/>
    </row>
    <row r="918">
      <c r="H918" s="2"/>
      <c r="I918" s="2"/>
      <c r="J918" s="2"/>
    </row>
    <row r="919">
      <c r="H919" s="2"/>
      <c r="I919" s="2"/>
      <c r="J919" s="2"/>
    </row>
    <row r="920">
      <c r="H920" s="2"/>
      <c r="I920" s="2"/>
      <c r="J920" s="2"/>
    </row>
    <row r="921">
      <c r="H921" s="2"/>
      <c r="I921" s="2"/>
      <c r="J921" s="2"/>
    </row>
    <row r="922">
      <c r="H922" s="2"/>
      <c r="I922" s="2"/>
      <c r="J922" s="2"/>
    </row>
    <row r="923">
      <c r="H923" s="2"/>
      <c r="I923" s="2"/>
      <c r="J923" s="2"/>
    </row>
    <row r="924">
      <c r="H924" s="2"/>
      <c r="I924" s="2"/>
      <c r="J924" s="2"/>
    </row>
    <row r="925">
      <c r="H925" s="2"/>
      <c r="I925" s="2"/>
      <c r="J925" s="2"/>
    </row>
    <row r="926">
      <c r="H926" s="2"/>
      <c r="I926" s="2"/>
      <c r="J926" s="2"/>
    </row>
    <row r="927">
      <c r="H927" s="2"/>
      <c r="I927" s="2"/>
      <c r="J927" s="2"/>
    </row>
    <row r="928">
      <c r="H928" s="2"/>
      <c r="I928" s="2"/>
      <c r="J928" s="2"/>
    </row>
    <row r="929">
      <c r="H929" s="2"/>
      <c r="I929" s="2"/>
      <c r="J929" s="2"/>
    </row>
    <row r="930">
      <c r="H930" s="2"/>
      <c r="I930" s="2"/>
      <c r="J930" s="2"/>
    </row>
    <row r="931">
      <c r="H931" s="2"/>
      <c r="I931" s="2"/>
      <c r="J931" s="2"/>
    </row>
    <row r="932">
      <c r="H932" s="2"/>
      <c r="I932" s="2"/>
      <c r="J932" s="2"/>
    </row>
    <row r="933">
      <c r="H933" s="2"/>
      <c r="I933" s="2"/>
      <c r="J933" s="2"/>
    </row>
    <row r="934">
      <c r="H934" s="2"/>
      <c r="I934" s="2"/>
      <c r="J934" s="2"/>
    </row>
    <row r="935">
      <c r="H935" s="2"/>
      <c r="I935" s="2"/>
      <c r="J935" s="2"/>
    </row>
    <row r="936">
      <c r="H936" s="2"/>
      <c r="I936" s="2"/>
      <c r="J936" s="2"/>
    </row>
    <row r="937">
      <c r="H937" s="2"/>
      <c r="I937" s="2"/>
      <c r="J937" s="2"/>
    </row>
    <row r="938">
      <c r="H938" s="2"/>
      <c r="I938" s="2"/>
      <c r="J938" s="2"/>
    </row>
    <row r="939">
      <c r="H939" s="2"/>
      <c r="I939" s="2"/>
      <c r="J939" s="2"/>
    </row>
    <row r="940">
      <c r="H940" s="2"/>
      <c r="I940" s="2"/>
      <c r="J940" s="2"/>
    </row>
    <row r="941">
      <c r="H941" s="2"/>
      <c r="I941" s="2"/>
      <c r="J941" s="2"/>
    </row>
    <row r="942">
      <c r="H942" s="2"/>
      <c r="I942" s="2"/>
      <c r="J942" s="2"/>
    </row>
    <row r="943">
      <c r="H943" s="2"/>
      <c r="I943" s="2"/>
      <c r="J943" s="2"/>
    </row>
    <row r="944">
      <c r="H944" s="2"/>
      <c r="I944" s="2"/>
      <c r="J944" s="2"/>
    </row>
    <row r="945">
      <c r="H945" s="2"/>
      <c r="I945" s="2"/>
      <c r="J945" s="2"/>
    </row>
    <row r="946">
      <c r="H946" s="2"/>
      <c r="I946" s="2"/>
      <c r="J946" s="2"/>
    </row>
    <row r="947">
      <c r="H947" s="2"/>
      <c r="I947" s="2"/>
      <c r="J947" s="2"/>
    </row>
    <row r="948">
      <c r="H948" s="2"/>
      <c r="I948" s="2"/>
      <c r="J948" s="2"/>
    </row>
    <row r="949">
      <c r="H949" s="2"/>
      <c r="I949" s="2"/>
      <c r="J949" s="2"/>
    </row>
    <row r="950">
      <c r="H950" s="2"/>
      <c r="I950" s="2"/>
      <c r="J950" s="2"/>
    </row>
    <row r="951">
      <c r="H951" s="2"/>
      <c r="I951" s="2"/>
      <c r="J951" s="2"/>
    </row>
    <row r="952">
      <c r="H952" s="2"/>
      <c r="I952" s="2"/>
      <c r="J952" s="2"/>
    </row>
    <row r="953">
      <c r="H953" s="2"/>
      <c r="I953" s="2"/>
      <c r="J953" s="2"/>
    </row>
    <row r="954">
      <c r="H954" s="2"/>
      <c r="I954" s="2"/>
      <c r="J954" s="2"/>
    </row>
    <row r="955">
      <c r="H955" s="2"/>
      <c r="I955" s="2"/>
      <c r="J955" s="2"/>
    </row>
    <row r="956">
      <c r="H956" s="2"/>
      <c r="I956" s="2"/>
      <c r="J956" s="2"/>
    </row>
    <row r="957">
      <c r="H957" s="2"/>
      <c r="I957" s="2"/>
      <c r="J957" s="2"/>
    </row>
    <row r="958">
      <c r="H958" s="2"/>
      <c r="I958" s="2"/>
      <c r="J958" s="2"/>
    </row>
    <row r="959">
      <c r="H959" s="2"/>
      <c r="I959" s="2"/>
      <c r="J959" s="2"/>
    </row>
    <row r="960">
      <c r="H960" s="2"/>
      <c r="I960" s="2"/>
      <c r="J960" s="2"/>
    </row>
    <row r="961">
      <c r="H961" s="2"/>
      <c r="I961" s="2"/>
      <c r="J961" s="2"/>
    </row>
    <row r="962">
      <c r="H962" s="2"/>
      <c r="I962" s="2"/>
      <c r="J962" s="2"/>
    </row>
    <row r="963">
      <c r="H963" s="2"/>
      <c r="I963" s="2"/>
      <c r="J963" s="2"/>
    </row>
    <row r="964">
      <c r="H964" s="2"/>
      <c r="I964" s="2"/>
      <c r="J964" s="2"/>
    </row>
    <row r="965">
      <c r="H965" s="2"/>
      <c r="I965" s="2"/>
      <c r="J965" s="2"/>
    </row>
    <row r="966">
      <c r="H966" s="2"/>
      <c r="I966" s="2"/>
      <c r="J966" s="2"/>
    </row>
    <row r="967">
      <c r="H967" s="2"/>
      <c r="I967" s="2"/>
      <c r="J967" s="2"/>
    </row>
    <row r="968">
      <c r="H968" s="2"/>
      <c r="I968" s="2"/>
      <c r="J968" s="2"/>
    </row>
    <row r="969">
      <c r="H969" s="2"/>
      <c r="I969" s="2"/>
      <c r="J969" s="2"/>
    </row>
    <row r="970">
      <c r="H970" s="2"/>
      <c r="I970" s="2"/>
      <c r="J970" s="2"/>
    </row>
    <row r="971">
      <c r="H971" s="2"/>
      <c r="I971" s="2"/>
      <c r="J971" s="2"/>
    </row>
    <row r="972">
      <c r="H972" s="2"/>
      <c r="I972" s="2"/>
      <c r="J972" s="2"/>
    </row>
    <row r="973">
      <c r="H973" s="2"/>
      <c r="I973" s="2"/>
      <c r="J973" s="2"/>
    </row>
    <row r="974">
      <c r="H974" s="2"/>
      <c r="I974" s="2"/>
      <c r="J974" s="2"/>
    </row>
    <row r="975">
      <c r="H975" s="2"/>
      <c r="I975" s="2"/>
      <c r="J975" s="2"/>
    </row>
    <row r="976">
      <c r="H976" s="2"/>
      <c r="I976" s="2"/>
      <c r="J976" s="2"/>
    </row>
    <row r="977">
      <c r="H977" s="2"/>
      <c r="I977" s="2"/>
      <c r="J977" s="2"/>
    </row>
    <row r="978">
      <c r="H978" s="2"/>
      <c r="I978" s="2"/>
      <c r="J978" s="2"/>
    </row>
    <row r="979">
      <c r="H979" s="2"/>
      <c r="I979" s="2"/>
      <c r="J979" s="2"/>
    </row>
    <row r="980">
      <c r="H980" s="2"/>
      <c r="I980" s="2"/>
      <c r="J980" s="2"/>
    </row>
    <row r="981">
      <c r="H981" s="2"/>
      <c r="I981" s="2"/>
      <c r="J981" s="2"/>
    </row>
    <row r="982">
      <c r="H982" s="2"/>
      <c r="I982" s="2"/>
      <c r="J982" s="2"/>
    </row>
    <row r="983">
      <c r="H983" s="2"/>
      <c r="I983" s="2"/>
      <c r="J983" s="2"/>
    </row>
    <row r="984">
      <c r="H984" s="2"/>
      <c r="I984" s="2"/>
      <c r="J984" s="2"/>
    </row>
    <row r="985">
      <c r="H985" s="2"/>
      <c r="I985" s="2"/>
      <c r="J985" s="2"/>
    </row>
    <row r="986">
      <c r="H986" s="2"/>
      <c r="I986" s="2"/>
      <c r="J986" s="2"/>
    </row>
    <row r="987">
      <c r="H987" s="2"/>
      <c r="I987" s="2"/>
      <c r="J987" s="2"/>
    </row>
    <row r="988">
      <c r="H988" s="2"/>
      <c r="I988" s="2"/>
      <c r="J988" s="2"/>
    </row>
    <row r="989">
      <c r="H989" s="2"/>
      <c r="I989" s="2"/>
      <c r="J989" s="2"/>
    </row>
    <row r="990">
      <c r="H990" s="2"/>
      <c r="I990" s="2"/>
      <c r="J990" s="2"/>
    </row>
    <row r="991">
      <c r="H991" s="2"/>
      <c r="I991" s="2"/>
      <c r="J991" s="2"/>
    </row>
    <row r="992">
      <c r="H992" s="2"/>
      <c r="I992" s="2"/>
      <c r="J992" s="2"/>
    </row>
    <row r="993">
      <c r="H993" s="2"/>
      <c r="I993" s="2"/>
      <c r="J993" s="2"/>
    </row>
    <row r="994">
      <c r="H994" s="2"/>
      <c r="I994" s="2"/>
      <c r="J994" s="2"/>
    </row>
    <row r="995">
      <c r="H995" s="2"/>
      <c r="I995" s="2"/>
      <c r="J995" s="2"/>
    </row>
    <row r="996">
      <c r="H996" s="2"/>
      <c r="I996" s="2"/>
      <c r="J996" s="2"/>
    </row>
    <row r="997">
      <c r="H997" s="2"/>
      <c r="I997" s="2"/>
      <c r="J997" s="2"/>
    </row>
    <row r="998">
      <c r="H998" s="2"/>
      <c r="I998" s="2"/>
      <c r="J998" s="2"/>
    </row>
    <row r="999">
      <c r="H999" s="2"/>
      <c r="I999" s="2"/>
      <c r="J999" s="2"/>
    </row>
    <row r="1000">
      <c r="H1000" s="2"/>
      <c r="I1000" s="2"/>
      <c r="J1000" s="2"/>
    </row>
  </sheetData>
  <mergeCells count="118">
    <mergeCell ref="K24:K26"/>
    <mergeCell ref="K27:K29"/>
    <mergeCell ref="I15:I17"/>
    <mergeCell ref="I18:I20"/>
    <mergeCell ref="K18:K20"/>
    <mergeCell ref="I21:I23"/>
    <mergeCell ref="K21:K23"/>
    <mergeCell ref="I24:I26"/>
    <mergeCell ref="I27:I29"/>
    <mergeCell ref="K45:K47"/>
    <mergeCell ref="K48:K50"/>
    <mergeCell ref="I36:I38"/>
    <mergeCell ref="K36:K38"/>
    <mergeCell ref="I39:I41"/>
    <mergeCell ref="K39:K41"/>
    <mergeCell ref="I42:I44"/>
    <mergeCell ref="K42:K44"/>
    <mergeCell ref="I45:I47"/>
    <mergeCell ref="K63:K65"/>
    <mergeCell ref="K66:K68"/>
    <mergeCell ref="K69:K71"/>
    <mergeCell ref="K72:K74"/>
    <mergeCell ref="K75:K77"/>
    <mergeCell ref="K78:K80"/>
    <mergeCell ref="I51:I53"/>
    <mergeCell ref="K51:K53"/>
    <mergeCell ref="I54:I56"/>
    <mergeCell ref="K54:K56"/>
    <mergeCell ref="I57:I59"/>
    <mergeCell ref="K57:K59"/>
    <mergeCell ref="K60:K62"/>
    <mergeCell ref="A15:A17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29"/>
    <mergeCell ref="B27:B29"/>
    <mergeCell ref="C27:C29"/>
    <mergeCell ref="A30:A32"/>
    <mergeCell ref="B42:B44"/>
    <mergeCell ref="C42:C44"/>
    <mergeCell ref="A36:A38"/>
    <mergeCell ref="B36:B38"/>
    <mergeCell ref="C36:C38"/>
    <mergeCell ref="A39:A41"/>
    <mergeCell ref="B39:B41"/>
    <mergeCell ref="C39:C41"/>
    <mergeCell ref="A42:A44"/>
    <mergeCell ref="A54:C56"/>
    <mergeCell ref="A57:C59"/>
    <mergeCell ref="A45:A47"/>
    <mergeCell ref="B45:B47"/>
    <mergeCell ref="C45:C47"/>
    <mergeCell ref="A48:A50"/>
    <mergeCell ref="B48:B50"/>
    <mergeCell ref="C48:C50"/>
    <mergeCell ref="A51:C53"/>
    <mergeCell ref="N60:N62"/>
    <mergeCell ref="N63:N65"/>
    <mergeCell ref="N66:N68"/>
    <mergeCell ref="N39:N41"/>
    <mergeCell ref="N42:N44"/>
    <mergeCell ref="N45:N47"/>
    <mergeCell ref="N48:N50"/>
    <mergeCell ref="N51:N53"/>
    <mergeCell ref="N54:N56"/>
    <mergeCell ref="N57:N59"/>
    <mergeCell ref="A1:C1"/>
    <mergeCell ref="A3:A5"/>
    <mergeCell ref="B3:B5"/>
    <mergeCell ref="C3:C5"/>
    <mergeCell ref="I3:I5"/>
    <mergeCell ref="K3:K5"/>
    <mergeCell ref="N3:N5"/>
    <mergeCell ref="A6:A8"/>
    <mergeCell ref="B6:B8"/>
    <mergeCell ref="C6:C8"/>
    <mergeCell ref="I6:I8"/>
    <mergeCell ref="N6:N8"/>
    <mergeCell ref="A9:A11"/>
    <mergeCell ref="I9:I11"/>
    <mergeCell ref="N9:N11"/>
    <mergeCell ref="B9:B11"/>
    <mergeCell ref="C9:C11"/>
    <mergeCell ref="A12:A14"/>
    <mergeCell ref="B12:B14"/>
    <mergeCell ref="C12:C14"/>
    <mergeCell ref="B15:B17"/>
    <mergeCell ref="C15:C17"/>
    <mergeCell ref="K6:K8"/>
    <mergeCell ref="K9:K11"/>
    <mergeCell ref="I12:I14"/>
    <mergeCell ref="K12:K14"/>
    <mergeCell ref="N12:N14"/>
    <mergeCell ref="K15:K17"/>
    <mergeCell ref="N15:N17"/>
    <mergeCell ref="B30:B32"/>
    <mergeCell ref="C30:C32"/>
    <mergeCell ref="I30:I32"/>
    <mergeCell ref="K30:K32"/>
    <mergeCell ref="A33:A35"/>
    <mergeCell ref="B33:B35"/>
    <mergeCell ref="C33:C35"/>
    <mergeCell ref="I33:I35"/>
    <mergeCell ref="K33:K35"/>
    <mergeCell ref="N18:N20"/>
    <mergeCell ref="N21:N23"/>
    <mergeCell ref="N24:N26"/>
    <mergeCell ref="N27:N29"/>
    <mergeCell ref="N30:N32"/>
    <mergeCell ref="N33:N35"/>
    <mergeCell ref="N36:N38"/>
  </mergeCells>
  <drawing r:id="rId1"/>
</worksheet>
</file>