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ames Data\SanJuanData\"/>
    </mc:Choice>
  </mc:AlternateContent>
  <bookViews>
    <workbookView xWindow="0" yWindow="0" windowWidth="24000" windowHeight="9735"/>
  </bookViews>
  <sheets>
    <sheet name="MASTER" sheetId="8" r:id="rId1"/>
    <sheet name="Large Sites" sheetId="4" r:id="rId2"/>
    <sheet name="Medium Sites" sheetId="5" r:id="rId3"/>
    <sheet name="Small Sites" sheetId="6" r:id="rId4"/>
    <sheet name="RP" sheetId="7" r:id="rId5"/>
    <sheet name="Site Size Catergories" sheetId="3" r:id="rId6"/>
    <sheet name="Sheet2" sheetId="2" r:id="rId7"/>
    <sheet name="Sheet1" sheetId="1" r:id="rId8"/>
  </sheets>
  <definedNames>
    <definedName name="_xlnm._FilterDatabase" localSheetId="7" hidden="1">Sheet1!$A$1:$N$132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8" l="1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7" i="7"/>
  <c r="H2" i="7"/>
  <c r="H8" i="7"/>
  <c r="H18" i="7"/>
  <c r="H16" i="7"/>
  <c r="H21" i="7"/>
  <c r="H5" i="7"/>
  <c r="H19" i="7"/>
  <c r="H22" i="7"/>
  <c r="H13" i="7"/>
  <c r="H9" i="7"/>
  <c r="H12" i="7"/>
  <c r="H7" i="7"/>
  <c r="H3" i="7"/>
  <c r="H6" i="7"/>
  <c r="H4" i="7"/>
  <c r="H15" i="7"/>
  <c r="H20" i="7"/>
  <c r="H14" i="7"/>
  <c r="H11" i="7"/>
  <c r="H10" i="7"/>
  <c r="H12" i="6"/>
  <c r="H5" i="6"/>
  <c r="H21" i="6"/>
  <c r="H19" i="6"/>
  <c r="H4" i="6"/>
  <c r="H7" i="6"/>
  <c r="H18" i="6"/>
  <c r="H20" i="6"/>
  <c r="H17" i="6"/>
  <c r="H10" i="6"/>
  <c r="H8" i="6"/>
  <c r="H15" i="6"/>
  <c r="H11" i="6"/>
  <c r="H13" i="6"/>
  <c r="H9" i="6"/>
  <c r="H2" i="6"/>
  <c r="H14" i="6"/>
  <c r="H6" i="6"/>
  <c r="H16" i="6"/>
  <c r="H3" i="6"/>
  <c r="H22" i="6"/>
  <c r="H6" i="5"/>
  <c r="H4" i="5"/>
  <c r="H3" i="5"/>
  <c r="H7" i="5"/>
  <c r="H2" i="5"/>
  <c r="H5" i="5"/>
  <c r="H4" i="4"/>
  <c r="H3" i="4"/>
  <c r="H2" i="4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3" i="2"/>
  <c r="C4" i="2"/>
  <c r="C5" i="2"/>
  <c r="C6" i="2"/>
  <c r="C7" i="2"/>
  <c r="C8" i="2"/>
  <c r="C9" i="2"/>
  <c r="C10" i="2"/>
  <c r="C11" i="2"/>
  <c r="C12" i="2"/>
  <c r="C13" i="2"/>
  <c r="C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" i="2"/>
  <c r="H48" i="1"/>
  <c r="H29" i="1"/>
  <c r="H10" i="1"/>
  <c r="H24" i="1"/>
  <c r="H17" i="1"/>
  <c r="H14" i="1"/>
  <c r="H16" i="1"/>
  <c r="H30" i="1"/>
  <c r="H23" i="1"/>
  <c r="H12" i="1"/>
  <c r="H27" i="1"/>
  <c r="H51" i="1"/>
  <c r="H39" i="1"/>
  <c r="H37" i="1"/>
  <c r="H46" i="1"/>
  <c r="H38" i="1"/>
  <c r="H8" i="1"/>
  <c r="H40" i="1"/>
  <c r="H50" i="1"/>
  <c r="H42" i="1"/>
  <c r="H26" i="1"/>
  <c r="H21" i="1"/>
  <c r="H22" i="1"/>
  <c r="H33" i="1"/>
  <c r="H5" i="1"/>
  <c r="H20" i="1"/>
  <c r="H41" i="1"/>
  <c r="H43" i="1"/>
  <c r="H25" i="1"/>
  <c r="H28" i="1"/>
  <c r="H34" i="1"/>
  <c r="H36" i="1"/>
  <c r="H52" i="1"/>
  <c r="H49" i="1"/>
  <c r="H45" i="1"/>
  <c r="H35" i="1"/>
  <c r="H7" i="1"/>
  <c r="H11" i="1"/>
  <c r="H47" i="1"/>
  <c r="H44" i="1"/>
  <c r="H3" i="1"/>
  <c r="H9" i="1"/>
  <c r="H13" i="1"/>
  <c r="H19" i="1"/>
  <c r="H32" i="1"/>
  <c r="H6" i="1"/>
  <c r="H31" i="1"/>
  <c r="H18" i="1"/>
  <c r="H15" i="1"/>
  <c r="H2" i="1"/>
  <c r="H4" i="1"/>
</calcChain>
</file>

<file path=xl/sharedStrings.xml><?xml version="1.0" encoding="utf-8"?>
<sst xmlns="http://schemas.openxmlformats.org/spreadsheetml/2006/main" count="559" uniqueCount="199">
  <si>
    <t>Site Number</t>
  </si>
  <si>
    <t>Island</t>
  </si>
  <si>
    <t>Length (m)</t>
  </si>
  <si>
    <t>Width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</si>
  <si>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</si>
  <si>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Northing</t>
  </si>
  <si>
    <t>Easting</t>
  </si>
  <si>
    <t>San Juan</t>
  </si>
  <si>
    <t>Johns</t>
  </si>
  <si>
    <t>Waldron</t>
  </si>
  <si>
    <t xml:space="preserve">Lab Number </t>
  </si>
  <si>
    <t xml:space="preserve">Age </t>
  </si>
  <si>
    <t>reference</t>
  </si>
  <si>
    <t>Beta-203853</t>
  </si>
  <si>
    <r>
      <t xml:space="preserve">2220 </t>
    </r>
    <r>
      <rPr>
        <sz val="11"/>
        <color theme="1"/>
        <rFont val="Calibri"/>
        <family val="2"/>
      </rPr>
      <t>± 40</t>
    </r>
  </si>
  <si>
    <t>Stein 2005</t>
  </si>
  <si>
    <t>Beta-203852</t>
  </si>
  <si>
    <t>2340 ± 40</t>
  </si>
  <si>
    <t>Beta-203851</t>
  </si>
  <si>
    <t>2170 ± 40</t>
  </si>
  <si>
    <t>USGS-25</t>
  </si>
  <si>
    <t>1280 ± 100</t>
  </si>
  <si>
    <t>Robinson and Thompson 1981</t>
  </si>
  <si>
    <t>Material</t>
  </si>
  <si>
    <t>Shell</t>
  </si>
  <si>
    <t>USGS-26</t>
  </si>
  <si>
    <t>1770 ± 70</t>
  </si>
  <si>
    <t>USGS-10</t>
  </si>
  <si>
    <t>1540 ± 80</t>
  </si>
  <si>
    <t>USGS-22</t>
  </si>
  <si>
    <t>Charcoal</t>
  </si>
  <si>
    <t>2700 ± 90</t>
  </si>
  <si>
    <t>Thompson 1978</t>
  </si>
  <si>
    <t>USGS-79</t>
  </si>
  <si>
    <t>2660 ± 50</t>
  </si>
  <si>
    <t>USGS-21</t>
  </si>
  <si>
    <t>2630 ± 75</t>
  </si>
  <si>
    <t>USGS-20</t>
  </si>
  <si>
    <t>2270 ± 75</t>
  </si>
  <si>
    <t>Site Name</t>
  </si>
  <si>
    <t>Cattle Point</t>
  </si>
  <si>
    <t>Argylle Lagoon</t>
  </si>
  <si>
    <t>Beta-210404</t>
  </si>
  <si>
    <t>2550 ± 40</t>
  </si>
  <si>
    <t>Taylor and Stein 2006</t>
  </si>
  <si>
    <t>Beta-210403</t>
  </si>
  <si>
    <t>2640 ± 40</t>
  </si>
  <si>
    <t>Depth (m)</t>
  </si>
  <si>
    <t>Beta-223237</t>
  </si>
  <si>
    <t>1190 ± 40</t>
  </si>
  <si>
    <t>Taylor and Stein 2007</t>
  </si>
  <si>
    <t>Jakle's Lagoon</t>
  </si>
  <si>
    <t>Beta-223236</t>
  </si>
  <si>
    <t>Beta-223235</t>
  </si>
  <si>
    <t>2670 ± 40</t>
  </si>
  <si>
    <t>Beta-223234</t>
  </si>
  <si>
    <t>2650 ± 40</t>
  </si>
  <si>
    <t>Beta-259811</t>
  </si>
  <si>
    <r>
      <t xml:space="preserve">1300 </t>
    </r>
    <r>
      <rPr>
        <sz val="11"/>
        <color theme="1"/>
        <rFont val="Calibri"/>
        <family val="2"/>
      </rPr>
      <t>± 40</t>
    </r>
  </si>
  <si>
    <t>Taylor et al. 2009</t>
  </si>
  <si>
    <t>English Camp</t>
  </si>
  <si>
    <t>GAK-4933</t>
  </si>
  <si>
    <t>2180 ± 100</t>
  </si>
  <si>
    <t>GAK-4934</t>
  </si>
  <si>
    <t>1580 ± 60</t>
  </si>
  <si>
    <t>Beta-223240</t>
  </si>
  <si>
    <t>1040 ± 40</t>
  </si>
  <si>
    <t>Ql-4157</t>
  </si>
  <si>
    <t>900 ± 40</t>
  </si>
  <si>
    <t>Stein et al. 1992</t>
  </si>
  <si>
    <t>Ql-4156</t>
  </si>
  <si>
    <t>830 ± 70</t>
  </si>
  <si>
    <t>QL-4155</t>
  </si>
  <si>
    <t>1000 ± 40</t>
  </si>
  <si>
    <t>QL-4154</t>
  </si>
  <si>
    <t>810 ± 80</t>
  </si>
  <si>
    <t>QL-4153</t>
  </si>
  <si>
    <t>430 ± 40</t>
  </si>
  <si>
    <t>WSU-3153</t>
  </si>
  <si>
    <t>355 ± 50</t>
  </si>
  <si>
    <t>WSU-3516</t>
  </si>
  <si>
    <t>450 ± 50</t>
  </si>
  <si>
    <t>WSU-3515</t>
  </si>
  <si>
    <t>370 ± 70</t>
  </si>
  <si>
    <t>WSU-3514</t>
  </si>
  <si>
    <t>160 ± 60</t>
  </si>
  <si>
    <t>WSU-3522</t>
  </si>
  <si>
    <t>1690 ± 60</t>
  </si>
  <si>
    <t>WSU-3521</t>
  </si>
  <si>
    <t>1250 ± 70</t>
  </si>
  <si>
    <t>WSU-3520</t>
  </si>
  <si>
    <t>1150 ± 90</t>
  </si>
  <si>
    <t>WSU-3519</t>
  </si>
  <si>
    <t>1585 ± 70</t>
  </si>
  <si>
    <t>WSU-3151</t>
  </si>
  <si>
    <t>1070 ± 80</t>
  </si>
  <si>
    <t>WSU-3152</t>
  </si>
  <si>
    <t>885 ± 65</t>
  </si>
  <si>
    <t>WSU-3518</t>
  </si>
  <si>
    <t>670 ± 70</t>
  </si>
  <si>
    <t>WSU-3517</t>
  </si>
  <si>
    <t>535 ± 80</t>
  </si>
  <si>
    <t>WSU-3154</t>
  </si>
  <si>
    <t>680 ± 135</t>
  </si>
  <si>
    <t>WSU-1207</t>
  </si>
  <si>
    <t>1030 ± 240</t>
  </si>
  <si>
    <t>WSU-1208</t>
  </si>
  <si>
    <t>820 ± 240</t>
  </si>
  <si>
    <t>WSU-2919</t>
  </si>
  <si>
    <t>630 ± 55</t>
  </si>
  <si>
    <t>Stein 1984</t>
  </si>
  <si>
    <t>WSU-2918</t>
  </si>
  <si>
    <t>580 ± 70</t>
  </si>
  <si>
    <t>Beta-223239</t>
  </si>
  <si>
    <t>1540 ± 40</t>
  </si>
  <si>
    <t>Beta-223238</t>
  </si>
  <si>
    <t>1320 ± 40</t>
  </si>
  <si>
    <t>Beta-259803</t>
  </si>
  <si>
    <t>1090 ± 40</t>
  </si>
  <si>
    <t>depressions but private land</t>
  </si>
  <si>
    <t>Beta-267091</t>
  </si>
  <si>
    <t>1120 ± 40</t>
  </si>
  <si>
    <t>1140 ± 40</t>
  </si>
  <si>
    <t>Kanaka Bay</t>
  </si>
  <si>
    <t>Beta-259815</t>
  </si>
  <si>
    <t>depressions and continous with SJ69 accoriding to wessen, not listed in Wisaard</t>
  </si>
  <si>
    <t>Beta-259814</t>
  </si>
  <si>
    <t>1380 ± 40</t>
  </si>
  <si>
    <t>Beta-259807</t>
  </si>
  <si>
    <t>1420 ± 40</t>
  </si>
  <si>
    <t>Beta-259810</t>
  </si>
  <si>
    <t>1170 ± 40</t>
  </si>
  <si>
    <t>Cowlitz Bay</t>
  </si>
  <si>
    <t>Beta-267089</t>
  </si>
  <si>
    <t>1010 ± 40</t>
  </si>
  <si>
    <t>College Camp</t>
  </si>
  <si>
    <t>UW-24</t>
  </si>
  <si>
    <t>1514 ± 40</t>
  </si>
  <si>
    <t>Kidd 1964</t>
  </si>
  <si>
    <t>Fox Cove</t>
  </si>
  <si>
    <t>Sucia</t>
  </si>
  <si>
    <t>Beta-259802</t>
  </si>
  <si>
    <t>Jones</t>
  </si>
  <si>
    <t>Sodaberg Point</t>
  </si>
  <si>
    <t>Orcas</t>
  </si>
  <si>
    <t>West Sound</t>
  </si>
  <si>
    <t>Beta-38449</t>
  </si>
  <si>
    <t xml:space="preserve">Bone </t>
  </si>
  <si>
    <t>420 ± 60</t>
  </si>
  <si>
    <t>Kenady 1991</t>
  </si>
  <si>
    <t xml:space="preserve">Historic village and cemetery, Elelung village (Suttles, Stern 1934) </t>
  </si>
  <si>
    <t>Shaw</t>
  </si>
  <si>
    <t>Beta-218146</t>
  </si>
  <si>
    <t>1350 ± 40</t>
  </si>
  <si>
    <t>Beta-218147</t>
  </si>
  <si>
    <t>1330  ± 40</t>
  </si>
  <si>
    <t>Beta-218145</t>
  </si>
  <si>
    <t>1290 ± 40</t>
  </si>
  <si>
    <t>Beta-218144</t>
  </si>
  <si>
    <t>1280 ± 40</t>
  </si>
  <si>
    <t>Beta-218143</t>
  </si>
  <si>
    <t>1350 ± 60</t>
  </si>
  <si>
    <t>Beta-218142</t>
  </si>
  <si>
    <t>1000 ± 50</t>
  </si>
  <si>
    <t>Beta-218141</t>
  </si>
  <si>
    <t>1310 ± 40</t>
  </si>
  <si>
    <t>Beta-218140</t>
  </si>
  <si>
    <t>1200 ± 60</t>
  </si>
  <si>
    <t>Beta-21839</t>
  </si>
  <si>
    <t>1330 ± 40</t>
  </si>
  <si>
    <t>Beta-218138</t>
  </si>
  <si>
    <t>1370 ± 50</t>
  </si>
  <si>
    <t>Beta-210408</t>
  </si>
  <si>
    <t>Beta-210407</t>
  </si>
  <si>
    <t>1240 ± 40</t>
  </si>
  <si>
    <t>Beta-223242</t>
  </si>
  <si>
    <t>1100 ± 50</t>
  </si>
  <si>
    <t>Beta-223241</t>
  </si>
  <si>
    <t>1030 ± 30</t>
  </si>
  <si>
    <t xml:space="preserve">Deane Site </t>
  </si>
  <si>
    <t>Bin</t>
  </si>
  <si>
    <t>More</t>
  </si>
  <si>
    <t>Frequency</t>
  </si>
  <si>
    <t>Category</t>
  </si>
  <si>
    <t>Large</t>
  </si>
  <si>
    <t>Small</t>
  </si>
  <si>
    <t>Resource Procurement</t>
  </si>
  <si>
    <t>Range</t>
  </si>
  <si>
    <t>0-600</t>
  </si>
  <si>
    <t>600-10000</t>
  </si>
  <si>
    <t>10000-30000</t>
  </si>
  <si>
    <t>30000+</t>
  </si>
  <si>
    <t>Count</t>
  </si>
  <si>
    <t>Medium</t>
  </si>
  <si>
    <r>
      <t>Range 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</si>
  <si>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t>Lat</t>
  </si>
  <si>
    <t>Long</t>
  </si>
  <si>
    <t>RP</t>
  </si>
  <si>
    <t>SiteType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</si>
</sst>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3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Sheet2!$H$26:$H$117</c:f>
              <c:numCache>
                <c:formatCode>General</c:formatCode>
                <c:ptCount val="9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</c:numCache>
            </c:numRef>
          </c:cat>
          <c:val>
            <c:numRef>
              <c:f>Sheet2!$I$26:$I$117</c:f>
              <c:numCache>
                <c:formatCode>General</c:formatCode>
                <c:ptCount val="92"/>
                <c:pt idx="0">
                  <c:v>20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AC-40A8-A370-FFA3520A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0904616"/>
        <c:axId val="410903832"/>
      </c:barChart>
      <c:catAx>
        <c:axId val="41090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903832"/>
        <c:crosses val="autoZero"/>
        <c:auto val="1"/>
        <c:lblAlgn val="ctr"/>
        <c:lblOffset val="100"/>
        <c:noMultiLvlLbl val="0"/>
      </c:catAx>
      <c:valAx>
        <c:axId val="41090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90461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Rank Size Distribution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Site Sizes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Sheet2!$B$1:$B$52</c:f>
              <c:numCache>
                <c:formatCode>General</c:formatCode>
                <c:ptCount val="52"/>
                <c:pt idx="0">
                  <c:v>45000</c:v>
                </c:pt>
                <c:pt idx="1">
                  <c:v>42000</c:v>
                </c:pt>
                <c:pt idx="2">
                  <c:v>37500</c:v>
                </c:pt>
                <c:pt idx="3">
                  <c:v>24000</c:v>
                </c:pt>
                <c:pt idx="4">
                  <c:v>18000</c:v>
                </c:pt>
                <c:pt idx="5">
                  <c:v>15600</c:v>
                </c:pt>
                <c:pt idx="6">
                  <c:v>15000</c:v>
                </c:pt>
                <c:pt idx="7">
                  <c:v>12000</c:v>
                </c:pt>
                <c:pt idx="8">
                  <c:v>12000</c:v>
                </c:pt>
                <c:pt idx="9">
                  <c:v>10000</c:v>
                </c:pt>
                <c:pt idx="10">
                  <c:v>7500</c:v>
                </c:pt>
                <c:pt idx="11">
                  <c:v>7200</c:v>
                </c:pt>
                <c:pt idx="12">
                  <c:v>5600</c:v>
                </c:pt>
                <c:pt idx="13">
                  <c:v>5600</c:v>
                </c:pt>
                <c:pt idx="14">
                  <c:v>5000</c:v>
                </c:pt>
                <c:pt idx="15">
                  <c:v>4800</c:v>
                </c:pt>
                <c:pt idx="16">
                  <c:v>4200</c:v>
                </c:pt>
                <c:pt idx="17">
                  <c:v>3960</c:v>
                </c:pt>
                <c:pt idx="18">
                  <c:v>2600</c:v>
                </c:pt>
                <c:pt idx="19">
                  <c:v>2500</c:v>
                </c:pt>
                <c:pt idx="20">
                  <c:v>2250</c:v>
                </c:pt>
                <c:pt idx="21">
                  <c:v>1700</c:v>
                </c:pt>
                <c:pt idx="22">
                  <c:v>1625</c:v>
                </c:pt>
                <c:pt idx="23">
                  <c:v>1600</c:v>
                </c:pt>
                <c:pt idx="24">
                  <c:v>1200</c:v>
                </c:pt>
                <c:pt idx="25">
                  <c:v>1100</c:v>
                </c:pt>
                <c:pt idx="26">
                  <c:v>900</c:v>
                </c:pt>
                <c:pt idx="27">
                  <c:v>750</c:v>
                </c:pt>
                <c:pt idx="28">
                  <c:v>650</c:v>
                </c:pt>
                <c:pt idx="29">
                  <c:v>645</c:v>
                </c:pt>
                <c:pt idx="30">
                  <c:v>504</c:v>
                </c:pt>
                <c:pt idx="31">
                  <c:v>500</c:v>
                </c:pt>
                <c:pt idx="32">
                  <c:v>500</c:v>
                </c:pt>
                <c:pt idx="33">
                  <c:v>400</c:v>
                </c:pt>
                <c:pt idx="34">
                  <c:v>350</c:v>
                </c:pt>
                <c:pt idx="35">
                  <c:v>320</c:v>
                </c:pt>
                <c:pt idx="36">
                  <c:v>300</c:v>
                </c:pt>
                <c:pt idx="37">
                  <c:v>200</c:v>
                </c:pt>
                <c:pt idx="38">
                  <c:v>200</c:v>
                </c:pt>
                <c:pt idx="39">
                  <c:v>150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80</c:v>
                </c:pt>
                <c:pt idx="44">
                  <c:v>60</c:v>
                </c:pt>
                <c:pt idx="45">
                  <c:v>60</c:v>
                </c:pt>
                <c:pt idx="46">
                  <c:v>50</c:v>
                </c:pt>
                <c:pt idx="47">
                  <c:v>50</c:v>
                </c:pt>
                <c:pt idx="48">
                  <c:v>40</c:v>
                </c:pt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F0-4462-8BF4-D73937FD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5008"/>
        <c:axId val="410901872"/>
      </c:scatterChart>
      <c:valAx>
        <c:axId val="410905008"/>
        <c:scaling>
          <c:orientation val="minMax"/>
          <c:max val="55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901872"/>
        <c:crosses val="autoZero"/>
        <c:crossBetween val="midCat"/>
      </c:valAx>
      <c:valAx>
        <c:axId val="41090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9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362985510897207E-2"/>
          <c:y val="0.11913673734093912"/>
          <c:w val="0.23151902814868738"/>
          <c:h val="0.75001532000903115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Sheet2!$U$87:$U$92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Sheet2!$V$87:$V$92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92-42E2-A4A1-0C414043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0904224"/>
        <c:axId val="510616136"/>
      </c:barChart>
      <c:catAx>
        <c:axId val="4109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0616136"/>
        <c:crosses val="autoZero"/>
        <c:auto val="1"/>
        <c:lblAlgn val="ctr"/>
        <c:lblOffset val="100"/>
        <c:noMultiLvlLbl val="0"/>
      </c:catAx>
      <c:valAx>
        <c:axId val="51061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10904224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14758732081567E-2"/>
          <c:y val="0.1171378500823639"/>
          <c:w val="0.92036244700181713"/>
          <c:h val="0.75153507510780782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Sheet2!$P$64:$P$111</c:f>
              <c:numCache>
                <c:formatCode>General</c:formatCode>
                <c:ptCount val="48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  <c:pt idx="19">
                  <c:v>4400</c:v>
                </c:pt>
                <c:pt idx="20">
                  <c:v>4600</c:v>
                </c:pt>
                <c:pt idx="21">
                  <c:v>4800</c:v>
                </c:pt>
                <c:pt idx="22">
                  <c:v>5000</c:v>
                </c:pt>
                <c:pt idx="23">
                  <c:v>5200</c:v>
                </c:pt>
                <c:pt idx="24">
                  <c:v>5400</c:v>
                </c:pt>
                <c:pt idx="25">
                  <c:v>5600</c:v>
                </c:pt>
                <c:pt idx="26">
                  <c:v>5800</c:v>
                </c:pt>
                <c:pt idx="27">
                  <c:v>6000</c:v>
                </c:pt>
                <c:pt idx="28">
                  <c:v>6200</c:v>
                </c:pt>
                <c:pt idx="29">
                  <c:v>6400</c:v>
                </c:pt>
                <c:pt idx="30">
                  <c:v>6600</c:v>
                </c:pt>
                <c:pt idx="31">
                  <c:v>6800</c:v>
                </c:pt>
                <c:pt idx="32">
                  <c:v>7000</c:v>
                </c:pt>
                <c:pt idx="33">
                  <c:v>7200</c:v>
                </c:pt>
                <c:pt idx="34">
                  <c:v>7400</c:v>
                </c:pt>
                <c:pt idx="35">
                  <c:v>7600</c:v>
                </c:pt>
                <c:pt idx="36">
                  <c:v>7800</c:v>
                </c:pt>
                <c:pt idx="37">
                  <c:v>8000</c:v>
                </c:pt>
                <c:pt idx="38">
                  <c:v>8200</c:v>
                </c:pt>
                <c:pt idx="39">
                  <c:v>8400</c:v>
                </c:pt>
                <c:pt idx="40">
                  <c:v>8600</c:v>
                </c:pt>
                <c:pt idx="41">
                  <c:v>8800</c:v>
                </c:pt>
                <c:pt idx="42">
                  <c:v>9000</c:v>
                </c:pt>
                <c:pt idx="43">
                  <c:v>9200</c:v>
                </c:pt>
                <c:pt idx="44">
                  <c:v>9400</c:v>
                </c:pt>
                <c:pt idx="45">
                  <c:v>9600</c:v>
                </c:pt>
                <c:pt idx="46">
                  <c:v>9800</c:v>
                </c:pt>
                <c:pt idx="47">
                  <c:v>10000</c:v>
                </c:pt>
              </c:numCache>
            </c:numRef>
          </c:cat>
          <c:val>
            <c:numRef>
              <c:f>Sheet2!$Q$64:$Q$111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30-4A6A-AD9E-30710B5D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0618880"/>
        <c:axId val="510616528"/>
      </c:barChart>
      <c:catAx>
        <c:axId val="5106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0616528"/>
        <c:crosses val="autoZero"/>
        <c:auto val="1"/>
        <c:lblAlgn val="ctr"/>
        <c:lblOffset val="100"/>
        <c:noMultiLvlLbl val="0"/>
      </c:catAx>
      <c:valAx>
        <c:axId val="510616528"/>
        <c:scaling>
          <c:orientation val="minMax"/>
          <c:max val="1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061888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25</xdr:row>
      <xdr:rowOff>180975</xdr:rowOff>
    </xdr:from>
    <xdr:to>
      <xdr:col>21</xdr:col>
      <xdr:colOff>47625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70338</xdr:colOff>
      <xdr:row>3</xdr:row>
      <xdr:rowOff>27109</xdr:rowOff>
    </xdr:from>
    <xdr:to>
      <xdr:col>26</xdr:col>
      <xdr:colOff>554648</xdr:colOff>
      <xdr:row>20</xdr:row>
      <xdr:rowOff>93784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GrpSpPr/>
      </xdr:nvGrpSpPr>
      <xdr:grpSpPr>
        <a:xfrm>
          <a:off x="9823938" y="598609"/>
          <a:ext cx="6580310" cy="3305175"/>
          <a:chOff x="10643088" y="752475"/>
          <a:chExt cx="6565656" cy="33051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xmlns="" id="{00000000-0008-0000-0600-000002000000}"/>
              </a:ext>
            </a:extLst>
          </xdr:cNvPr>
          <xdr:cNvGraphicFramePr/>
        </xdr:nvGraphicFramePr>
        <xdr:xfrm>
          <a:off x="10643088" y="752475"/>
          <a:ext cx="6565656" cy="3305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SpPr/>
        </xdr:nvSpPr>
        <xdr:spPr>
          <a:xfrm>
            <a:off x="11109046" y="2257425"/>
            <a:ext cx="5892977" cy="952500"/>
          </a:xfrm>
          <a:prstGeom prst="rect">
            <a:avLst/>
          </a:prstGeom>
          <a:solidFill>
            <a:srgbClr val="FF0000">
              <a:alpha val="24000"/>
            </a:srgb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SpPr/>
        </xdr:nvSpPr>
        <xdr:spPr>
          <a:xfrm>
            <a:off x="11109045" y="3210622"/>
            <a:ext cx="5889417" cy="571500"/>
          </a:xfrm>
          <a:prstGeom prst="rect">
            <a:avLst/>
          </a:prstGeom>
          <a:solidFill>
            <a:schemeClr val="accent6">
              <a:alpha val="24000"/>
            </a:schemeClr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00000000-0008-0000-0600-000008000000}"/>
              </a:ext>
            </a:extLst>
          </xdr:cNvPr>
          <xdr:cNvSpPr txBox="1"/>
        </xdr:nvSpPr>
        <xdr:spPr>
          <a:xfrm>
            <a:off x="16000407" y="1560640"/>
            <a:ext cx="1010907" cy="239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Large Villages</a:t>
            </a:r>
          </a:p>
          <a:p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xmlns="" id="{00000000-0008-0000-0600-000009000000}"/>
              </a:ext>
            </a:extLst>
          </xdr:cNvPr>
          <xdr:cNvSpPr txBox="1"/>
        </xdr:nvSpPr>
        <xdr:spPr>
          <a:xfrm>
            <a:off x="15896462" y="2603942"/>
            <a:ext cx="1197428" cy="24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Medium Villages</a:t>
            </a:r>
          </a:p>
          <a:p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00000000-0008-0000-0600-00000A000000}"/>
              </a:ext>
            </a:extLst>
          </xdr:cNvPr>
          <xdr:cNvSpPr txBox="1"/>
        </xdr:nvSpPr>
        <xdr:spPr>
          <a:xfrm>
            <a:off x="15950890" y="3254829"/>
            <a:ext cx="1040245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Small Villages</a:t>
            </a:r>
          </a:p>
          <a:p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xmlns="" id="{00000000-0008-0000-0600-00000C000000}"/>
              </a:ext>
            </a:extLst>
          </xdr:cNvPr>
          <xdr:cNvCxnSpPr/>
        </xdr:nvCxnSpPr>
        <xdr:spPr>
          <a:xfrm flipH="1" flipV="1">
            <a:off x="11121884" y="1228225"/>
            <a:ext cx="5502904" cy="251583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28372</xdr:colOff>
      <xdr:row>56</xdr:row>
      <xdr:rowOff>121596</xdr:rowOff>
    </xdr:from>
    <xdr:to>
      <xdr:col>22</xdr:col>
      <xdr:colOff>28375</xdr:colOff>
      <xdr:row>72</xdr:row>
      <xdr:rowOff>4055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CxnSpPr/>
      </xdr:nvCxnSpPr>
      <xdr:spPr>
        <a:xfrm flipH="1" flipV="1">
          <a:off x="13403904" y="10797702"/>
          <a:ext cx="3" cy="2983151"/>
        </a:xfrm>
        <a:prstGeom prst="lin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216354</xdr:colOff>
      <xdr:row>77</xdr:row>
      <xdr:rowOff>51707</xdr:rowOff>
    </xdr:from>
    <xdr:to>
      <xdr:col>38</xdr:col>
      <xdr:colOff>20109</xdr:colOff>
      <xdr:row>103</xdr:row>
      <xdr:rowOff>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GrpSpPr/>
      </xdr:nvGrpSpPr>
      <xdr:grpSpPr>
        <a:xfrm>
          <a:off x="14237154" y="14786882"/>
          <a:ext cx="8947755" cy="4910818"/>
          <a:chOff x="13027479" y="15129782"/>
          <a:chExt cx="8947755" cy="4910818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xmlns="" id="{00000000-0008-0000-0600-00001C000000}"/>
              </a:ext>
            </a:extLst>
          </xdr:cNvPr>
          <xdr:cNvGraphicFramePr/>
        </xdr:nvGraphicFramePr>
        <xdr:xfrm>
          <a:off x="13027479" y="15129782"/>
          <a:ext cx="8947755" cy="49108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GraphicFramePr/>
        </xdr:nvGraphicFramePr>
        <xdr:xfrm>
          <a:off x="15640050" y="15152159"/>
          <a:ext cx="6191250" cy="48884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xmlns="" id="{00000000-0008-0000-0600-00001E000000}"/>
              </a:ext>
            </a:extLst>
          </xdr:cNvPr>
          <xdr:cNvSpPr txBox="1"/>
        </xdr:nvSpPr>
        <xdr:spPr>
          <a:xfrm>
            <a:off x="13077825" y="15136691"/>
            <a:ext cx="8820150" cy="4835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Site Sizes 0-600 m</a:t>
            </a:r>
            <a:r>
              <a:rPr lang="en-US" sz="16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600-10,000 </a:t>
            </a:r>
            <a:r>
              <a:rPr lang="en-US" sz="16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</a:t>
            </a:r>
            <a:r>
              <a:rPr lang="en-US" sz="1600" baseline="30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xmlns="" id="{00000000-0008-0000-0600-000020000000}"/>
              </a:ext>
            </a:extLst>
          </xdr:cNvPr>
          <xdr:cNvSpPr txBox="1"/>
        </xdr:nvSpPr>
        <xdr:spPr>
          <a:xfrm>
            <a:off x="16078201" y="15687675"/>
            <a:ext cx="51435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n=21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xmlns="" id="{00000000-0008-0000-0600-000021000000}"/>
              </a:ext>
            </a:extLst>
          </xdr:cNvPr>
          <xdr:cNvSpPr txBox="1"/>
        </xdr:nvSpPr>
        <xdr:spPr>
          <a:xfrm>
            <a:off x="13639801" y="15735300"/>
            <a:ext cx="5715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n=21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0.66073</cdr:x>
      <cdr:y>0.05433</cdr:y>
    </cdr:from>
    <cdr:to>
      <cdr:x>0.66702</cdr:x>
      <cdr:y>0.87097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D886A0A2-C709-4D3E-9A01-CCCDF3DECD5F}"/>
            </a:ext>
          </a:extLst>
        </cdr:cNvPr>
        <cdr:cNvCxnSpPr/>
      </cdr:nvCxnSpPr>
      <cdr:spPr>
        <a:xfrm xmlns:a="http://schemas.openxmlformats.org/drawingml/2006/main" flipV="1">
          <a:off x="6010276" y="304800"/>
          <a:ext cx="57150" cy="4581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0.26597</cdr:x>
      <cdr:y>0.03905</cdr:y>
    </cdr:from>
    <cdr:to>
      <cdr:x>0.26702</cdr:x>
      <cdr:y>0.86927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0B041506-670E-4972-9BA5-31808D135D23}"/>
            </a:ext>
          </a:extLst>
        </cdr:cNvPr>
        <cdr:cNvCxnSpPr/>
      </cdr:nvCxnSpPr>
      <cdr:spPr>
        <a:xfrm xmlns:a="http://schemas.openxmlformats.org/drawingml/2006/main" flipH="1" flipV="1">
          <a:off x="2419351" y="219075"/>
          <a:ext cx="9525" cy="4657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0.07099</cdr:x>
      <cdr:y>0.13833</cdr:y>
    </cdr:from>
    <cdr:to>
      <cdr:x>0.96804</cdr:x>
      <cdr:y>0.45533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3A980E82-9ED8-4C31-9B1E-C0997CC00063}"/>
            </a:ext>
          </a:extLst>
        </cdr:cNvPr>
        <cdr:cNvSpPr/>
      </cdr:nvSpPr>
      <cdr:spPr>
        <a:xfrm xmlns:a="http://schemas.openxmlformats.org/drawingml/2006/main">
          <a:off x="466494" y="457200"/>
          <a:ext cx="5895038" cy="10477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4000"/>
          </a:schemeClr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7" workbookViewId="0">
      <selection activeCell="K16" sqref="K16"/>
    </sheetView>
  </sheetViews>
  <sheetFormatPr defaultRowHeight="15" x14ac:dyDescent="0.25"/>
  <cols>
    <col min="1" max="8" width="9.140625" style="14"/>
  </cols>
  <sheetData>
    <row r="1" spans="1:10" ht="17.25" x14ac:dyDescent="0.25">
      <c r="A1" s="14" t="s">
        <v>0</v>
      </c>
      <c r="B1" s="14" t="s">
        <v>39</v>
      </c>
      <c r="C1" s="14" t="s">
        <v>1</v>
      </c>
      <c r="D1" s="14" t="s">
        <v>195</v>
      </c>
      <c r="E1" s="14" t="s">
        <v>196</v>
      </c>
      <c r="F1" s="14" t="s">
        <v>2</v>
      </c>
      <c r="G1" s="14" t="s">
        <v>3</v>
      </c>
      <c r="H1" s="14" t="s">
        <v>4</v>
      </c>
      <c r="I1" s="14" t="s">
        <v>183</v>
      </c>
      <c r="J1" s="14" t="s">
        <v>198</v>
      </c>
    </row>
    <row r="2" spans="1:10" x14ac:dyDescent="0.25">
      <c r="A2">
        <v>1</v>
      </c>
      <c r="B2" t="s">
        <v>40</v>
      </c>
      <c r="C2" t="s">
        <v>7</v>
      </c>
      <c r="D2" s="15">
        <v>48.460450340549137</v>
      </c>
      <c r="E2" s="15">
        <v>-123.0037262970484</v>
      </c>
      <c r="F2">
        <v>750</v>
      </c>
      <c r="G2">
        <v>60</v>
      </c>
      <c r="H2">
        <f t="shared" ref="H2:H31" si="0">F2*G2</f>
        <v>45000</v>
      </c>
      <c r="I2" t="s">
        <v>184</v>
      </c>
      <c r="J2" t="s">
        <v>184</v>
      </c>
    </row>
    <row r="3" spans="1:10" x14ac:dyDescent="0.25">
      <c r="A3">
        <v>24</v>
      </c>
      <c r="B3" t="s">
        <v>60</v>
      </c>
      <c r="C3" t="s">
        <v>7</v>
      </c>
      <c r="D3">
        <v>48.592626057133756</v>
      </c>
      <c r="E3">
        <v>-123.1504524134202</v>
      </c>
      <c r="F3">
        <v>700</v>
      </c>
      <c r="G3">
        <v>60</v>
      </c>
      <c r="H3">
        <f t="shared" si="0"/>
        <v>42000</v>
      </c>
      <c r="I3" t="s">
        <v>184</v>
      </c>
      <c r="J3" t="s">
        <v>184</v>
      </c>
    </row>
    <row r="4" spans="1:10" x14ac:dyDescent="0.25">
      <c r="A4">
        <v>3</v>
      </c>
      <c r="B4" t="s">
        <v>51</v>
      </c>
      <c r="C4" t="s">
        <v>7</v>
      </c>
      <c r="D4">
        <v>48.463711609291792</v>
      </c>
      <c r="E4">
        <v>-122.97993416583471</v>
      </c>
      <c r="F4">
        <v>150</v>
      </c>
      <c r="G4">
        <v>250</v>
      </c>
      <c r="H4">
        <f t="shared" si="0"/>
        <v>37500</v>
      </c>
      <c r="I4" t="s">
        <v>184</v>
      </c>
      <c r="J4" t="s">
        <v>184</v>
      </c>
    </row>
    <row r="5" spans="1:10" x14ac:dyDescent="0.25">
      <c r="A5">
        <v>9</v>
      </c>
      <c r="B5"/>
      <c r="C5" t="s">
        <v>7</v>
      </c>
      <c r="D5">
        <v>48.468333857544273</v>
      </c>
      <c r="E5">
        <v>-122.9468408591673</v>
      </c>
      <c r="F5">
        <v>200</v>
      </c>
      <c r="G5">
        <v>90</v>
      </c>
      <c r="H5">
        <f t="shared" si="0"/>
        <v>18000</v>
      </c>
      <c r="I5" t="s">
        <v>193</v>
      </c>
      <c r="J5" t="s">
        <v>184</v>
      </c>
    </row>
    <row r="6" spans="1:10" x14ac:dyDescent="0.25">
      <c r="A6">
        <v>70</v>
      </c>
      <c r="B6"/>
      <c r="C6" t="s">
        <v>8</v>
      </c>
      <c r="D6">
        <v>48.670434374294793</v>
      </c>
      <c r="E6">
        <v>-123.1478666508098</v>
      </c>
      <c r="F6">
        <v>250</v>
      </c>
      <c r="G6">
        <v>60</v>
      </c>
      <c r="H6">
        <f t="shared" si="0"/>
        <v>15000</v>
      </c>
      <c r="I6" t="s">
        <v>193</v>
      </c>
      <c r="J6" t="s">
        <v>184</v>
      </c>
    </row>
    <row r="7" spans="1:10" x14ac:dyDescent="0.25">
      <c r="A7">
        <v>133</v>
      </c>
      <c r="B7" t="s">
        <v>145</v>
      </c>
      <c r="C7" t="s">
        <v>144</v>
      </c>
      <c r="D7">
        <v>48.631382322935217</v>
      </c>
      <c r="E7">
        <v>-122.9588120482929</v>
      </c>
      <c r="F7">
        <v>300</v>
      </c>
      <c r="G7">
        <v>40</v>
      </c>
      <c r="H7">
        <f t="shared" si="0"/>
        <v>12000</v>
      </c>
      <c r="I7" t="s">
        <v>193</v>
      </c>
      <c r="J7" t="s">
        <v>184</v>
      </c>
    </row>
    <row r="8" spans="1:10" x14ac:dyDescent="0.25">
      <c r="A8">
        <v>202</v>
      </c>
      <c r="B8"/>
      <c r="C8"/>
      <c r="D8">
        <v>48.593520095325623</v>
      </c>
      <c r="E8">
        <v>-123.1548863706025</v>
      </c>
      <c r="F8">
        <v>240</v>
      </c>
      <c r="G8">
        <v>100</v>
      </c>
      <c r="H8">
        <f t="shared" si="0"/>
        <v>24000</v>
      </c>
      <c r="I8" t="s">
        <v>193</v>
      </c>
      <c r="J8" t="s">
        <v>184</v>
      </c>
    </row>
    <row r="9" spans="1:10" x14ac:dyDescent="0.25">
      <c r="A9" s="14">
        <v>407</v>
      </c>
      <c r="D9">
        <v>48.523269776562422</v>
      </c>
      <c r="E9">
        <v>-123.013792937598</v>
      </c>
      <c r="F9">
        <v>160</v>
      </c>
      <c r="G9">
        <v>75</v>
      </c>
      <c r="H9">
        <f t="shared" si="0"/>
        <v>12000</v>
      </c>
      <c r="I9" t="s">
        <v>193</v>
      </c>
      <c r="J9" t="s">
        <v>184</v>
      </c>
    </row>
    <row r="10" spans="1:10" x14ac:dyDescent="0.25">
      <c r="A10">
        <v>481</v>
      </c>
      <c r="B10"/>
      <c r="C10"/>
      <c r="D10">
        <v>48.463936380801727</v>
      </c>
      <c r="E10">
        <v>-122.9559831209971</v>
      </c>
      <c r="F10">
        <v>120</v>
      </c>
      <c r="G10">
        <v>130</v>
      </c>
      <c r="H10">
        <f t="shared" si="0"/>
        <v>15600</v>
      </c>
      <c r="I10" t="s">
        <v>193</v>
      </c>
      <c r="J10" t="s">
        <v>184</v>
      </c>
    </row>
    <row r="11" spans="1:10" s="14" customFormat="1" x14ac:dyDescent="0.25">
      <c r="A11" s="14">
        <v>2</v>
      </c>
      <c r="B11" s="14" t="s">
        <v>41</v>
      </c>
      <c r="C11" s="14" t="s">
        <v>7</v>
      </c>
      <c r="D11" s="14">
        <v>48.523269776562422</v>
      </c>
      <c r="E11" s="14">
        <v>-123.013792937598</v>
      </c>
      <c r="F11" s="14">
        <v>50</v>
      </c>
      <c r="G11" s="14">
        <v>100</v>
      </c>
      <c r="H11" s="14">
        <f t="shared" si="0"/>
        <v>5000</v>
      </c>
      <c r="I11" s="14" t="s">
        <v>185</v>
      </c>
      <c r="J11" s="14" t="s">
        <v>185</v>
      </c>
    </row>
    <row r="12" spans="1:10" x14ac:dyDescent="0.25">
      <c r="A12" s="14">
        <v>6</v>
      </c>
      <c r="C12" s="14" t="s">
        <v>7</v>
      </c>
      <c r="D12">
        <v>48.463376423428883</v>
      </c>
      <c r="E12">
        <v>-122.9695080652828</v>
      </c>
      <c r="F12" s="14">
        <v>25</v>
      </c>
      <c r="G12" s="14">
        <v>300</v>
      </c>
      <c r="H12" s="14">
        <f t="shared" si="0"/>
        <v>7500</v>
      </c>
      <c r="I12" t="s">
        <v>185</v>
      </c>
      <c r="J12" t="s">
        <v>185</v>
      </c>
    </row>
    <row r="13" spans="1:10" x14ac:dyDescent="0.25">
      <c r="A13" s="14">
        <v>23</v>
      </c>
      <c r="C13" s="14" t="s">
        <v>7</v>
      </c>
      <c r="D13">
        <v>48.587440331843652</v>
      </c>
      <c r="E13">
        <v>-123.15939861662279</v>
      </c>
      <c r="F13" s="14">
        <v>110</v>
      </c>
      <c r="G13" s="14">
        <v>10</v>
      </c>
      <c r="H13" s="14">
        <f t="shared" si="0"/>
        <v>1100</v>
      </c>
      <c r="I13" t="s">
        <v>185</v>
      </c>
      <c r="J13" t="s">
        <v>185</v>
      </c>
    </row>
    <row r="14" spans="1:10" x14ac:dyDescent="0.25">
      <c r="A14" s="14">
        <v>95</v>
      </c>
      <c r="B14" s="14" t="s">
        <v>135</v>
      </c>
      <c r="C14" s="14" t="s">
        <v>9</v>
      </c>
      <c r="D14" s="14">
        <v>48.710401601955837</v>
      </c>
      <c r="E14" s="14">
        <v>-123.0065411038056</v>
      </c>
      <c r="F14" s="14">
        <v>130</v>
      </c>
      <c r="G14" s="14">
        <v>5</v>
      </c>
      <c r="H14" s="14">
        <f t="shared" si="0"/>
        <v>650</v>
      </c>
      <c r="I14" t="s">
        <v>185</v>
      </c>
      <c r="J14" t="s">
        <v>185</v>
      </c>
    </row>
    <row r="15" spans="1:10" x14ac:dyDescent="0.25">
      <c r="A15" s="14">
        <v>105</v>
      </c>
      <c r="B15" s="14" t="s">
        <v>139</v>
      </c>
      <c r="C15" s="14" t="s">
        <v>140</v>
      </c>
      <c r="D15">
        <v>48.757449726727302</v>
      </c>
      <c r="E15">
        <v>-122.9084300317047</v>
      </c>
      <c r="F15" s="14">
        <v>280</v>
      </c>
      <c r="G15" s="14">
        <v>20</v>
      </c>
      <c r="H15" s="14">
        <f t="shared" si="0"/>
        <v>5600</v>
      </c>
      <c r="I15" t="s">
        <v>185</v>
      </c>
      <c r="J15" t="s">
        <v>185</v>
      </c>
    </row>
    <row r="16" spans="1:10" x14ac:dyDescent="0.25">
      <c r="A16" s="14">
        <v>120</v>
      </c>
      <c r="C16" s="14" t="s">
        <v>142</v>
      </c>
      <c r="D16" s="14">
        <v>48.612003943646741</v>
      </c>
      <c r="E16" s="14">
        <v>-123.0452928605748</v>
      </c>
      <c r="F16" s="14">
        <v>60</v>
      </c>
      <c r="G16" s="14">
        <v>20</v>
      </c>
      <c r="H16" s="14">
        <f t="shared" si="0"/>
        <v>1200</v>
      </c>
      <c r="I16" t="s">
        <v>185</v>
      </c>
      <c r="J16" t="s">
        <v>185</v>
      </c>
    </row>
    <row r="17" spans="1:10" x14ac:dyDescent="0.25">
      <c r="A17" s="14">
        <v>124</v>
      </c>
      <c r="B17" s="14" t="s">
        <v>143</v>
      </c>
      <c r="C17" s="14" t="s">
        <v>144</v>
      </c>
      <c r="D17" s="14">
        <v>48.663691814809937</v>
      </c>
      <c r="E17" s="14">
        <v>-122.98814391170001</v>
      </c>
      <c r="F17" s="14">
        <v>50</v>
      </c>
      <c r="G17" s="14">
        <v>50</v>
      </c>
      <c r="H17" s="14">
        <f t="shared" si="0"/>
        <v>2500</v>
      </c>
      <c r="I17" t="s">
        <v>185</v>
      </c>
      <c r="J17" t="s">
        <v>185</v>
      </c>
    </row>
    <row r="18" spans="1:10" x14ac:dyDescent="0.25">
      <c r="A18" s="14">
        <v>147</v>
      </c>
      <c r="C18" s="14" t="s">
        <v>151</v>
      </c>
      <c r="D18" s="14">
        <v>48.590559389291499</v>
      </c>
      <c r="E18" s="14">
        <v>-123.0039058321848</v>
      </c>
      <c r="F18" s="14">
        <v>80</v>
      </c>
      <c r="G18" s="14">
        <v>60</v>
      </c>
      <c r="H18" s="14">
        <f t="shared" si="0"/>
        <v>4800</v>
      </c>
      <c r="I18" t="s">
        <v>185</v>
      </c>
      <c r="J18" t="s">
        <v>185</v>
      </c>
    </row>
    <row r="19" spans="1:10" x14ac:dyDescent="0.25">
      <c r="A19" s="14">
        <v>150</v>
      </c>
      <c r="B19" s="14" t="s">
        <v>179</v>
      </c>
      <c r="C19" s="14" t="s">
        <v>151</v>
      </c>
      <c r="D19" s="14">
        <v>48.575240485579243</v>
      </c>
      <c r="E19" s="14">
        <v>-122.9330385352314</v>
      </c>
      <c r="F19" s="14">
        <v>150</v>
      </c>
      <c r="G19" s="14">
        <v>15</v>
      </c>
      <c r="H19" s="14">
        <f t="shared" si="0"/>
        <v>2250</v>
      </c>
      <c r="I19" t="s">
        <v>185</v>
      </c>
      <c r="J19" t="s">
        <v>185</v>
      </c>
    </row>
    <row r="20" spans="1:10" x14ac:dyDescent="0.25">
      <c r="A20" s="14">
        <v>165</v>
      </c>
      <c r="D20">
        <v>48.506754915856817</v>
      </c>
      <c r="E20">
        <v>-122.825835155227</v>
      </c>
      <c r="F20" s="14">
        <v>180</v>
      </c>
      <c r="G20" s="14">
        <v>22</v>
      </c>
      <c r="H20" s="14">
        <f t="shared" si="0"/>
        <v>3960</v>
      </c>
      <c r="I20" t="s">
        <v>185</v>
      </c>
      <c r="J20" t="s">
        <v>185</v>
      </c>
    </row>
    <row r="21" spans="1:10" x14ac:dyDescent="0.25">
      <c r="A21" s="14">
        <v>185</v>
      </c>
      <c r="D21">
        <v>48.449272577626992</v>
      </c>
      <c r="E21">
        <v>-122.9063285668267</v>
      </c>
      <c r="F21" s="14">
        <v>215</v>
      </c>
      <c r="G21" s="14">
        <v>3</v>
      </c>
      <c r="H21" s="14">
        <f t="shared" si="0"/>
        <v>645</v>
      </c>
      <c r="I21" t="s">
        <v>185</v>
      </c>
      <c r="J21" t="s">
        <v>185</v>
      </c>
    </row>
    <row r="22" spans="1:10" x14ac:dyDescent="0.25">
      <c r="A22" s="14">
        <v>186</v>
      </c>
      <c r="D22" s="14">
        <v>48.436529654354963</v>
      </c>
      <c r="E22" s="14">
        <v>-122.853979109439</v>
      </c>
      <c r="F22" s="14">
        <v>700</v>
      </c>
      <c r="G22" s="14">
        <v>6</v>
      </c>
      <c r="H22" s="14">
        <f t="shared" si="0"/>
        <v>4200</v>
      </c>
      <c r="I22" t="s">
        <v>185</v>
      </c>
      <c r="J22" t="s">
        <v>185</v>
      </c>
    </row>
    <row r="23" spans="1:10" x14ac:dyDescent="0.25">
      <c r="A23" s="14">
        <v>200</v>
      </c>
      <c r="D23" s="14">
        <v>48.46231884688553</v>
      </c>
      <c r="E23" s="14">
        <v>-122.8199763209075</v>
      </c>
      <c r="F23" s="14">
        <v>800</v>
      </c>
      <c r="G23" s="14">
        <v>7</v>
      </c>
      <c r="H23" s="14">
        <f t="shared" si="0"/>
        <v>5600</v>
      </c>
      <c r="I23" t="s">
        <v>185</v>
      </c>
      <c r="J23" t="s">
        <v>185</v>
      </c>
    </row>
    <row r="24" spans="1:10" x14ac:dyDescent="0.25">
      <c r="A24" s="14">
        <v>225</v>
      </c>
      <c r="D24" s="14">
        <v>48.710120112235018</v>
      </c>
      <c r="E24" s="14">
        <v>-122.9420782712693</v>
      </c>
      <c r="F24" s="14">
        <v>20</v>
      </c>
      <c r="G24" s="14">
        <v>130</v>
      </c>
      <c r="H24" s="14">
        <f t="shared" si="0"/>
        <v>2600</v>
      </c>
      <c r="I24" t="s">
        <v>185</v>
      </c>
      <c r="J24" t="s">
        <v>185</v>
      </c>
    </row>
    <row r="25" spans="1:10" x14ac:dyDescent="0.25">
      <c r="A25" s="14">
        <v>251</v>
      </c>
      <c r="D25" s="14">
        <v>48.556823257390512</v>
      </c>
      <c r="E25" s="14">
        <v>-122.9227483516151</v>
      </c>
      <c r="F25" s="14">
        <v>900</v>
      </c>
      <c r="G25" s="14">
        <v>8</v>
      </c>
      <c r="H25" s="14">
        <f t="shared" si="0"/>
        <v>7200</v>
      </c>
      <c r="I25" t="s">
        <v>185</v>
      </c>
      <c r="J25" t="s">
        <v>185</v>
      </c>
    </row>
    <row r="26" spans="1:10" x14ac:dyDescent="0.25">
      <c r="A26" s="14">
        <v>274</v>
      </c>
      <c r="D26" s="14">
        <v>48.537079974201042</v>
      </c>
      <c r="E26" s="14">
        <v>-122.85522324140111</v>
      </c>
      <c r="F26" s="14">
        <v>85</v>
      </c>
      <c r="G26" s="14">
        <v>20</v>
      </c>
      <c r="H26" s="14">
        <f t="shared" si="0"/>
        <v>1700</v>
      </c>
      <c r="I26" t="s">
        <v>185</v>
      </c>
      <c r="J26" t="s">
        <v>185</v>
      </c>
    </row>
    <row r="27" spans="1:10" x14ac:dyDescent="0.25">
      <c r="A27" s="14">
        <v>279</v>
      </c>
      <c r="D27" s="14">
        <v>48.448071455628948</v>
      </c>
      <c r="E27" s="14">
        <v>-122.8514700530767</v>
      </c>
      <c r="F27" s="14">
        <v>80</v>
      </c>
      <c r="G27" s="14">
        <v>20</v>
      </c>
      <c r="H27" s="14">
        <f t="shared" si="0"/>
        <v>1600</v>
      </c>
      <c r="I27" t="s">
        <v>185</v>
      </c>
      <c r="J27" t="s">
        <v>185</v>
      </c>
    </row>
    <row r="28" spans="1:10" x14ac:dyDescent="0.25">
      <c r="A28" s="14">
        <v>282</v>
      </c>
      <c r="D28" s="14">
        <v>48.630724273665301</v>
      </c>
      <c r="E28" s="14">
        <v>-122.9605104644881</v>
      </c>
      <c r="F28" s="14">
        <v>60</v>
      </c>
      <c r="G28" s="14">
        <v>15</v>
      </c>
      <c r="H28" s="14">
        <f t="shared" si="0"/>
        <v>900</v>
      </c>
      <c r="I28" t="s">
        <v>185</v>
      </c>
      <c r="J28" t="s">
        <v>185</v>
      </c>
    </row>
    <row r="29" spans="1:10" x14ac:dyDescent="0.25">
      <c r="A29" s="14">
        <v>324</v>
      </c>
      <c r="D29" s="14">
        <v>48.545593768484522</v>
      </c>
      <c r="E29" s="14">
        <v>-123.0098185287427</v>
      </c>
      <c r="F29" s="14">
        <v>65</v>
      </c>
      <c r="G29" s="14">
        <v>25</v>
      </c>
      <c r="H29" s="14">
        <f t="shared" si="0"/>
        <v>1625</v>
      </c>
      <c r="I29" t="s">
        <v>185</v>
      </c>
      <c r="J29" t="s">
        <v>185</v>
      </c>
    </row>
    <row r="30" spans="1:10" x14ac:dyDescent="0.25">
      <c r="A30" s="14">
        <v>450</v>
      </c>
      <c r="D30" s="14">
        <v>48.5922054680467</v>
      </c>
      <c r="E30" s="14">
        <v>-122.9739536083779</v>
      </c>
      <c r="F30" s="14">
        <v>15</v>
      </c>
      <c r="G30" s="14">
        <v>50</v>
      </c>
      <c r="H30" s="14">
        <f t="shared" si="0"/>
        <v>750</v>
      </c>
      <c r="I30" t="s">
        <v>185</v>
      </c>
      <c r="J30" t="s">
        <v>185</v>
      </c>
    </row>
    <row r="31" spans="1:10" x14ac:dyDescent="0.25">
      <c r="A31" s="14">
        <v>483</v>
      </c>
      <c r="D31" s="14">
        <v>48.605360726964001</v>
      </c>
      <c r="E31" s="14">
        <v>-122.82161820743219</v>
      </c>
      <c r="F31" s="14">
        <v>100</v>
      </c>
      <c r="G31" s="14">
        <v>100</v>
      </c>
      <c r="H31" s="14">
        <f t="shared" si="0"/>
        <v>10000</v>
      </c>
      <c r="I31" t="s">
        <v>185</v>
      </c>
      <c r="J31" t="s">
        <v>185</v>
      </c>
    </row>
    <row r="32" spans="1:10" s="14" customFormat="1" x14ac:dyDescent="0.25">
      <c r="A32" s="14">
        <v>26</v>
      </c>
      <c r="C32" s="14" t="s">
        <v>7</v>
      </c>
      <c r="D32" s="14">
        <v>48.592496923878592</v>
      </c>
      <c r="E32" s="14">
        <v>-123.1512451119996</v>
      </c>
      <c r="F32" s="14">
        <v>1</v>
      </c>
      <c r="G32" s="14">
        <v>5</v>
      </c>
      <c r="H32" s="14">
        <f t="shared" ref="H32:H52" si="1">F32*G32</f>
        <v>5</v>
      </c>
      <c r="I32" s="14" t="s">
        <v>197</v>
      </c>
      <c r="J32" s="14" t="s">
        <v>197</v>
      </c>
    </row>
    <row r="33" spans="1:10" x14ac:dyDescent="0.25">
      <c r="A33" s="14">
        <v>27</v>
      </c>
      <c r="C33" s="14" t="s">
        <v>7</v>
      </c>
      <c r="D33" s="14">
        <v>48.592900561673012</v>
      </c>
      <c r="E33" s="14">
        <v>-123.14846544913181</v>
      </c>
      <c r="F33" s="14">
        <v>5</v>
      </c>
      <c r="G33" s="14">
        <v>40</v>
      </c>
      <c r="H33" s="14">
        <f t="shared" si="1"/>
        <v>200</v>
      </c>
      <c r="I33" t="s">
        <v>197</v>
      </c>
      <c r="J33" t="s">
        <v>197</v>
      </c>
    </row>
    <row r="34" spans="1:10" x14ac:dyDescent="0.25">
      <c r="A34" s="14">
        <v>47</v>
      </c>
      <c r="D34" s="14">
        <v>48.621163451613263</v>
      </c>
      <c r="E34" s="14">
        <v>-123.17728645953289</v>
      </c>
      <c r="F34" s="14">
        <v>80</v>
      </c>
      <c r="G34" s="14">
        <v>4</v>
      </c>
      <c r="H34" s="14">
        <f t="shared" si="1"/>
        <v>320</v>
      </c>
      <c r="I34" t="s">
        <v>197</v>
      </c>
      <c r="J34" t="s">
        <v>197</v>
      </c>
    </row>
    <row r="35" spans="1:10" x14ac:dyDescent="0.25">
      <c r="A35" s="14">
        <v>60</v>
      </c>
      <c r="B35" s="14" t="s">
        <v>123</v>
      </c>
      <c r="C35" s="14" t="s">
        <v>7</v>
      </c>
      <c r="D35" s="14">
        <v>48.484782178644437</v>
      </c>
      <c r="E35" s="14">
        <v>-123.084596690723</v>
      </c>
      <c r="F35" s="14">
        <v>30</v>
      </c>
      <c r="G35" s="14">
        <v>2</v>
      </c>
      <c r="H35" s="14">
        <f t="shared" si="1"/>
        <v>60</v>
      </c>
      <c r="I35" t="s">
        <v>197</v>
      </c>
      <c r="J35" t="s">
        <v>197</v>
      </c>
    </row>
    <row r="36" spans="1:10" x14ac:dyDescent="0.25">
      <c r="A36" s="14">
        <v>61</v>
      </c>
      <c r="C36" s="14" t="s">
        <v>7</v>
      </c>
      <c r="D36" s="14">
        <v>48.483185175720671</v>
      </c>
      <c r="E36" s="14">
        <v>-123.0913527525727</v>
      </c>
      <c r="F36" s="14">
        <v>30</v>
      </c>
      <c r="G36" s="14">
        <v>10</v>
      </c>
      <c r="H36" s="14">
        <f t="shared" si="1"/>
        <v>300</v>
      </c>
      <c r="I36" t="s">
        <v>197</v>
      </c>
      <c r="J36" t="s">
        <v>197</v>
      </c>
    </row>
    <row r="37" spans="1:10" x14ac:dyDescent="0.25">
      <c r="A37" s="14">
        <v>71</v>
      </c>
      <c r="C37" s="14" t="s">
        <v>8</v>
      </c>
      <c r="D37" s="14">
        <v>48.664840686221311</v>
      </c>
      <c r="E37" s="14">
        <v>-123.145286548255</v>
      </c>
      <c r="F37" s="14">
        <v>20</v>
      </c>
      <c r="G37" s="14">
        <v>10</v>
      </c>
      <c r="H37" s="14">
        <f t="shared" si="1"/>
        <v>200</v>
      </c>
      <c r="I37" t="s">
        <v>197</v>
      </c>
      <c r="J37" t="s">
        <v>197</v>
      </c>
    </row>
    <row r="38" spans="1:10" x14ac:dyDescent="0.25">
      <c r="A38" s="14">
        <v>72</v>
      </c>
      <c r="C38" s="14" t="s">
        <v>8</v>
      </c>
      <c r="D38" s="14">
        <v>48.660051041680241</v>
      </c>
      <c r="E38" s="14">
        <v>-123.1364289254779</v>
      </c>
      <c r="F38" s="14">
        <v>20</v>
      </c>
      <c r="G38" s="14">
        <v>2</v>
      </c>
      <c r="H38" s="14">
        <f t="shared" si="1"/>
        <v>40</v>
      </c>
      <c r="I38" t="s">
        <v>197</v>
      </c>
      <c r="J38" t="s">
        <v>197</v>
      </c>
    </row>
    <row r="39" spans="1:10" x14ac:dyDescent="0.25">
      <c r="A39" s="14">
        <v>89</v>
      </c>
      <c r="B39" s="14" t="s">
        <v>132</v>
      </c>
      <c r="C39" s="14" t="s">
        <v>9</v>
      </c>
      <c r="D39" s="14">
        <v>48.696666902219647</v>
      </c>
      <c r="E39" s="14">
        <v>-123.0447689430176</v>
      </c>
      <c r="F39" s="14">
        <v>50</v>
      </c>
      <c r="G39" s="14">
        <v>2</v>
      </c>
      <c r="H39" s="14">
        <f t="shared" si="1"/>
        <v>100</v>
      </c>
      <c r="I39" t="s">
        <v>197</v>
      </c>
      <c r="J39" t="s">
        <v>197</v>
      </c>
    </row>
    <row r="40" spans="1:10" x14ac:dyDescent="0.25">
      <c r="A40" s="14">
        <v>169</v>
      </c>
      <c r="D40">
        <v>48.513974128031101</v>
      </c>
      <c r="E40">
        <v>-122.78227753083119</v>
      </c>
      <c r="F40" s="14">
        <v>36</v>
      </c>
      <c r="G40" s="14">
        <v>14</v>
      </c>
      <c r="H40" s="14">
        <f t="shared" si="1"/>
        <v>504</v>
      </c>
      <c r="I40" t="s">
        <v>197</v>
      </c>
      <c r="J40" t="s">
        <v>197</v>
      </c>
    </row>
    <row r="41" spans="1:10" x14ac:dyDescent="0.25">
      <c r="A41" s="14">
        <v>201</v>
      </c>
      <c r="D41" s="14">
        <v>48.590272277372222</v>
      </c>
      <c r="E41" s="14">
        <v>-123.1540117062185</v>
      </c>
      <c r="F41" s="14">
        <v>50</v>
      </c>
      <c r="G41" s="14">
        <v>10</v>
      </c>
      <c r="H41" s="14">
        <f t="shared" si="1"/>
        <v>500</v>
      </c>
      <c r="I41" t="s">
        <v>197</v>
      </c>
      <c r="J41" t="s">
        <v>197</v>
      </c>
    </row>
    <row r="42" spans="1:10" x14ac:dyDescent="0.25">
      <c r="A42" s="14">
        <v>239</v>
      </c>
      <c r="D42">
        <v>48.696264041911043</v>
      </c>
      <c r="E42">
        <v>-122.90937792021531</v>
      </c>
      <c r="F42" s="14">
        <v>2</v>
      </c>
      <c r="G42" s="14">
        <v>75</v>
      </c>
      <c r="H42" s="14">
        <f t="shared" si="1"/>
        <v>150</v>
      </c>
      <c r="I42" t="s">
        <v>197</v>
      </c>
      <c r="J42" t="s">
        <v>197</v>
      </c>
    </row>
    <row r="43" spans="1:10" x14ac:dyDescent="0.25">
      <c r="A43" s="14">
        <v>277</v>
      </c>
      <c r="D43" s="14">
        <v>48.456078234742449</v>
      </c>
      <c r="E43" s="14">
        <v>-122.843335209589</v>
      </c>
      <c r="F43" s="14">
        <v>10</v>
      </c>
      <c r="G43" s="14">
        <v>10</v>
      </c>
      <c r="H43" s="14">
        <f t="shared" si="1"/>
        <v>100</v>
      </c>
      <c r="I43" t="s">
        <v>197</v>
      </c>
      <c r="J43" t="s">
        <v>197</v>
      </c>
    </row>
    <row r="44" spans="1:10" x14ac:dyDescent="0.25">
      <c r="A44" s="14">
        <v>307</v>
      </c>
      <c r="D44" s="14">
        <v>48.637624513647047</v>
      </c>
      <c r="E44" s="14">
        <v>-122.98871258204861</v>
      </c>
      <c r="F44" s="14">
        <v>25</v>
      </c>
      <c r="G44" s="14">
        <v>20</v>
      </c>
      <c r="H44" s="14">
        <f t="shared" si="1"/>
        <v>500</v>
      </c>
      <c r="I44" t="s">
        <v>197</v>
      </c>
      <c r="J44" t="s">
        <v>197</v>
      </c>
    </row>
    <row r="45" spans="1:10" x14ac:dyDescent="0.25">
      <c r="A45" s="14">
        <v>364</v>
      </c>
      <c r="D45" s="14">
        <v>48.715003355358441</v>
      </c>
      <c r="E45" s="14">
        <v>-123.02266864643749</v>
      </c>
      <c r="F45" s="14">
        <v>175</v>
      </c>
      <c r="G45" s="14">
        <v>2</v>
      </c>
      <c r="H45" s="14">
        <f t="shared" si="1"/>
        <v>350</v>
      </c>
      <c r="I45" t="s">
        <v>197</v>
      </c>
      <c r="J45" t="s">
        <v>197</v>
      </c>
    </row>
    <row r="46" spans="1:10" x14ac:dyDescent="0.25">
      <c r="A46" s="14">
        <v>451</v>
      </c>
      <c r="D46" s="14">
        <v>48.583252103501877</v>
      </c>
      <c r="E46" s="14">
        <v>-123.0113308643913</v>
      </c>
      <c r="F46" s="14">
        <v>10</v>
      </c>
      <c r="G46" s="14">
        <v>5</v>
      </c>
      <c r="H46" s="14">
        <f t="shared" si="1"/>
        <v>50</v>
      </c>
      <c r="I46" t="s">
        <v>197</v>
      </c>
      <c r="J46" t="s">
        <v>197</v>
      </c>
    </row>
    <row r="47" spans="1:10" x14ac:dyDescent="0.25">
      <c r="A47" s="14">
        <v>453</v>
      </c>
      <c r="D47" s="14">
        <v>48.457219264996482</v>
      </c>
      <c r="E47" s="14">
        <v>-122.8237537436315</v>
      </c>
      <c r="F47" s="14">
        <v>5</v>
      </c>
      <c r="G47" s="14">
        <v>1</v>
      </c>
      <c r="H47" s="14">
        <f t="shared" si="1"/>
        <v>5</v>
      </c>
      <c r="I47" t="s">
        <v>197</v>
      </c>
      <c r="J47" t="s">
        <v>197</v>
      </c>
    </row>
    <row r="48" spans="1:10" x14ac:dyDescent="0.25">
      <c r="A48" s="14">
        <v>459</v>
      </c>
      <c r="D48" s="14">
        <v>48.448627177247957</v>
      </c>
      <c r="E48" s="14">
        <v>-122.8388497608554</v>
      </c>
      <c r="F48" s="14">
        <v>25</v>
      </c>
      <c r="G48" s="14">
        <v>2</v>
      </c>
      <c r="H48" s="14">
        <f t="shared" si="1"/>
        <v>50</v>
      </c>
      <c r="I48" t="s">
        <v>197</v>
      </c>
      <c r="J48" t="s">
        <v>197</v>
      </c>
    </row>
    <row r="49" spans="1:10" x14ac:dyDescent="0.25">
      <c r="A49" s="14">
        <v>460</v>
      </c>
      <c r="D49" s="14">
        <v>48.673964026985658</v>
      </c>
      <c r="E49" s="14">
        <v>-122.9787571430516</v>
      </c>
      <c r="F49" s="14">
        <v>40</v>
      </c>
      <c r="G49" s="14">
        <v>2</v>
      </c>
      <c r="H49" s="14">
        <f t="shared" si="1"/>
        <v>80</v>
      </c>
      <c r="I49" t="s">
        <v>197</v>
      </c>
      <c r="J49" t="s">
        <v>197</v>
      </c>
    </row>
    <row r="50" spans="1:10" x14ac:dyDescent="0.25">
      <c r="A50" s="14">
        <v>461</v>
      </c>
      <c r="D50" s="14">
        <v>48.669129127574607</v>
      </c>
      <c r="E50" s="14">
        <v>-122.9865563055464</v>
      </c>
      <c r="F50" s="14">
        <v>20</v>
      </c>
      <c r="G50" s="14">
        <v>20</v>
      </c>
      <c r="H50" s="14">
        <f t="shared" si="1"/>
        <v>400</v>
      </c>
      <c r="I50" t="s">
        <v>197</v>
      </c>
      <c r="J50" t="s">
        <v>197</v>
      </c>
    </row>
    <row r="51" spans="1:10" x14ac:dyDescent="0.25">
      <c r="A51" s="14">
        <v>507</v>
      </c>
      <c r="D51" s="14">
        <v>48.5682274671166</v>
      </c>
      <c r="E51" s="14">
        <v>-122.98314812351261</v>
      </c>
      <c r="F51" s="14">
        <v>30</v>
      </c>
      <c r="G51" s="14">
        <v>2</v>
      </c>
      <c r="H51" s="14">
        <f t="shared" si="1"/>
        <v>60</v>
      </c>
      <c r="I51" t="s">
        <v>197</v>
      </c>
      <c r="J51" t="s">
        <v>197</v>
      </c>
    </row>
    <row r="52" spans="1:10" x14ac:dyDescent="0.25">
      <c r="A52" s="14">
        <v>509</v>
      </c>
      <c r="D52" s="14">
        <v>48.581719118127729</v>
      </c>
      <c r="E52" s="14">
        <v>-122.9987230642553</v>
      </c>
      <c r="F52" s="14">
        <v>10</v>
      </c>
      <c r="G52" s="14">
        <v>10</v>
      </c>
      <c r="H52" s="14">
        <f t="shared" si="1"/>
        <v>100</v>
      </c>
      <c r="I52" t="s">
        <v>197</v>
      </c>
      <c r="J5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H4"/>
    </sheetView>
  </sheetViews>
  <sheetFormatPr defaultRowHeight="15" x14ac:dyDescent="0.25"/>
  <sheetData>
    <row r="1" spans="1:8" ht="17.25" x14ac:dyDescent="0.25">
      <c r="A1" t="s">
        <v>0</v>
      </c>
      <c r="B1" t="s">
        <v>39</v>
      </c>
      <c r="C1" t="s">
        <v>1</v>
      </c>
      <c r="D1" t="s">
        <v>195</v>
      </c>
      <c r="E1" t="s">
        <v>196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t="s">
        <v>40</v>
      </c>
      <c r="C2" t="s">
        <v>7</v>
      </c>
      <c r="D2" s="15">
        <v>48.460450340549137</v>
      </c>
      <c r="E2" s="15">
        <v>-123.0037262970484</v>
      </c>
      <c r="F2">
        <v>750</v>
      </c>
      <c r="G2">
        <v>60</v>
      </c>
      <c r="H2">
        <f>F2*G2</f>
        <v>45000</v>
      </c>
    </row>
    <row r="3" spans="1:8" x14ac:dyDescent="0.25">
      <c r="A3">
        <v>24</v>
      </c>
      <c r="B3" t="s">
        <v>60</v>
      </c>
      <c r="C3" t="s">
        <v>7</v>
      </c>
      <c r="D3">
        <v>48.592626057133756</v>
      </c>
      <c r="E3">
        <v>-123.1504524134202</v>
      </c>
      <c r="F3">
        <v>700</v>
      </c>
      <c r="G3">
        <v>60</v>
      </c>
      <c r="H3">
        <f>F3*G3</f>
        <v>42000</v>
      </c>
    </row>
    <row r="4" spans="1:8" x14ac:dyDescent="0.25">
      <c r="A4">
        <v>3</v>
      </c>
      <c r="B4" t="s">
        <v>51</v>
      </c>
      <c r="C4" t="s">
        <v>7</v>
      </c>
      <c r="D4">
        <v>48.463711609291792</v>
      </c>
      <c r="E4">
        <v>-122.97993416583471</v>
      </c>
      <c r="F4">
        <v>150</v>
      </c>
      <c r="G4">
        <v>250</v>
      </c>
      <c r="H4">
        <f>F4*G4</f>
        <v>37500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H7"/>
    </sheetView>
  </sheetViews>
  <sheetFormatPr defaultRowHeight="15" x14ac:dyDescent="0.25"/>
  <sheetData>
    <row r="1" spans="1:8" ht="17.25" x14ac:dyDescent="0.25">
      <c r="A1" t="s">
        <v>0</v>
      </c>
      <c r="B1" t="s">
        <v>39</v>
      </c>
      <c r="C1" t="s">
        <v>1</v>
      </c>
      <c r="D1" t="s">
        <v>195</v>
      </c>
      <c r="E1" t="s">
        <v>196</v>
      </c>
      <c r="F1" t="s">
        <v>2</v>
      </c>
      <c r="G1" t="s">
        <v>3</v>
      </c>
      <c r="H1" t="s">
        <v>4</v>
      </c>
    </row>
    <row r="2" spans="1:8" x14ac:dyDescent="0.25">
      <c r="A2">
        <v>9</v>
      </c>
      <c r="C2" t="s">
        <v>7</v>
      </c>
      <c r="D2">
        <v>48.468333857544273</v>
      </c>
      <c r="E2">
        <v>-122.9468408591673</v>
      </c>
      <c r="F2">
        <v>200</v>
      </c>
      <c r="G2">
        <v>90</v>
      </c>
      <c r="H2">
        <f t="shared" ref="H2:H7" si="0">F2*G2</f>
        <v>18000</v>
      </c>
    </row>
    <row r="3" spans="1:8" x14ac:dyDescent="0.25">
      <c r="A3">
        <v>70</v>
      </c>
      <c r="C3" t="s">
        <v>8</v>
      </c>
      <c r="D3">
        <v>48.670434374294793</v>
      </c>
      <c r="E3">
        <v>-123.1478666508098</v>
      </c>
      <c r="F3">
        <v>250</v>
      </c>
      <c r="G3">
        <v>60</v>
      </c>
      <c r="H3">
        <f t="shared" si="0"/>
        <v>15000</v>
      </c>
    </row>
    <row r="4" spans="1:8" x14ac:dyDescent="0.25">
      <c r="A4">
        <v>133</v>
      </c>
      <c r="B4" t="s">
        <v>145</v>
      </c>
      <c r="C4" t="s">
        <v>144</v>
      </c>
      <c r="D4">
        <v>48.631382322935217</v>
      </c>
      <c r="E4">
        <v>-122.9588120482929</v>
      </c>
      <c r="F4">
        <v>300</v>
      </c>
      <c r="G4">
        <v>40</v>
      </c>
      <c r="H4">
        <f t="shared" si="0"/>
        <v>12000</v>
      </c>
    </row>
    <row r="5" spans="1:8" x14ac:dyDescent="0.25">
      <c r="A5">
        <v>202</v>
      </c>
      <c r="D5">
        <v>48.593520095325623</v>
      </c>
      <c r="E5">
        <v>-123.1548863706025</v>
      </c>
      <c r="F5">
        <v>240</v>
      </c>
      <c r="G5">
        <v>100</v>
      </c>
      <c r="H5">
        <f t="shared" si="0"/>
        <v>24000</v>
      </c>
    </row>
    <row r="6" spans="1:8" x14ac:dyDescent="0.25">
      <c r="A6" s="14">
        <v>407</v>
      </c>
      <c r="B6" s="14"/>
      <c r="C6" s="14"/>
      <c r="D6">
        <v>48.523269776562422</v>
      </c>
      <c r="E6">
        <v>-123.013792937598</v>
      </c>
      <c r="F6">
        <v>160</v>
      </c>
      <c r="G6">
        <v>75</v>
      </c>
      <c r="H6">
        <f t="shared" si="0"/>
        <v>12000</v>
      </c>
    </row>
    <row r="7" spans="1:8" x14ac:dyDescent="0.25">
      <c r="A7">
        <v>481</v>
      </c>
      <c r="D7">
        <v>48.463936380801727</v>
      </c>
      <c r="E7">
        <v>-122.9559831209971</v>
      </c>
      <c r="F7">
        <v>120</v>
      </c>
      <c r="G7">
        <v>130</v>
      </c>
      <c r="H7">
        <f t="shared" si="0"/>
        <v>15600</v>
      </c>
    </row>
  </sheetData>
  <sortState ref="A2:H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:H22"/>
    </sheetView>
  </sheetViews>
  <sheetFormatPr defaultRowHeight="15" x14ac:dyDescent="0.25"/>
  <cols>
    <col min="1" max="1" width="9.140625" style="14"/>
    <col min="5" max="5" width="10.7109375" bestFit="1" customWidth="1"/>
  </cols>
  <sheetData>
    <row r="1" spans="1:8" ht="17.25" x14ac:dyDescent="0.25">
      <c r="A1" s="14" t="s">
        <v>0</v>
      </c>
      <c r="B1" t="s">
        <v>39</v>
      </c>
      <c r="C1" t="s">
        <v>1</v>
      </c>
      <c r="D1" t="s">
        <v>195</v>
      </c>
      <c r="E1" t="s">
        <v>196</v>
      </c>
      <c r="F1" t="s">
        <v>2</v>
      </c>
      <c r="G1" t="s">
        <v>3</v>
      </c>
      <c r="H1" t="s">
        <v>4</v>
      </c>
    </row>
    <row r="2" spans="1:8" x14ac:dyDescent="0.25">
      <c r="A2" s="14">
        <v>2</v>
      </c>
      <c r="B2" s="14" t="s">
        <v>41</v>
      </c>
      <c r="C2" s="14" t="s">
        <v>7</v>
      </c>
      <c r="D2">
        <v>48.523269776562422</v>
      </c>
      <c r="E2">
        <v>-123.013792937598</v>
      </c>
      <c r="F2" s="14">
        <v>50</v>
      </c>
      <c r="G2" s="14">
        <v>100</v>
      </c>
      <c r="H2" s="14">
        <f t="shared" ref="H2:H22" si="0">F2*G2</f>
        <v>5000</v>
      </c>
    </row>
    <row r="3" spans="1:8" x14ac:dyDescent="0.25">
      <c r="A3" s="14">
        <v>6</v>
      </c>
      <c r="B3" s="14"/>
      <c r="C3" s="14" t="s">
        <v>7</v>
      </c>
      <c r="D3">
        <v>48.463376423428883</v>
      </c>
      <c r="E3">
        <v>-122.9695080652828</v>
      </c>
      <c r="F3" s="14">
        <v>25</v>
      </c>
      <c r="G3" s="14">
        <v>300</v>
      </c>
      <c r="H3" s="14">
        <f t="shared" si="0"/>
        <v>7500</v>
      </c>
    </row>
    <row r="4" spans="1:8" x14ac:dyDescent="0.25">
      <c r="A4" s="14">
        <v>23</v>
      </c>
      <c r="B4" s="14"/>
      <c r="C4" s="14" t="s">
        <v>7</v>
      </c>
      <c r="D4">
        <v>48.587440331843652</v>
      </c>
      <c r="E4">
        <v>-123.15939861662279</v>
      </c>
      <c r="F4" s="14">
        <v>110</v>
      </c>
      <c r="G4" s="14">
        <v>10</v>
      </c>
      <c r="H4" s="14">
        <f t="shared" si="0"/>
        <v>1100</v>
      </c>
    </row>
    <row r="5" spans="1:8" x14ac:dyDescent="0.25">
      <c r="A5" s="14">
        <v>95</v>
      </c>
      <c r="B5" s="14" t="s">
        <v>135</v>
      </c>
      <c r="C5" s="14" t="s">
        <v>9</v>
      </c>
      <c r="D5" s="14">
        <v>48.710401601955837</v>
      </c>
      <c r="E5" s="14">
        <v>-123.0065411038056</v>
      </c>
      <c r="F5" s="14">
        <v>130</v>
      </c>
      <c r="G5" s="14">
        <v>5</v>
      </c>
      <c r="H5" s="14">
        <f t="shared" si="0"/>
        <v>650</v>
      </c>
    </row>
    <row r="6" spans="1:8" x14ac:dyDescent="0.25">
      <c r="A6" s="14">
        <v>105</v>
      </c>
      <c r="B6" s="14" t="s">
        <v>139</v>
      </c>
      <c r="C6" s="14" t="s">
        <v>140</v>
      </c>
      <c r="D6">
        <v>48.757449726727302</v>
      </c>
      <c r="E6">
        <v>-122.9084300317047</v>
      </c>
      <c r="F6" s="14">
        <v>280</v>
      </c>
      <c r="G6" s="14">
        <v>20</v>
      </c>
      <c r="H6" s="14">
        <f t="shared" si="0"/>
        <v>5600</v>
      </c>
    </row>
    <row r="7" spans="1:8" x14ac:dyDescent="0.25">
      <c r="A7" s="14">
        <v>120</v>
      </c>
      <c r="B7" s="14"/>
      <c r="C7" s="14" t="s">
        <v>142</v>
      </c>
      <c r="D7" s="14">
        <v>48.612003943646741</v>
      </c>
      <c r="E7" s="14">
        <v>-123.0452928605748</v>
      </c>
      <c r="F7" s="14">
        <v>60</v>
      </c>
      <c r="G7" s="14">
        <v>20</v>
      </c>
      <c r="H7" s="14">
        <f t="shared" si="0"/>
        <v>1200</v>
      </c>
    </row>
    <row r="8" spans="1:8" x14ac:dyDescent="0.25">
      <c r="A8" s="14">
        <v>124</v>
      </c>
      <c r="B8" s="14" t="s">
        <v>143</v>
      </c>
      <c r="C8" s="14" t="s">
        <v>144</v>
      </c>
      <c r="D8" s="14">
        <v>48.663691814809937</v>
      </c>
      <c r="E8" s="14">
        <v>-122.98814391170001</v>
      </c>
      <c r="F8" s="14">
        <v>50</v>
      </c>
      <c r="G8" s="14">
        <v>50</v>
      </c>
      <c r="H8" s="14">
        <f t="shared" si="0"/>
        <v>2500</v>
      </c>
    </row>
    <row r="9" spans="1:8" x14ac:dyDescent="0.25">
      <c r="A9" s="14">
        <v>147</v>
      </c>
      <c r="B9" s="14"/>
      <c r="C9" s="14" t="s">
        <v>151</v>
      </c>
      <c r="D9" s="14">
        <v>48.590559389291499</v>
      </c>
      <c r="E9" s="14">
        <v>-123.0039058321848</v>
      </c>
      <c r="F9" s="14">
        <v>80</v>
      </c>
      <c r="G9" s="14">
        <v>60</v>
      </c>
      <c r="H9" s="14">
        <f t="shared" si="0"/>
        <v>4800</v>
      </c>
    </row>
    <row r="10" spans="1:8" x14ac:dyDescent="0.25">
      <c r="A10" s="14">
        <v>150</v>
      </c>
      <c r="B10" s="14" t="s">
        <v>179</v>
      </c>
      <c r="C10" s="14" t="s">
        <v>151</v>
      </c>
      <c r="D10" s="14">
        <v>48.575240485579243</v>
      </c>
      <c r="E10" s="14">
        <v>-122.9330385352314</v>
      </c>
      <c r="F10" s="14">
        <v>150</v>
      </c>
      <c r="G10" s="14">
        <v>15</v>
      </c>
      <c r="H10" s="14">
        <f t="shared" si="0"/>
        <v>2250</v>
      </c>
    </row>
    <row r="11" spans="1:8" x14ac:dyDescent="0.25">
      <c r="A11" s="14">
        <v>165</v>
      </c>
      <c r="B11" s="14"/>
      <c r="C11" s="14"/>
      <c r="D11">
        <v>48.506754915856817</v>
      </c>
      <c r="E11">
        <v>-122.825835155227</v>
      </c>
      <c r="F11" s="14">
        <v>180</v>
      </c>
      <c r="G11" s="14">
        <v>22</v>
      </c>
      <c r="H11" s="14">
        <f t="shared" si="0"/>
        <v>3960</v>
      </c>
    </row>
    <row r="12" spans="1:8" x14ac:dyDescent="0.25">
      <c r="A12" s="14">
        <v>185</v>
      </c>
      <c r="B12" s="14"/>
      <c r="C12" s="14"/>
      <c r="D12">
        <v>48.449272577626992</v>
      </c>
      <c r="E12">
        <v>-122.9063285668267</v>
      </c>
      <c r="F12" s="14">
        <v>215</v>
      </c>
      <c r="G12" s="14">
        <v>3</v>
      </c>
      <c r="H12" s="14">
        <f t="shared" si="0"/>
        <v>645</v>
      </c>
    </row>
    <row r="13" spans="1:8" x14ac:dyDescent="0.25">
      <c r="A13" s="14">
        <v>186</v>
      </c>
      <c r="B13" s="14"/>
      <c r="C13" s="14"/>
      <c r="D13" s="14">
        <v>48.436529654354963</v>
      </c>
      <c r="E13" s="14">
        <v>-122.853979109439</v>
      </c>
      <c r="F13" s="14">
        <v>700</v>
      </c>
      <c r="G13" s="14">
        <v>6</v>
      </c>
      <c r="H13" s="14">
        <f t="shared" si="0"/>
        <v>4200</v>
      </c>
    </row>
    <row r="14" spans="1:8" x14ac:dyDescent="0.25">
      <c r="A14" s="14">
        <v>200</v>
      </c>
      <c r="B14" s="14"/>
      <c r="C14" s="14"/>
      <c r="D14" s="14">
        <v>48.46231884688553</v>
      </c>
      <c r="E14" s="14">
        <v>-122.8199763209075</v>
      </c>
      <c r="F14" s="14">
        <v>800</v>
      </c>
      <c r="G14" s="14">
        <v>7</v>
      </c>
      <c r="H14" s="14">
        <f t="shared" si="0"/>
        <v>5600</v>
      </c>
    </row>
    <row r="15" spans="1:8" x14ac:dyDescent="0.25">
      <c r="A15" s="14">
        <v>225</v>
      </c>
      <c r="B15" s="14"/>
      <c r="C15" s="14"/>
      <c r="D15" s="14">
        <v>48.710120112235018</v>
      </c>
      <c r="E15" s="14">
        <v>-122.9420782712693</v>
      </c>
      <c r="F15" s="14">
        <v>20</v>
      </c>
      <c r="G15" s="14">
        <v>130</v>
      </c>
      <c r="H15" s="14">
        <f t="shared" si="0"/>
        <v>2600</v>
      </c>
    </row>
    <row r="16" spans="1:8" x14ac:dyDescent="0.25">
      <c r="A16" s="14">
        <v>251</v>
      </c>
      <c r="B16" s="14"/>
      <c r="C16" s="14"/>
      <c r="D16" s="14">
        <v>48.556823257390512</v>
      </c>
      <c r="E16" s="14">
        <v>-122.9227483516151</v>
      </c>
      <c r="F16" s="14">
        <v>900</v>
      </c>
      <c r="G16" s="14">
        <v>8</v>
      </c>
      <c r="H16" s="14">
        <f t="shared" si="0"/>
        <v>7200</v>
      </c>
    </row>
    <row r="17" spans="1:8" x14ac:dyDescent="0.25">
      <c r="A17" s="14">
        <v>274</v>
      </c>
      <c r="B17" s="14"/>
      <c r="C17" s="14"/>
      <c r="D17" s="14">
        <v>48.537079974201042</v>
      </c>
      <c r="E17" s="14">
        <v>-122.85522324140111</v>
      </c>
      <c r="F17" s="14">
        <v>85</v>
      </c>
      <c r="G17" s="14">
        <v>20</v>
      </c>
      <c r="H17" s="14">
        <f t="shared" si="0"/>
        <v>1700</v>
      </c>
    </row>
    <row r="18" spans="1:8" x14ac:dyDescent="0.25">
      <c r="A18" s="14">
        <v>279</v>
      </c>
      <c r="B18" s="14"/>
      <c r="C18" s="14"/>
      <c r="D18" s="14">
        <v>48.448071455628948</v>
      </c>
      <c r="E18" s="14">
        <v>-122.8514700530767</v>
      </c>
      <c r="F18" s="14">
        <v>80</v>
      </c>
      <c r="G18" s="14">
        <v>20</v>
      </c>
      <c r="H18" s="14">
        <f t="shared" si="0"/>
        <v>1600</v>
      </c>
    </row>
    <row r="19" spans="1:8" x14ac:dyDescent="0.25">
      <c r="A19" s="14">
        <v>282</v>
      </c>
      <c r="B19" s="14"/>
      <c r="C19" s="14"/>
      <c r="D19" s="14">
        <v>48.630724273665301</v>
      </c>
      <c r="E19" s="14">
        <v>-122.9605104644881</v>
      </c>
      <c r="F19" s="14">
        <v>60</v>
      </c>
      <c r="G19" s="14">
        <v>15</v>
      </c>
      <c r="H19" s="14">
        <f t="shared" si="0"/>
        <v>900</v>
      </c>
    </row>
    <row r="20" spans="1:8" x14ac:dyDescent="0.25">
      <c r="A20" s="14">
        <v>324</v>
      </c>
      <c r="B20" s="14"/>
      <c r="C20" s="14"/>
      <c r="D20" s="14">
        <v>48.545593768484522</v>
      </c>
      <c r="E20" s="14">
        <v>-123.0098185287427</v>
      </c>
      <c r="F20" s="14">
        <v>65</v>
      </c>
      <c r="G20" s="14">
        <v>25</v>
      </c>
      <c r="H20" s="14">
        <f t="shared" si="0"/>
        <v>1625</v>
      </c>
    </row>
    <row r="21" spans="1:8" x14ac:dyDescent="0.25">
      <c r="A21" s="14">
        <v>450</v>
      </c>
      <c r="B21" s="14"/>
      <c r="C21" s="14"/>
      <c r="D21" s="14">
        <v>48.5922054680467</v>
      </c>
      <c r="E21" s="14">
        <v>-122.9739536083779</v>
      </c>
      <c r="F21" s="14">
        <v>15</v>
      </c>
      <c r="G21" s="14">
        <v>50</v>
      </c>
      <c r="H21" s="14">
        <f t="shared" si="0"/>
        <v>750</v>
      </c>
    </row>
    <row r="22" spans="1:8" x14ac:dyDescent="0.25">
      <c r="A22" s="14">
        <v>483</v>
      </c>
      <c r="B22" s="14"/>
      <c r="C22" s="14"/>
      <c r="D22" s="14">
        <v>48.605360726964001</v>
      </c>
      <c r="E22" s="14">
        <v>-122.82161820743219</v>
      </c>
      <c r="F22" s="14">
        <v>100</v>
      </c>
      <c r="G22" s="14">
        <v>100</v>
      </c>
      <c r="H22" s="14">
        <f t="shared" si="0"/>
        <v>10000</v>
      </c>
    </row>
  </sheetData>
  <sortState ref="A2:H22">
    <sortCondition ref="A2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:H22"/>
    </sheetView>
  </sheetViews>
  <sheetFormatPr defaultRowHeight="15" x14ac:dyDescent="0.25"/>
  <cols>
    <col min="1" max="1" width="9.140625" style="14"/>
  </cols>
  <sheetData>
    <row r="1" spans="1:8" ht="17.25" x14ac:dyDescent="0.25">
      <c r="A1" s="14" t="s">
        <v>0</v>
      </c>
      <c r="B1" t="s">
        <v>39</v>
      </c>
      <c r="C1" t="s">
        <v>1</v>
      </c>
      <c r="D1" t="s">
        <v>5</v>
      </c>
      <c r="E1" t="s">
        <v>6</v>
      </c>
      <c r="F1" t="s">
        <v>2</v>
      </c>
      <c r="G1" t="s">
        <v>3</v>
      </c>
      <c r="H1" t="s">
        <v>4</v>
      </c>
    </row>
    <row r="2" spans="1:8" x14ac:dyDescent="0.25">
      <c r="A2" s="14">
        <v>26</v>
      </c>
      <c r="B2" s="14"/>
      <c r="C2" s="14" t="s">
        <v>7</v>
      </c>
      <c r="D2" s="14">
        <v>48.592496923878592</v>
      </c>
      <c r="E2" s="14">
        <v>-123.1512451119996</v>
      </c>
      <c r="F2" s="14">
        <v>1</v>
      </c>
      <c r="G2" s="14">
        <v>5</v>
      </c>
      <c r="H2" s="14">
        <f t="shared" ref="H2:H22" si="0">F2*G2</f>
        <v>5</v>
      </c>
    </row>
    <row r="3" spans="1:8" x14ac:dyDescent="0.25">
      <c r="A3" s="14">
        <v>27</v>
      </c>
      <c r="B3" s="14"/>
      <c r="C3" s="14" t="s">
        <v>7</v>
      </c>
      <c r="D3" s="14">
        <v>48.592900561673012</v>
      </c>
      <c r="E3" s="14">
        <v>-123.14846544913181</v>
      </c>
      <c r="F3" s="14">
        <v>5</v>
      </c>
      <c r="G3" s="14">
        <v>40</v>
      </c>
      <c r="H3" s="14">
        <f t="shared" si="0"/>
        <v>200</v>
      </c>
    </row>
    <row r="4" spans="1:8" x14ac:dyDescent="0.25">
      <c r="A4" s="14">
        <v>47</v>
      </c>
      <c r="B4" s="14"/>
      <c r="C4" s="14"/>
      <c r="D4" s="14">
        <v>48.621163451613263</v>
      </c>
      <c r="E4" s="14">
        <v>-123.17728645953289</v>
      </c>
      <c r="F4" s="14">
        <v>80</v>
      </c>
      <c r="G4" s="14">
        <v>4</v>
      </c>
      <c r="H4" s="14">
        <f t="shared" si="0"/>
        <v>320</v>
      </c>
    </row>
    <row r="5" spans="1:8" x14ac:dyDescent="0.25">
      <c r="A5" s="14">
        <v>60</v>
      </c>
      <c r="B5" s="14" t="s">
        <v>123</v>
      </c>
      <c r="C5" s="14" t="s">
        <v>7</v>
      </c>
      <c r="D5" s="14">
        <v>48.484782178644437</v>
      </c>
      <c r="E5" s="14">
        <v>-123.084596690723</v>
      </c>
      <c r="F5" s="14">
        <v>30</v>
      </c>
      <c r="G5" s="14">
        <v>2</v>
      </c>
      <c r="H5" s="14">
        <f t="shared" si="0"/>
        <v>60</v>
      </c>
    </row>
    <row r="6" spans="1:8" x14ac:dyDescent="0.25">
      <c r="A6" s="14">
        <v>61</v>
      </c>
      <c r="B6" s="14"/>
      <c r="C6" s="14" t="s">
        <v>7</v>
      </c>
      <c r="D6" s="14">
        <v>48.483185175720671</v>
      </c>
      <c r="E6" s="14">
        <v>-123.0913527525727</v>
      </c>
      <c r="F6" s="14">
        <v>30</v>
      </c>
      <c r="G6" s="14">
        <v>10</v>
      </c>
      <c r="H6" s="14">
        <f t="shared" si="0"/>
        <v>300</v>
      </c>
    </row>
    <row r="7" spans="1:8" x14ac:dyDescent="0.25">
      <c r="A7" s="14">
        <v>71</v>
      </c>
      <c r="B7" s="14"/>
      <c r="C7" s="14" t="s">
        <v>8</v>
      </c>
      <c r="D7" s="14">
        <v>48.664840686221311</v>
      </c>
      <c r="E7" s="14">
        <v>-123.145286548255</v>
      </c>
      <c r="F7" s="14">
        <v>20</v>
      </c>
      <c r="G7" s="14">
        <v>10</v>
      </c>
      <c r="H7" s="14">
        <f t="shared" si="0"/>
        <v>200</v>
      </c>
    </row>
    <row r="8" spans="1:8" x14ac:dyDescent="0.25">
      <c r="A8" s="14">
        <v>72</v>
      </c>
      <c r="B8" s="14"/>
      <c r="C8" s="14" t="s">
        <v>8</v>
      </c>
      <c r="D8" s="14">
        <v>48.660051041680241</v>
      </c>
      <c r="E8" s="14">
        <v>-123.1364289254779</v>
      </c>
      <c r="F8" s="14">
        <v>20</v>
      </c>
      <c r="G8" s="14">
        <v>2</v>
      </c>
      <c r="H8" s="14">
        <f t="shared" si="0"/>
        <v>40</v>
      </c>
    </row>
    <row r="9" spans="1:8" x14ac:dyDescent="0.25">
      <c r="A9" s="14">
        <v>89</v>
      </c>
      <c r="B9" s="14" t="s">
        <v>132</v>
      </c>
      <c r="C9" s="14" t="s">
        <v>9</v>
      </c>
      <c r="D9" s="14">
        <v>48.696666902219647</v>
      </c>
      <c r="E9" s="14">
        <v>-123.0447689430176</v>
      </c>
      <c r="F9" s="14">
        <v>50</v>
      </c>
      <c r="G9" s="14">
        <v>2</v>
      </c>
      <c r="H9" s="14">
        <f t="shared" si="0"/>
        <v>100</v>
      </c>
    </row>
    <row r="10" spans="1:8" x14ac:dyDescent="0.25">
      <c r="A10" s="14">
        <v>169</v>
      </c>
      <c r="B10" s="14"/>
      <c r="C10" s="14"/>
      <c r="D10">
        <v>48.513974128031101</v>
      </c>
      <c r="E10">
        <v>-122.78227753083119</v>
      </c>
      <c r="F10" s="14">
        <v>36</v>
      </c>
      <c r="G10" s="14">
        <v>14</v>
      </c>
      <c r="H10" s="14">
        <f t="shared" si="0"/>
        <v>504</v>
      </c>
    </row>
    <row r="11" spans="1:8" x14ac:dyDescent="0.25">
      <c r="A11" s="14">
        <v>201</v>
      </c>
      <c r="B11" s="14"/>
      <c r="C11" s="14"/>
      <c r="D11" s="14">
        <v>48.590272277372222</v>
      </c>
      <c r="E11" s="14">
        <v>-123.1540117062185</v>
      </c>
      <c r="F11" s="14">
        <v>50</v>
      </c>
      <c r="G11" s="14">
        <v>10</v>
      </c>
      <c r="H11" s="14">
        <f t="shared" si="0"/>
        <v>500</v>
      </c>
    </row>
    <row r="12" spans="1:8" x14ac:dyDescent="0.25">
      <c r="A12" s="14">
        <v>239</v>
      </c>
      <c r="B12" s="14"/>
      <c r="C12" s="14"/>
      <c r="D12">
        <v>48.696264041911043</v>
      </c>
      <c r="E12">
        <v>-122.90937792021531</v>
      </c>
      <c r="F12" s="14">
        <v>2</v>
      </c>
      <c r="G12" s="14">
        <v>75</v>
      </c>
      <c r="H12" s="14">
        <f t="shared" si="0"/>
        <v>150</v>
      </c>
    </row>
    <row r="13" spans="1:8" x14ac:dyDescent="0.25">
      <c r="A13" s="14">
        <v>277</v>
      </c>
      <c r="B13" s="14"/>
      <c r="C13" s="14"/>
      <c r="D13" s="14">
        <v>48.456078234742449</v>
      </c>
      <c r="E13" s="14">
        <v>-122.843335209589</v>
      </c>
      <c r="F13" s="14">
        <v>10</v>
      </c>
      <c r="G13" s="14">
        <v>10</v>
      </c>
      <c r="H13" s="14">
        <f t="shared" si="0"/>
        <v>100</v>
      </c>
    </row>
    <row r="14" spans="1:8" x14ac:dyDescent="0.25">
      <c r="A14" s="14">
        <v>307</v>
      </c>
      <c r="B14" s="14"/>
      <c r="C14" s="14"/>
      <c r="D14" s="14">
        <v>48.637624513647047</v>
      </c>
      <c r="E14" s="14">
        <v>-122.98871258204861</v>
      </c>
      <c r="F14" s="14">
        <v>25</v>
      </c>
      <c r="G14" s="14">
        <v>20</v>
      </c>
      <c r="H14" s="14">
        <f t="shared" si="0"/>
        <v>500</v>
      </c>
    </row>
    <row r="15" spans="1:8" x14ac:dyDescent="0.25">
      <c r="A15" s="14">
        <v>364</v>
      </c>
      <c r="B15" s="14"/>
      <c r="C15" s="14"/>
      <c r="D15" s="14">
        <v>48.715003355358441</v>
      </c>
      <c r="E15" s="14">
        <v>-123.02266864643749</v>
      </c>
      <c r="F15" s="14">
        <v>175</v>
      </c>
      <c r="G15" s="14">
        <v>2</v>
      </c>
      <c r="H15" s="14">
        <f t="shared" si="0"/>
        <v>350</v>
      </c>
    </row>
    <row r="16" spans="1:8" x14ac:dyDescent="0.25">
      <c r="A16" s="14">
        <v>451</v>
      </c>
      <c r="B16" s="14"/>
      <c r="C16" s="14"/>
      <c r="D16" s="14">
        <v>48.583252103501877</v>
      </c>
      <c r="E16" s="14">
        <v>-123.0113308643913</v>
      </c>
      <c r="F16" s="14">
        <v>10</v>
      </c>
      <c r="G16" s="14">
        <v>5</v>
      </c>
      <c r="H16" s="14">
        <f t="shared" si="0"/>
        <v>50</v>
      </c>
    </row>
    <row r="17" spans="1:8" x14ac:dyDescent="0.25">
      <c r="A17" s="14">
        <v>453</v>
      </c>
      <c r="B17" s="14"/>
      <c r="C17" s="14"/>
      <c r="D17" s="14">
        <v>48.457219264996482</v>
      </c>
      <c r="E17" s="14">
        <v>-122.8237537436315</v>
      </c>
      <c r="F17" s="14">
        <v>5</v>
      </c>
      <c r="G17" s="14">
        <v>1</v>
      </c>
      <c r="H17" s="14">
        <f t="shared" si="0"/>
        <v>5</v>
      </c>
    </row>
    <row r="18" spans="1:8" x14ac:dyDescent="0.25">
      <c r="A18" s="14">
        <v>459</v>
      </c>
      <c r="B18" s="14"/>
      <c r="C18" s="14"/>
      <c r="D18" s="14">
        <v>48.448627177247957</v>
      </c>
      <c r="E18" s="14">
        <v>-122.8388497608554</v>
      </c>
      <c r="F18" s="14">
        <v>25</v>
      </c>
      <c r="G18" s="14">
        <v>2</v>
      </c>
      <c r="H18" s="14">
        <f t="shared" si="0"/>
        <v>50</v>
      </c>
    </row>
    <row r="19" spans="1:8" x14ac:dyDescent="0.25">
      <c r="A19" s="14">
        <v>460</v>
      </c>
      <c r="B19" s="14"/>
      <c r="C19" s="14"/>
      <c r="D19" s="14">
        <v>48.673964026985658</v>
      </c>
      <c r="E19" s="14">
        <v>-122.9787571430516</v>
      </c>
      <c r="F19" s="14">
        <v>40</v>
      </c>
      <c r="G19" s="14">
        <v>2</v>
      </c>
      <c r="H19" s="14">
        <f t="shared" si="0"/>
        <v>80</v>
      </c>
    </row>
    <row r="20" spans="1:8" x14ac:dyDescent="0.25">
      <c r="A20" s="14">
        <v>461</v>
      </c>
      <c r="B20" s="14"/>
      <c r="C20" s="14"/>
      <c r="D20" s="14">
        <v>48.669129127574607</v>
      </c>
      <c r="E20" s="14">
        <v>-122.9865563055464</v>
      </c>
      <c r="F20" s="14">
        <v>20</v>
      </c>
      <c r="G20" s="14">
        <v>20</v>
      </c>
      <c r="H20" s="14">
        <f t="shared" si="0"/>
        <v>400</v>
      </c>
    </row>
    <row r="21" spans="1:8" x14ac:dyDescent="0.25">
      <c r="A21" s="14">
        <v>507</v>
      </c>
      <c r="B21" s="14"/>
      <c r="C21" s="14"/>
      <c r="D21" s="14">
        <v>48.5682274671166</v>
      </c>
      <c r="E21" s="14">
        <v>-122.98314812351261</v>
      </c>
      <c r="F21" s="14">
        <v>30</v>
      </c>
      <c r="G21" s="14">
        <v>2</v>
      </c>
      <c r="H21" s="14">
        <f t="shared" si="0"/>
        <v>60</v>
      </c>
    </row>
    <row r="22" spans="1:8" x14ac:dyDescent="0.25">
      <c r="A22" s="14">
        <v>509</v>
      </c>
      <c r="B22" s="14"/>
      <c r="C22" s="14"/>
      <c r="D22" s="14">
        <v>48.581719118127729</v>
      </c>
      <c r="E22" s="14">
        <v>-122.9987230642553</v>
      </c>
      <c r="F22" s="14">
        <v>10</v>
      </c>
      <c r="G22" s="14">
        <v>10</v>
      </c>
      <c r="H22" s="14">
        <f t="shared" si="0"/>
        <v>100</v>
      </c>
    </row>
  </sheetData>
  <sortState ref="A2:H22">
    <sortCondition ref="A2:A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2" sqref="A12"/>
    </sheetView>
  </sheetViews>
  <sheetFormatPr defaultRowHeight="15" x14ac:dyDescent="0.25"/>
  <cols>
    <col min="1" max="1" width="14.5703125" customWidth="1"/>
    <col min="2" max="2" width="13.42578125" bestFit="1" customWidth="1"/>
  </cols>
  <sheetData>
    <row r="1" spans="1:3" ht="19.5" thickBot="1" x14ac:dyDescent="0.3">
      <c r="A1" s="16" t="s">
        <v>183</v>
      </c>
      <c r="B1" s="17" t="s">
        <v>194</v>
      </c>
      <c r="C1" s="17" t="s">
        <v>192</v>
      </c>
    </row>
    <row r="2" spans="1:3" ht="16.5" thickTop="1" x14ac:dyDescent="0.25">
      <c r="A2" s="13" t="s">
        <v>184</v>
      </c>
      <c r="B2" s="12" t="s">
        <v>191</v>
      </c>
      <c r="C2" s="12">
        <v>3</v>
      </c>
    </row>
    <row r="3" spans="1:3" ht="15.75" x14ac:dyDescent="0.25">
      <c r="A3" s="13" t="s">
        <v>193</v>
      </c>
      <c r="B3" s="12" t="s">
        <v>190</v>
      </c>
      <c r="C3" s="12">
        <v>6</v>
      </c>
    </row>
    <row r="4" spans="1:3" ht="15.75" x14ac:dyDescent="0.25">
      <c r="A4" s="13" t="s">
        <v>185</v>
      </c>
      <c r="B4" s="12" t="s">
        <v>189</v>
      </c>
      <c r="C4" s="12">
        <v>21</v>
      </c>
    </row>
    <row r="5" spans="1:3" ht="31.5" x14ac:dyDescent="0.25">
      <c r="A5" s="18" t="s">
        <v>186</v>
      </c>
      <c r="B5" s="19" t="s">
        <v>188</v>
      </c>
      <c r="C5" s="19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P73" zoomScaleNormal="100" workbookViewId="0">
      <selection activeCell="V78" sqref="V78"/>
    </sheetView>
  </sheetViews>
  <sheetFormatPr defaultRowHeight="15" x14ac:dyDescent="0.25"/>
  <sheetData>
    <row r="1" spans="1:4" x14ac:dyDescent="0.25">
      <c r="A1">
        <v>1</v>
      </c>
      <c r="B1">
        <v>45000</v>
      </c>
      <c r="C1">
        <f>LOG(A1)</f>
        <v>0</v>
      </c>
      <c r="D1">
        <f xml:space="preserve"> LOG(B1)</f>
        <v>4.653212513775344</v>
      </c>
    </row>
    <row r="2" spans="1:4" x14ac:dyDescent="0.25">
      <c r="A2">
        <v>2</v>
      </c>
      <c r="B2">
        <v>42000</v>
      </c>
      <c r="C2">
        <f t="shared" ref="C2:C51" si="0">LOG(A2)</f>
        <v>0.3010299956639812</v>
      </c>
      <c r="D2">
        <f t="shared" ref="D2:D51" si="1" xml:space="preserve"> LOG(B2)</f>
        <v>4.6232492903979008</v>
      </c>
    </row>
    <row r="3" spans="1:4" x14ac:dyDescent="0.25">
      <c r="A3">
        <v>3</v>
      </c>
      <c r="B3">
        <v>37500</v>
      </c>
      <c r="C3">
        <f t="shared" si="0"/>
        <v>0.47712125471966244</v>
      </c>
      <c r="D3">
        <f t="shared" si="1"/>
        <v>4.5740312677277188</v>
      </c>
    </row>
    <row r="4" spans="1:4" x14ac:dyDescent="0.25">
      <c r="A4">
        <v>4</v>
      </c>
      <c r="B4">
        <v>24000</v>
      </c>
      <c r="C4">
        <f t="shared" si="0"/>
        <v>0.6020599913279624</v>
      </c>
      <c r="D4">
        <f t="shared" si="1"/>
        <v>4.3802112417116064</v>
      </c>
    </row>
    <row r="5" spans="1:4" x14ac:dyDescent="0.25">
      <c r="A5">
        <v>5</v>
      </c>
      <c r="B5">
        <v>18000</v>
      </c>
      <c r="C5">
        <f t="shared" si="0"/>
        <v>0.69897000433601886</v>
      </c>
      <c r="D5">
        <f t="shared" si="1"/>
        <v>4.2552725051033065</v>
      </c>
    </row>
    <row r="6" spans="1:4" x14ac:dyDescent="0.25">
      <c r="A6">
        <v>6</v>
      </c>
      <c r="B6">
        <v>15600</v>
      </c>
      <c r="C6">
        <f t="shared" si="0"/>
        <v>0.77815125038364363</v>
      </c>
      <c r="D6">
        <f t="shared" si="1"/>
        <v>4.1931245983544612</v>
      </c>
    </row>
    <row r="7" spans="1:4" x14ac:dyDescent="0.25">
      <c r="A7">
        <v>7</v>
      </c>
      <c r="B7">
        <v>15000</v>
      </c>
      <c r="C7">
        <f t="shared" si="0"/>
        <v>0.84509804001425681</v>
      </c>
      <c r="D7">
        <f t="shared" si="1"/>
        <v>4.1760912590556813</v>
      </c>
    </row>
    <row r="8" spans="1:4" x14ac:dyDescent="0.25">
      <c r="A8">
        <v>8</v>
      </c>
      <c r="B8">
        <v>12000</v>
      </c>
      <c r="C8">
        <f t="shared" si="0"/>
        <v>0.90308998699194354</v>
      </c>
      <c r="D8">
        <f t="shared" si="1"/>
        <v>4.0791812460476251</v>
      </c>
    </row>
    <row r="9" spans="1:4" x14ac:dyDescent="0.25">
      <c r="A9">
        <v>9</v>
      </c>
      <c r="B9">
        <v>12000</v>
      </c>
      <c r="C9">
        <f t="shared" si="0"/>
        <v>0.95424250943932487</v>
      </c>
      <c r="D9">
        <f t="shared" si="1"/>
        <v>4.0791812460476251</v>
      </c>
    </row>
    <row r="10" spans="1:4" x14ac:dyDescent="0.25">
      <c r="A10">
        <v>10</v>
      </c>
      <c r="B10">
        <v>10000</v>
      </c>
      <c r="C10">
        <f t="shared" si="0"/>
        <v>1</v>
      </c>
      <c r="D10">
        <f t="shared" si="1"/>
        <v>4</v>
      </c>
    </row>
    <row r="11" spans="1:4" x14ac:dyDescent="0.25">
      <c r="A11">
        <v>11</v>
      </c>
      <c r="B11">
        <v>7500</v>
      </c>
      <c r="C11">
        <f t="shared" si="0"/>
        <v>1.0413926851582251</v>
      </c>
      <c r="D11">
        <f t="shared" si="1"/>
        <v>3.8750612633917001</v>
      </c>
    </row>
    <row r="12" spans="1:4" x14ac:dyDescent="0.25">
      <c r="A12">
        <v>12</v>
      </c>
      <c r="B12">
        <v>7200</v>
      </c>
      <c r="C12">
        <f t="shared" si="0"/>
        <v>1.0791812460476249</v>
      </c>
      <c r="D12">
        <f t="shared" si="1"/>
        <v>3.8573324964312685</v>
      </c>
    </row>
    <row r="13" spans="1:4" x14ac:dyDescent="0.25">
      <c r="A13">
        <v>13</v>
      </c>
      <c r="B13">
        <v>5600</v>
      </c>
      <c r="C13">
        <f t="shared" si="0"/>
        <v>1.1139433523068367</v>
      </c>
      <c r="D13">
        <f t="shared" si="1"/>
        <v>3.7481880270062002</v>
      </c>
    </row>
    <row r="14" spans="1:4" x14ac:dyDescent="0.25">
      <c r="A14">
        <v>14</v>
      </c>
      <c r="B14">
        <v>5600</v>
      </c>
      <c r="C14">
        <f t="shared" si="0"/>
        <v>1.146128035678238</v>
      </c>
      <c r="D14">
        <f t="shared" si="1"/>
        <v>3.7481880270062002</v>
      </c>
    </row>
    <row r="15" spans="1:4" x14ac:dyDescent="0.25">
      <c r="A15">
        <v>15</v>
      </c>
      <c r="B15">
        <v>5000</v>
      </c>
      <c r="C15">
        <f t="shared" si="0"/>
        <v>1.1760912590556813</v>
      </c>
      <c r="D15">
        <f t="shared" si="1"/>
        <v>3.6989700043360187</v>
      </c>
    </row>
    <row r="16" spans="1:4" x14ac:dyDescent="0.25">
      <c r="A16">
        <v>16</v>
      </c>
      <c r="B16">
        <v>4800</v>
      </c>
      <c r="C16">
        <f t="shared" si="0"/>
        <v>1.2041199826559248</v>
      </c>
      <c r="D16">
        <f t="shared" si="1"/>
        <v>3.6812412373755872</v>
      </c>
    </row>
    <row r="17" spans="1:9" x14ac:dyDescent="0.25">
      <c r="A17">
        <v>17</v>
      </c>
      <c r="B17">
        <v>4200</v>
      </c>
      <c r="C17">
        <f t="shared" si="0"/>
        <v>1.2304489213782739</v>
      </c>
      <c r="D17">
        <f t="shared" si="1"/>
        <v>3.6232492903979003</v>
      </c>
      <c r="F17">
        <v>0</v>
      </c>
    </row>
    <row r="18" spans="1:9" x14ac:dyDescent="0.25">
      <c r="A18">
        <v>18</v>
      </c>
      <c r="B18">
        <v>3960</v>
      </c>
      <c r="C18">
        <f t="shared" si="0"/>
        <v>1.255272505103306</v>
      </c>
      <c r="D18">
        <f t="shared" si="1"/>
        <v>3.5976951859255122</v>
      </c>
      <c r="F18">
        <v>500</v>
      </c>
    </row>
    <row r="19" spans="1:9" x14ac:dyDescent="0.25">
      <c r="A19">
        <v>19</v>
      </c>
      <c r="B19">
        <v>2600</v>
      </c>
      <c r="C19">
        <f t="shared" si="0"/>
        <v>1.2787536009528289</v>
      </c>
      <c r="D19">
        <f t="shared" si="1"/>
        <v>3.4149733479708178</v>
      </c>
      <c r="F19">
        <v>1000</v>
      </c>
    </row>
    <row r="20" spans="1:9" x14ac:dyDescent="0.25">
      <c r="A20">
        <v>20</v>
      </c>
      <c r="B20">
        <v>2500</v>
      </c>
      <c r="C20">
        <f t="shared" si="0"/>
        <v>1.3010299956639813</v>
      </c>
      <c r="D20">
        <f t="shared" si="1"/>
        <v>3.3979400086720375</v>
      </c>
      <c r="F20">
        <v>1500</v>
      </c>
    </row>
    <row r="21" spans="1:9" x14ac:dyDescent="0.25">
      <c r="A21">
        <v>21</v>
      </c>
      <c r="B21">
        <v>2250</v>
      </c>
      <c r="C21">
        <f t="shared" si="0"/>
        <v>1.3222192947339193</v>
      </c>
      <c r="D21">
        <f t="shared" si="1"/>
        <v>3.3521825181113627</v>
      </c>
      <c r="F21">
        <v>2000</v>
      </c>
    </row>
    <row r="22" spans="1:9" x14ac:dyDescent="0.25">
      <c r="A22">
        <v>22</v>
      </c>
      <c r="B22">
        <v>1700</v>
      </c>
      <c r="C22">
        <f t="shared" si="0"/>
        <v>1.3424226808222062</v>
      </c>
      <c r="D22">
        <f t="shared" si="1"/>
        <v>3.2304489213782741</v>
      </c>
      <c r="F22">
        <v>2500</v>
      </c>
    </row>
    <row r="23" spans="1:9" ht="15.75" thickBot="1" x14ac:dyDescent="0.3">
      <c r="A23">
        <v>23</v>
      </c>
      <c r="B23">
        <v>1625</v>
      </c>
      <c r="C23">
        <f t="shared" si="0"/>
        <v>1.3617278360175928</v>
      </c>
      <c r="D23">
        <f t="shared" si="1"/>
        <v>3.2108533653148932</v>
      </c>
      <c r="F23">
        <v>3000</v>
      </c>
    </row>
    <row r="24" spans="1:9" x14ac:dyDescent="0.25">
      <c r="A24">
        <v>24</v>
      </c>
      <c r="B24">
        <v>1600</v>
      </c>
      <c r="C24">
        <f t="shared" si="0"/>
        <v>1.3802112417116059</v>
      </c>
      <c r="D24">
        <f t="shared" si="1"/>
        <v>3.2041199826559246</v>
      </c>
      <c r="F24">
        <v>3500</v>
      </c>
      <c r="H24" s="11" t="s">
        <v>180</v>
      </c>
      <c r="I24" s="11" t="s">
        <v>182</v>
      </c>
    </row>
    <row r="25" spans="1:9" x14ac:dyDescent="0.25">
      <c r="A25">
        <v>25</v>
      </c>
      <c r="B25">
        <v>1200</v>
      </c>
      <c r="C25">
        <f t="shared" si="0"/>
        <v>1.3979400086720377</v>
      </c>
      <c r="D25">
        <f t="shared" si="1"/>
        <v>3.0791812460476247</v>
      </c>
      <c r="F25">
        <v>4000</v>
      </c>
      <c r="H25" s="8">
        <v>0</v>
      </c>
      <c r="I25" s="9">
        <v>0</v>
      </c>
    </row>
    <row r="26" spans="1:9" x14ac:dyDescent="0.25">
      <c r="A26">
        <v>26</v>
      </c>
      <c r="B26">
        <v>1100</v>
      </c>
      <c r="C26">
        <f t="shared" si="0"/>
        <v>1.414973347970818</v>
      </c>
      <c r="D26">
        <f t="shared" si="1"/>
        <v>3.0413926851582249</v>
      </c>
      <c r="F26">
        <v>4500</v>
      </c>
      <c r="H26" s="8">
        <v>500</v>
      </c>
      <c r="I26" s="9">
        <v>20</v>
      </c>
    </row>
    <row r="27" spans="1:9" x14ac:dyDescent="0.25">
      <c r="A27">
        <v>27</v>
      </c>
      <c r="B27">
        <v>900</v>
      </c>
      <c r="C27">
        <f t="shared" si="0"/>
        <v>1.4313637641589874</v>
      </c>
      <c r="D27">
        <f t="shared" si="1"/>
        <v>2.9542425094393248</v>
      </c>
      <c r="F27">
        <v>5000</v>
      </c>
      <c r="H27" s="8">
        <v>1000</v>
      </c>
      <c r="I27" s="9">
        <v>5</v>
      </c>
    </row>
    <row r="28" spans="1:9" x14ac:dyDescent="0.25">
      <c r="A28">
        <v>28</v>
      </c>
      <c r="B28">
        <v>750</v>
      </c>
      <c r="C28">
        <f t="shared" si="0"/>
        <v>1.4471580313422192</v>
      </c>
      <c r="D28">
        <f t="shared" si="1"/>
        <v>2.8750612633917001</v>
      </c>
      <c r="F28">
        <v>5500</v>
      </c>
      <c r="H28" s="8">
        <v>1500</v>
      </c>
      <c r="I28" s="9">
        <v>2</v>
      </c>
    </row>
    <row r="29" spans="1:9" x14ac:dyDescent="0.25">
      <c r="A29">
        <v>29</v>
      </c>
      <c r="B29">
        <v>650</v>
      </c>
      <c r="C29">
        <f t="shared" si="0"/>
        <v>1.4623979978989561</v>
      </c>
      <c r="D29">
        <f t="shared" si="1"/>
        <v>2.8129133566428557</v>
      </c>
      <c r="F29">
        <v>6000</v>
      </c>
      <c r="H29" s="8">
        <v>2000</v>
      </c>
      <c r="I29" s="9">
        <v>3</v>
      </c>
    </row>
    <row r="30" spans="1:9" x14ac:dyDescent="0.25">
      <c r="A30">
        <v>30</v>
      </c>
      <c r="B30">
        <v>645</v>
      </c>
      <c r="C30">
        <f t="shared" si="0"/>
        <v>1.4771212547196624</v>
      </c>
      <c r="D30">
        <f t="shared" si="1"/>
        <v>2.8095597146352675</v>
      </c>
      <c r="F30">
        <v>6500</v>
      </c>
      <c r="H30" s="8">
        <v>2500</v>
      </c>
      <c r="I30" s="9">
        <v>2</v>
      </c>
    </row>
    <row r="31" spans="1:9" x14ac:dyDescent="0.25">
      <c r="A31">
        <v>31</v>
      </c>
      <c r="B31">
        <v>504</v>
      </c>
      <c r="C31">
        <f t="shared" si="0"/>
        <v>1.4913616938342726</v>
      </c>
      <c r="D31">
        <f t="shared" si="1"/>
        <v>2.7024305364455254</v>
      </c>
      <c r="F31">
        <v>7000</v>
      </c>
      <c r="H31" s="8">
        <v>3000</v>
      </c>
      <c r="I31" s="9">
        <v>1</v>
      </c>
    </row>
    <row r="32" spans="1:9" x14ac:dyDescent="0.25">
      <c r="A32">
        <v>32</v>
      </c>
      <c r="B32">
        <v>500</v>
      </c>
      <c r="C32">
        <f t="shared" si="0"/>
        <v>1.505149978319906</v>
      </c>
      <c r="D32">
        <f t="shared" si="1"/>
        <v>2.6989700043360187</v>
      </c>
      <c r="F32">
        <v>7500</v>
      </c>
      <c r="H32" s="8">
        <v>3500</v>
      </c>
      <c r="I32" s="9">
        <v>0</v>
      </c>
    </row>
    <row r="33" spans="1:9" x14ac:dyDescent="0.25">
      <c r="A33">
        <v>33</v>
      </c>
      <c r="B33">
        <v>500</v>
      </c>
      <c r="C33">
        <f t="shared" si="0"/>
        <v>1.5185139398778875</v>
      </c>
      <c r="D33">
        <f t="shared" si="1"/>
        <v>2.6989700043360187</v>
      </c>
      <c r="F33">
        <v>8000</v>
      </c>
      <c r="H33" s="8">
        <v>4000</v>
      </c>
      <c r="I33" s="9">
        <v>1</v>
      </c>
    </row>
    <row r="34" spans="1:9" x14ac:dyDescent="0.25">
      <c r="A34">
        <v>34</v>
      </c>
      <c r="B34">
        <v>400</v>
      </c>
      <c r="C34">
        <f t="shared" si="0"/>
        <v>1.5314789170422551</v>
      </c>
      <c r="D34">
        <f t="shared" si="1"/>
        <v>2.6020599913279625</v>
      </c>
      <c r="F34">
        <v>8500</v>
      </c>
      <c r="H34" s="8">
        <v>4500</v>
      </c>
      <c r="I34" s="9">
        <v>1</v>
      </c>
    </row>
    <row r="35" spans="1:9" x14ac:dyDescent="0.25">
      <c r="A35">
        <v>35</v>
      </c>
      <c r="B35">
        <v>350</v>
      </c>
      <c r="C35">
        <f t="shared" si="0"/>
        <v>1.5440680443502757</v>
      </c>
      <c r="D35">
        <f t="shared" si="1"/>
        <v>2.5440680443502757</v>
      </c>
      <c r="F35">
        <v>9000</v>
      </c>
      <c r="H35" s="8">
        <v>5000</v>
      </c>
      <c r="I35" s="9">
        <v>2</v>
      </c>
    </row>
    <row r="36" spans="1:9" x14ac:dyDescent="0.25">
      <c r="A36">
        <v>36</v>
      </c>
      <c r="B36">
        <v>320</v>
      </c>
      <c r="C36">
        <f t="shared" si="0"/>
        <v>1.5563025007672873</v>
      </c>
      <c r="D36">
        <f t="shared" si="1"/>
        <v>2.5051499783199058</v>
      </c>
      <c r="F36">
        <v>9500</v>
      </c>
      <c r="H36" s="8">
        <v>5500</v>
      </c>
      <c r="I36" s="9">
        <v>0</v>
      </c>
    </row>
    <row r="37" spans="1:9" x14ac:dyDescent="0.25">
      <c r="A37">
        <v>37</v>
      </c>
      <c r="B37">
        <v>300</v>
      </c>
      <c r="C37">
        <f t="shared" si="0"/>
        <v>1.568201724066995</v>
      </c>
      <c r="D37">
        <f t="shared" si="1"/>
        <v>2.4771212547196626</v>
      </c>
      <c r="F37">
        <v>10000</v>
      </c>
      <c r="H37" s="8">
        <v>6000</v>
      </c>
      <c r="I37" s="9">
        <v>2</v>
      </c>
    </row>
    <row r="38" spans="1:9" x14ac:dyDescent="0.25">
      <c r="A38">
        <v>38</v>
      </c>
      <c r="B38">
        <v>200</v>
      </c>
      <c r="C38">
        <f t="shared" si="0"/>
        <v>1.5797835966168101</v>
      </c>
      <c r="D38">
        <f t="shared" si="1"/>
        <v>2.3010299956639813</v>
      </c>
      <c r="F38">
        <v>10500</v>
      </c>
      <c r="H38" s="8">
        <v>6500</v>
      </c>
      <c r="I38" s="9">
        <v>0</v>
      </c>
    </row>
    <row r="39" spans="1:9" x14ac:dyDescent="0.25">
      <c r="A39">
        <v>39</v>
      </c>
      <c r="B39">
        <v>200</v>
      </c>
      <c r="C39">
        <f t="shared" si="0"/>
        <v>1.5910646070264991</v>
      </c>
      <c r="D39">
        <f t="shared" si="1"/>
        <v>2.3010299956639813</v>
      </c>
      <c r="F39">
        <v>11000</v>
      </c>
      <c r="H39" s="8">
        <v>7000</v>
      </c>
      <c r="I39" s="9">
        <v>0</v>
      </c>
    </row>
    <row r="40" spans="1:9" x14ac:dyDescent="0.25">
      <c r="A40">
        <v>40</v>
      </c>
      <c r="B40">
        <v>150</v>
      </c>
      <c r="C40">
        <f t="shared" si="0"/>
        <v>1.6020599913279623</v>
      </c>
      <c r="D40">
        <f t="shared" si="1"/>
        <v>2.1760912590556813</v>
      </c>
      <c r="F40">
        <v>11500</v>
      </c>
      <c r="H40" s="8">
        <v>7500</v>
      </c>
      <c r="I40" s="9">
        <v>2</v>
      </c>
    </row>
    <row r="41" spans="1:9" x14ac:dyDescent="0.25">
      <c r="A41">
        <v>41</v>
      </c>
      <c r="B41">
        <v>100</v>
      </c>
      <c r="C41">
        <f t="shared" si="0"/>
        <v>1.6127838567197355</v>
      </c>
      <c r="D41">
        <f t="shared" si="1"/>
        <v>2</v>
      </c>
      <c r="F41">
        <v>12000</v>
      </c>
      <c r="H41" s="8">
        <v>8000</v>
      </c>
      <c r="I41" s="9">
        <v>0</v>
      </c>
    </row>
    <row r="42" spans="1:9" x14ac:dyDescent="0.25">
      <c r="A42">
        <v>42</v>
      </c>
      <c r="B42">
        <v>100</v>
      </c>
      <c r="C42">
        <f t="shared" si="0"/>
        <v>1.6232492903979006</v>
      </c>
      <c r="D42">
        <f t="shared" si="1"/>
        <v>2</v>
      </c>
      <c r="F42">
        <v>12500</v>
      </c>
      <c r="H42" s="8">
        <v>8500</v>
      </c>
      <c r="I42" s="9">
        <v>0</v>
      </c>
    </row>
    <row r="43" spans="1:9" x14ac:dyDescent="0.25">
      <c r="A43">
        <v>43</v>
      </c>
      <c r="B43">
        <v>100</v>
      </c>
      <c r="C43">
        <f t="shared" si="0"/>
        <v>1.6334684555795864</v>
      </c>
      <c r="D43">
        <f t="shared" si="1"/>
        <v>2</v>
      </c>
      <c r="F43">
        <v>13000</v>
      </c>
      <c r="H43" s="8">
        <v>9000</v>
      </c>
      <c r="I43" s="9">
        <v>0</v>
      </c>
    </row>
    <row r="44" spans="1:9" x14ac:dyDescent="0.25">
      <c r="A44">
        <v>44</v>
      </c>
      <c r="B44">
        <v>80</v>
      </c>
      <c r="C44">
        <f t="shared" si="0"/>
        <v>1.6434526764861874</v>
      </c>
      <c r="D44">
        <f t="shared" si="1"/>
        <v>1.9030899869919435</v>
      </c>
      <c r="F44">
        <v>13500</v>
      </c>
      <c r="H44" s="8">
        <v>9500</v>
      </c>
      <c r="I44" s="9">
        <v>0</v>
      </c>
    </row>
    <row r="45" spans="1:9" x14ac:dyDescent="0.25">
      <c r="A45">
        <v>45</v>
      </c>
      <c r="B45">
        <v>60</v>
      </c>
      <c r="C45">
        <f t="shared" si="0"/>
        <v>1.6532125137753437</v>
      </c>
      <c r="D45">
        <f t="shared" si="1"/>
        <v>1.7781512503836436</v>
      </c>
      <c r="F45">
        <v>14000</v>
      </c>
      <c r="H45" s="8">
        <v>10000</v>
      </c>
      <c r="I45" s="9">
        <v>1</v>
      </c>
    </row>
    <row r="46" spans="1:9" x14ac:dyDescent="0.25">
      <c r="A46">
        <v>46</v>
      </c>
      <c r="B46">
        <v>60</v>
      </c>
      <c r="C46">
        <f t="shared" si="0"/>
        <v>1.6627578316815741</v>
      </c>
      <c r="D46">
        <f t="shared" si="1"/>
        <v>1.7781512503836436</v>
      </c>
      <c r="F46">
        <v>14500</v>
      </c>
      <c r="H46" s="8">
        <v>10500</v>
      </c>
      <c r="I46" s="9">
        <v>0</v>
      </c>
    </row>
    <row r="47" spans="1:9" x14ac:dyDescent="0.25">
      <c r="A47">
        <v>47</v>
      </c>
      <c r="B47">
        <v>50</v>
      </c>
      <c r="C47">
        <f t="shared" si="0"/>
        <v>1.6720978579357175</v>
      </c>
      <c r="D47">
        <f t="shared" si="1"/>
        <v>1.6989700043360187</v>
      </c>
      <c r="F47">
        <v>15000</v>
      </c>
      <c r="H47" s="8">
        <v>11000</v>
      </c>
      <c r="I47" s="9">
        <v>0</v>
      </c>
    </row>
    <row r="48" spans="1:9" x14ac:dyDescent="0.25">
      <c r="A48">
        <v>48</v>
      </c>
      <c r="B48">
        <v>50</v>
      </c>
      <c r="C48">
        <f t="shared" si="0"/>
        <v>1.6812412373755872</v>
      </c>
      <c r="D48">
        <f t="shared" si="1"/>
        <v>1.6989700043360187</v>
      </c>
      <c r="F48">
        <v>15500</v>
      </c>
      <c r="H48" s="8">
        <v>11500</v>
      </c>
      <c r="I48" s="9">
        <v>0</v>
      </c>
    </row>
    <row r="49" spans="1:17" x14ac:dyDescent="0.25">
      <c r="A49">
        <v>49</v>
      </c>
      <c r="B49">
        <v>40</v>
      </c>
      <c r="C49">
        <f t="shared" si="0"/>
        <v>1.6901960800285136</v>
      </c>
      <c r="D49">
        <f t="shared" si="1"/>
        <v>1.6020599913279623</v>
      </c>
      <c r="F49">
        <v>16000</v>
      </c>
      <c r="H49" s="8">
        <v>12000</v>
      </c>
      <c r="I49" s="9">
        <v>2</v>
      </c>
    </row>
    <row r="50" spans="1:17" x14ac:dyDescent="0.25">
      <c r="A50">
        <v>50</v>
      </c>
      <c r="B50">
        <v>5</v>
      </c>
      <c r="C50">
        <f t="shared" si="0"/>
        <v>1.6989700043360187</v>
      </c>
      <c r="D50">
        <f t="shared" si="1"/>
        <v>0.69897000433601886</v>
      </c>
      <c r="F50">
        <v>16500</v>
      </c>
      <c r="H50" s="8">
        <v>12500</v>
      </c>
      <c r="I50" s="9">
        <v>0</v>
      </c>
    </row>
    <row r="51" spans="1:17" x14ac:dyDescent="0.25">
      <c r="A51">
        <v>51</v>
      </c>
      <c r="B51">
        <v>5</v>
      </c>
      <c r="C51">
        <f t="shared" si="0"/>
        <v>1.7075701760979363</v>
      </c>
      <c r="D51">
        <f t="shared" si="1"/>
        <v>0.69897000433601886</v>
      </c>
      <c r="F51">
        <v>17000</v>
      </c>
      <c r="H51" s="8">
        <v>13000</v>
      </c>
      <c r="I51" s="9">
        <v>0</v>
      </c>
    </row>
    <row r="52" spans="1:17" x14ac:dyDescent="0.25">
      <c r="F52">
        <v>17500</v>
      </c>
      <c r="H52" s="8">
        <v>13500</v>
      </c>
      <c r="I52" s="9">
        <v>0</v>
      </c>
    </row>
    <row r="53" spans="1:17" x14ac:dyDescent="0.25">
      <c r="F53">
        <v>18000</v>
      </c>
      <c r="H53" s="8">
        <v>14000</v>
      </c>
      <c r="I53" s="9">
        <v>0</v>
      </c>
    </row>
    <row r="54" spans="1:17" x14ac:dyDescent="0.25">
      <c r="F54">
        <v>18500</v>
      </c>
      <c r="H54" s="8">
        <v>14500</v>
      </c>
      <c r="I54" s="9">
        <v>0</v>
      </c>
    </row>
    <row r="55" spans="1:17" x14ac:dyDescent="0.25">
      <c r="F55">
        <v>19000</v>
      </c>
      <c r="H55" s="8">
        <v>15000</v>
      </c>
      <c r="I55" s="9">
        <v>1</v>
      </c>
    </row>
    <row r="56" spans="1:17" x14ac:dyDescent="0.25">
      <c r="F56">
        <v>19500</v>
      </c>
      <c r="H56" s="8">
        <v>15500</v>
      </c>
      <c r="I56" s="9">
        <v>0</v>
      </c>
    </row>
    <row r="57" spans="1:17" ht="15.75" x14ac:dyDescent="0.25">
      <c r="A57" s="12" t="s">
        <v>183</v>
      </c>
      <c r="B57" s="12" t="s">
        <v>187</v>
      </c>
      <c r="C57" s="12" t="s">
        <v>192</v>
      </c>
      <c r="F57">
        <v>20000</v>
      </c>
      <c r="H57" s="8">
        <v>16000</v>
      </c>
      <c r="I57" s="9">
        <v>1</v>
      </c>
    </row>
    <row r="58" spans="1:17" ht="15.75" x14ac:dyDescent="0.25">
      <c r="A58" s="12" t="s">
        <v>184</v>
      </c>
      <c r="B58" s="12" t="s">
        <v>191</v>
      </c>
      <c r="C58" s="12">
        <v>3</v>
      </c>
      <c r="F58">
        <v>20500</v>
      </c>
      <c r="H58" s="8">
        <v>16500</v>
      </c>
      <c r="I58" s="9">
        <v>0</v>
      </c>
      <c r="K58">
        <v>100</v>
      </c>
    </row>
    <row r="59" spans="1:17" ht="15.75" x14ac:dyDescent="0.25">
      <c r="A59" s="12" t="s">
        <v>193</v>
      </c>
      <c r="B59" s="12" t="s">
        <v>190</v>
      </c>
      <c r="C59" s="12">
        <v>6</v>
      </c>
      <c r="F59">
        <v>21000</v>
      </c>
      <c r="H59" s="8">
        <v>17000</v>
      </c>
      <c r="I59" s="9">
        <v>0</v>
      </c>
      <c r="K59">
        <v>200</v>
      </c>
    </row>
    <row r="60" spans="1:17" ht="16.5" thickBot="1" x14ac:dyDescent="0.3">
      <c r="A60" s="12" t="s">
        <v>185</v>
      </c>
      <c r="B60" s="12" t="s">
        <v>189</v>
      </c>
      <c r="C60" s="12">
        <v>21</v>
      </c>
      <c r="F60">
        <v>21500</v>
      </c>
      <c r="H60" s="8">
        <v>17500</v>
      </c>
      <c r="I60" s="9">
        <v>0</v>
      </c>
      <c r="K60">
        <v>300</v>
      </c>
    </row>
    <row r="61" spans="1:17" ht="15.75" x14ac:dyDescent="0.25">
      <c r="A61" s="12" t="s">
        <v>186</v>
      </c>
      <c r="B61" s="12" t="s">
        <v>188</v>
      </c>
      <c r="C61" s="12">
        <v>21</v>
      </c>
      <c r="F61">
        <v>22000</v>
      </c>
      <c r="H61" s="8">
        <v>18000</v>
      </c>
      <c r="I61" s="9">
        <v>1</v>
      </c>
      <c r="K61">
        <v>400</v>
      </c>
      <c r="L61">
        <v>10000</v>
      </c>
      <c r="P61" s="11" t="s">
        <v>180</v>
      </c>
      <c r="Q61" s="11" t="s">
        <v>182</v>
      </c>
    </row>
    <row r="62" spans="1:17" x14ac:dyDescent="0.25">
      <c r="F62">
        <v>22500</v>
      </c>
      <c r="H62" s="8">
        <v>18500</v>
      </c>
      <c r="I62" s="9">
        <v>0</v>
      </c>
      <c r="K62">
        <v>500</v>
      </c>
      <c r="L62">
        <v>7500</v>
      </c>
      <c r="P62" s="8">
        <v>200</v>
      </c>
      <c r="Q62" s="9">
        <v>14</v>
      </c>
    </row>
    <row r="63" spans="1:17" x14ac:dyDescent="0.25">
      <c r="F63">
        <v>23000</v>
      </c>
      <c r="H63" s="8">
        <v>19000</v>
      </c>
      <c r="I63" s="9">
        <v>0</v>
      </c>
      <c r="K63">
        <v>600</v>
      </c>
      <c r="L63">
        <v>7200</v>
      </c>
      <c r="P63" s="8">
        <v>400</v>
      </c>
      <c r="Q63" s="9">
        <v>4</v>
      </c>
    </row>
    <row r="64" spans="1:17" x14ac:dyDescent="0.25">
      <c r="F64">
        <v>23500</v>
      </c>
      <c r="H64" s="8">
        <v>19500</v>
      </c>
      <c r="I64" s="9">
        <v>0</v>
      </c>
      <c r="K64">
        <v>800</v>
      </c>
      <c r="L64">
        <v>5600</v>
      </c>
      <c r="P64" s="8">
        <v>600</v>
      </c>
      <c r="Q64" s="9">
        <v>3</v>
      </c>
    </row>
    <row r="65" spans="6:17" x14ac:dyDescent="0.25">
      <c r="F65">
        <v>24000</v>
      </c>
      <c r="H65" s="8">
        <v>20000</v>
      </c>
      <c r="I65" s="9">
        <v>0</v>
      </c>
      <c r="K65">
        <v>1000</v>
      </c>
      <c r="L65">
        <v>5600</v>
      </c>
      <c r="P65" s="8">
        <v>800</v>
      </c>
      <c r="Q65" s="9">
        <v>3</v>
      </c>
    </row>
    <row r="66" spans="6:17" x14ac:dyDescent="0.25">
      <c r="F66">
        <v>24500</v>
      </c>
      <c r="H66" s="8">
        <v>20500</v>
      </c>
      <c r="I66" s="9">
        <v>0</v>
      </c>
      <c r="K66">
        <v>1200</v>
      </c>
      <c r="L66">
        <v>5000</v>
      </c>
      <c r="P66" s="8">
        <v>1000</v>
      </c>
      <c r="Q66" s="9">
        <v>1</v>
      </c>
    </row>
    <row r="67" spans="6:17" x14ac:dyDescent="0.25">
      <c r="F67">
        <v>25000</v>
      </c>
      <c r="H67" s="8">
        <v>21000</v>
      </c>
      <c r="I67" s="9">
        <v>0</v>
      </c>
      <c r="K67">
        <v>1400</v>
      </c>
      <c r="L67">
        <v>4800</v>
      </c>
      <c r="P67" s="8">
        <v>1200</v>
      </c>
      <c r="Q67" s="9">
        <v>2</v>
      </c>
    </row>
    <row r="68" spans="6:17" x14ac:dyDescent="0.25">
      <c r="F68">
        <v>25500</v>
      </c>
      <c r="H68" s="8">
        <v>21500</v>
      </c>
      <c r="I68" s="9">
        <v>0</v>
      </c>
      <c r="K68">
        <v>1600</v>
      </c>
      <c r="L68">
        <v>4200</v>
      </c>
      <c r="P68" s="8">
        <v>1400</v>
      </c>
      <c r="Q68" s="9">
        <v>0</v>
      </c>
    </row>
    <row r="69" spans="6:17" x14ac:dyDescent="0.25">
      <c r="F69">
        <v>26000</v>
      </c>
      <c r="H69" s="8">
        <v>22000</v>
      </c>
      <c r="I69" s="9">
        <v>0</v>
      </c>
      <c r="K69">
        <v>1800</v>
      </c>
      <c r="L69">
        <v>3960</v>
      </c>
      <c r="P69" s="8">
        <v>1600</v>
      </c>
      <c r="Q69" s="9">
        <v>1</v>
      </c>
    </row>
    <row r="70" spans="6:17" x14ac:dyDescent="0.25">
      <c r="F70">
        <v>26500</v>
      </c>
      <c r="H70" s="8">
        <v>22500</v>
      </c>
      <c r="I70" s="9">
        <v>0</v>
      </c>
      <c r="K70">
        <v>2000</v>
      </c>
      <c r="L70">
        <v>2600</v>
      </c>
      <c r="P70" s="8">
        <v>1800</v>
      </c>
      <c r="Q70" s="9">
        <v>2</v>
      </c>
    </row>
    <row r="71" spans="6:17" x14ac:dyDescent="0.25">
      <c r="F71">
        <v>27000</v>
      </c>
      <c r="H71" s="8">
        <v>23000</v>
      </c>
      <c r="I71" s="9">
        <v>0</v>
      </c>
      <c r="K71">
        <v>2200</v>
      </c>
      <c r="L71">
        <v>2500</v>
      </c>
      <c r="P71" s="8">
        <v>2000</v>
      </c>
      <c r="Q71" s="9">
        <v>0</v>
      </c>
    </row>
    <row r="72" spans="6:17" x14ac:dyDescent="0.25">
      <c r="F72">
        <v>27500</v>
      </c>
      <c r="H72" s="8">
        <v>23500</v>
      </c>
      <c r="I72" s="9">
        <v>0</v>
      </c>
      <c r="K72">
        <v>2400</v>
      </c>
      <c r="L72">
        <v>2250</v>
      </c>
      <c r="P72" s="8">
        <v>2200</v>
      </c>
      <c r="Q72" s="9">
        <v>0</v>
      </c>
    </row>
    <row r="73" spans="6:17" x14ac:dyDescent="0.25">
      <c r="F73">
        <v>28000</v>
      </c>
      <c r="H73" s="8">
        <v>24000</v>
      </c>
      <c r="I73" s="9">
        <v>1</v>
      </c>
      <c r="K73">
        <v>2600</v>
      </c>
      <c r="L73">
        <v>1700</v>
      </c>
      <c r="P73" s="8">
        <v>2400</v>
      </c>
      <c r="Q73" s="9">
        <v>1</v>
      </c>
    </row>
    <row r="74" spans="6:17" x14ac:dyDescent="0.25">
      <c r="F74">
        <v>28500</v>
      </c>
      <c r="H74" s="8">
        <v>24500</v>
      </c>
      <c r="I74" s="9">
        <v>0</v>
      </c>
      <c r="K74">
        <v>2800</v>
      </c>
      <c r="L74">
        <v>1625</v>
      </c>
      <c r="P74" s="8">
        <v>2600</v>
      </c>
      <c r="Q74" s="9">
        <v>2</v>
      </c>
    </row>
    <row r="75" spans="6:17" x14ac:dyDescent="0.25">
      <c r="F75">
        <v>29000</v>
      </c>
      <c r="H75" s="8">
        <v>25000</v>
      </c>
      <c r="I75" s="9">
        <v>0</v>
      </c>
      <c r="K75">
        <v>3000</v>
      </c>
      <c r="L75">
        <v>1600</v>
      </c>
      <c r="P75" s="8">
        <v>2800</v>
      </c>
      <c r="Q75" s="9">
        <v>0</v>
      </c>
    </row>
    <row r="76" spans="6:17" x14ac:dyDescent="0.25">
      <c r="F76">
        <v>29500</v>
      </c>
      <c r="H76" s="8">
        <v>25500</v>
      </c>
      <c r="I76" s="9">
        <v>0</v>
      </c>
      <c r="K76">
        <v>3200</v>
      </c>
      <c r="L76">
        <v>1200</v>
      </c>
      <c r="P76" s="8">
        <v>3000</v>
      </c>
      <c r="Q76" s="9">
        <v>0</v>
      </c>
    </row>
    <row r="77" spans="6:17" x14ac:dyDescent="0.25">
      <c r="F77">
        <v>30000</v>
      </c>
      <c r="H77" s="8">
        <v>26000</v>
      </c>
      <c r="I77" s="9">
        <v>0</v>
      </c>
      <c r="K77">
        <v>3400</v>
      </c>
      <c r="L77">
        <v>1100</v>
      </c>
      <c r="P77" s="8">
        <v>3200</v>
      </c>
      <c r="Q77" s="9">
        <v>0</v>
      </c>
    </row>
    <row r="78" spans="6:17" x14ac:dyDescent="0.25">
      <c r="F78">
        <v>30500</v>
      </c>
      <c r="H78" s="8">
        <v>26500</v>
      </c>
      <c r="I78" s="9">
        <v>0</v>
      </c>
      <c r="K78">
        <v>3600</v>
      </c>
      <c r="L78">
        <v>900</v>
      </c>
      <c r="P78" s="8">
        <v>3400</v>
      </c>
      <c r="Q78" s="9">
        <v>0</v>
      </c>
    </row>
    <row r="79" spans="6:17" x14ac:dyDescent="0.25">
      <c r="F79">
        <v>31000</v>
      </c>
      <c r="H79" s="8">
        <v>27000</v>
      </c>
      <c r="I79" s="9">
        <v>0</v>
      </c>
      <c r="K79">
        <v>3800</v>
      </c>
      <c r="L79">
        <v>750</v>
      </c>
      <c r="P79" s="8">
        <v>3600</v>
      </c>
      <c r="Q79" s="9">
        <v>0</v>
      </c>
    </row>
    <row r="80" spans="6:17" x14ac:dyDescent="0.25">
      <c r="F80">
        <v>31500</v>
      </c>
      <c r="H80" s="8">
        <v>27500</v>
      </c>
      <c r="I80" s="9">
        <v>0</v>
      </c>
      <c r="K80">
        <v>4000</v>
      </c>
      <c r="L80">
        <v>650</v>
      </c>
      <c r="P80" s="8">
        <v>3800</v>
      </c>
      <c r="Q80" s="9">
        <v>0</v>
      </c>
    </row>
    <row r="81" spans="6:22" x14ac:dyDescent="0.25">
      <c r="F81">
        <v>32000</v>
      </c>
      <c r="H81" s="8">
        <v>28000</v>
      </c>
      <c r="I81" s="9">
        <v>0</v>
      </c>
      <c r="K81">
        <v>4200</v>
      </c>
      <c r="L81">
        <v>645</v>
      </c>
      <c r="P81" s="8">
        <v>4000</v>
      </c>
      <c r="Q81" s="9">
        <v>1</v>
      </c>
    </row>
    <row r="82" spans="6:22" x14ac:dyDescent="0.25">
      <c r="F82">
        <v>32500</v>
      </c>
      <c r="H82" s="8">
        <v>28500</v>
      </c>
      <c r="I82" s="9">
        <v>0</v>
      </c>
      <c r="K82">
        <v>4400</v>
      </c>
      <c r="L82">
        <v>504</v>
      </c>
      <c r="P82" s="8">
        <v>4200</v>
      </c>
      <c r="Q82" s="9">
        <v>1</v>
      </c>
    </row>
    <row r="83" spans="6:22" x14ac:dyDescent="0.25">
      <c r="F83">
        <v>33000</v>
      </c>
      <c r="H83" s="8">
        <v>29000</v>
      </c>
      <c r="I83" s="9">
        <v>0</v>
      </c>
      <c r="K83">
        <v>4600</v>
      </c>
      <c r="L83">
        <v>500</v>
      </c>
      <c r="P83" s="8">
        <v>4400</v>
      </c>
      <c r="Q83" s="9">
        <v>0</v>
      </c>
    </row>
    <row r="84" spans="6:22" x14ac:dyDescent="0.25">
      <c r="F84">
        <v>33500</v>
      </c>
      <c r="H84" s="8">
        <v>29500</v>
      </c>
      <c r="I84" s="9">
        <v>0</v>
      </c>
      <c r="K84">
        <v>4800</v>
      </c>
      <c r="L84">
        <v>500</v>
      </c>
      <c r="P84" s="8">
        <v>4600</v>
      </c>
      <c r="Q84" s="9">
        <v>0</v>
      </c>
    </row>
    <row r="85" spans="6:22" ht="15.75" thickBot="1" x14ac:dyDescent="0.3">
      <c r="F85">
        <v>34000</v>
      </c>
      <c r="H85" s="8">
        <v>30000</v>
      </c>
      <c r="I85" s="9">
        <v>0</v>
      </c>
      <c r="K85">
        <v>5000</v>
      </c>
      <c r="L85">
        <v>400</v>
      </c>
      <c r="P85" s="8">
        <v>4800</v>
      </c>
      <c r="Q85" s="9">
        <v>1</v>
      </c>
    </row>
    <row r="86" spans="6:22" x14ac:dyDescent="0.25">
      <c r="F86">
        <v>34500</v>
      </c>
      <c r="H86" s="8">
        <v>30500</v>
      </c>
      <c r="I86" s="9">
        <v>0</v>
      </c>
      <c r="K86">
        <v>5200</v>
      </c>
      <c r="L86">
        <v>350</v>
      </c>
      <c r="P86" s="8">
        <v>5000</v>
      </c>
      <c r="Q86" s="9">
        <v>1</v>
      </c>
      <c r="U86" s="11" t="s">
        <v>180</v>
      </c>
      <c r="V86" s="11" t="s">
        <v>182</v>
      </c>
    </row>
    <row r="87" spans="6:22" x14ac:dyDescent="0.25">
      <c r="F87">
        <v>35000</v>
      </c>
      <c r="H87" s="8">
        <v>31000</v>
      </c>
      <c r="I87" s="9">
        <v>0</v>
      </c>
      <c r="K87">
        <v>5400</v>
      </c>
      <c r="L87">
        <v>320</v>
      </c>
      <c r="P87" s="8">
        <v>5200</v>
      </c>
      <c r="Q87" s="9">
        <v>0</v>
      </c>
      <c r="U87" s="8">
        <v>100</v>
      </c>
      <c r="V87" s="9">
        <v>11</v>
      </c>
    </row>
    <row r="88" spans="6:22" x14ac:dyDescent="0.25">
      <c r="F88">
        <v>35500</v>
      </c>
      <c r="H88" s="8">
        <v>31500</v>
      </c>
      <c r="I88" s="9">
        <v>0</v>
      </c>
      <c r="K88">
        <v>5600</v>
      </c>
      <c r="L88">
        <v>300</v>
      </c>
      <c r="P88" s="8">
        <v>5400</v>
      </c>
      <c r="Q88" s="9">
        <v>0</v>
      </c>
      <c r="U88" s="8">
        <v>200</v>
      </c>
      <c r="V88" s="9">
        <v>3</v>
      </c>
    </row>
    <row r="89" spans="6:22" x14ac:dyDescent="0.25">
      <c r="F89">
        <v>36000</v>
      </c>
      <c r="H89" s="8">
        <v>32000</v>
      </c>
      <c r="I89" s="9">
        <v>0</v>
      </c>
      <c r="K89">
        <v>5800</v>
      </c>
      <c r="L89">
        <v>200</v>
      </c>
      <c r="P89" s="8">
        <v>5600</v>
      </c>
      <c r="Q89" s="9">
        <v>2</v>
      </c>
      <c r="U89" s="8">
        <v>300</v>
      </c>
      <c r="V89" s="9">
        <v>1</v>
      </c>
    </row>
    <row r="90" spans="6:22" x14ac:dyDescent="0.25">
      <c r="F90">
        <v>36500</v>
      </c>
      <c r="H90" s="8">
        <v>32500</v>
      </c>
      <c r="I90" s="9">
        <v>0</v>
      </c>
      <c r="K90">
        <v>6000</v>
      </c>
      <c r="L90">
        <v>200</v>
      </c>
      <c r="P90" s="8">
        <v>5800</v>
      </c>
      <c r="Q90" s="9">
        <v>0</v>
      </c>
      <c r="U90" s="8">
        <v>400</v>
      </c>
      <c r="V90" s="9">
        <v>3</v>
      </c>
    </row>
    <row r="91" spans="6:22" x14ac:dyDescent="0.25">
      <c r="F91">
        <v>37000</v>
      </c>
      <c r="H91" s="8">
        <v>33000</v>
      </c>
      <c r="I91" s="9">
        <v>0</v>
      </c>
      <c r="K91">
        <v>6200</v>
      </c>
      <c r="L91">
        <v>150</v>
      </c>
      <c r="P91" s="8">
        <v>6000</v>
      </c>
      <c r="Q91" s="9">
        <v>0</v>
      </c>
      <c r="U91" s="8">
        <v>500</v>
      </c>
      <c r="V91" s="9">
        <v>2</v>
      </c>
    </row>
    <row r="92" spans="6:22" x14ac:dyDescent="0.25">
      <c r="F92">
        <v>37500</v>
      </c>
      <c r="H92" s="8">
        <v>33500</v>
      </c>
      <c r="I92" s="9">
        <v>0</v>
      </c>
      <c r="K92">
        <v>6400</v>
      </c>
      <c r="L92">
        <v>100</v>
      </c>
      <c r="P92" s="8">
        <v>6200</v>
      </c>
      <c r="Q92" s="9">
        <v>0</v>
      </c>
      <c r="U92" s="8">
        <v>600</v>
      </c>
      <c r="V92" s="9">
        <v>1</v>
      </c>
    </row>
    <row r="93" spans="6:22" x14ac:dyDescent="0.25">
      <c r="F93">
        <v>38000</v>
      </c>
      <c r="H93" s="8">
        <v>34000</v>
      </c>
      <c r="I93" s="9">
        <v>0</v>
      </c>
      <c r="K93">
        <v>6600</v>
      </c>
      <c r="L93">
        <v>100</v>
      </c>
      <c r="P93" s="8">
        <v>6400</v>
      </c>
      <c r="Q93" s="9">
        <v>0</v>
      </c>
      <c r="U93" s="8">
        <v>800</v>
      </c>
      <c r="V93" s="9">
        <v>3</v>
      </c>
    </row>
    <row r="94" spans="6:22" x14ac:dyDescent="0.25">
      <c r="F94">
        <v>38500</v>
      </c>
      <c r="H94" s="8">
        <v>34500</v>
      </c>
      <c r="I94" s="9">
        <v>0</v>
      </c>
      <c r="K94">
        <v>6800</v>
      </c>
      <c r="L94">
        <v>100</v>
      </c>
      <c r="P94" s="8">
        <v>6600</v>
      </c>
      <c r="Q94" s="9">
        <v>0</v>
      </c>
      <c r="U94" s="8">
        <v>1000</v>
      </c>
      <c r="V94" s="9">
        <v>1</v>
      </c>
    </row>
    <row r="95" spans="6:22" x14ac:dyDescent="0.25">
      <c r="F95">
        <v>39000</v>
      </c>
      <c r="H95" s="8">
        <v>35000</v>
      </c>
      <c r="I95" s="9">
        <v>0</v>
      </c>
      <c r="K95">
        <v>7000</v>
      </c>
      <c r="L95">
        <v>80</v>
      </c>
      <c r="P95" s="8">
        <v>6800</v>
      </c>
      <c r="Q95" s="9">
        <v>0</v>
      </c>
      <c r="U95" s="8">
        <v>1200</v>
      </c>
      <c r="V95" s="9">
        <v>2</v>
      </c>
    </row>
    <row r="96" spans="6:22" x14ac:dyDescent="0.25">
      <c r="F96">
        <v>39500</v>
      </c>
      <c r="H96" s="8">
        <v>35500</v>
      </c>
      <c r="I96" s="9">
        <v>0</v>
      </c>
      <c r="K96">
        <v>7200</v>
      </c>
      <c r="L96">
        <v>60</v>
      </c>
      <c r="P96" s="8">
        <v>7000</v>
      </c>
      <c r="Q96" s="9">
        <v>0</v>
      </c>
      <c r="U96" s="8">
        <v>1400</v>
      </c>
      <c r="V96" s="9">
        <v>0</v>
      </c>
    </row>
    <row r="97" spans="6:22" x14ac:dyDescent="0.25">
      <c r="F97">
        <v>40000</v>
      </c>
      <c r="H97" s="8">
        <v>36000</v>
      </c>
      <c r="I97" s="9">
        <v>0</v>
      </c>
      <c r="K97">
        <v>7400</v>
      </c>
      <c r="L97">
        <v>60</v>
      </c>
      <c r="P97" s="8">
        <v>7200</v>
      </c>
      <c r="Q97" s="9">
        <v>1</v>
      </c>
      <c r="U97" s="8">
        <v>1600</v>
      </c>
      <c r="V97" s="9">
        <v>1</v>
      </c>
    </row>
    <row r="98" spans="6:22" x14ac:dyDescent="0.25">
      <c r="F98">
        <v>40500</v>
      </c>
      <c r="H98" s="8">
        <v>36500</v>
      </c>
      <c r="I98" s="9">
        <v>0</v>
      </c>
      <c r="K98">
        <v>7600</v>
      </c>
      <c r="L98">
        <v>50</v>
      </c>
      <c r="P98" s="8">
        <v>7400</v>
      </c>
      <c r="Q98" s="9">
        <v>0</v>
      </c>
      <c r="U98" s="8">
        <v>1800</v>
      </c>
      <c r="V98" s="9">
        <v>2</v>
      </c>
    </row>
    <row r="99" spans="6:22" x14ac:dyDescent="0.25">
      <c r="F99">
        <v>41000</v>
      </c>
      <c r="H99" s="8">
        <v>37000</v>
      </c>
      <c r="I99" s="9">
        <v>0</v>
      </c>
      <c r="K99">
        <v>7800</v>
      </c>
      <c r="L99">
        <v>50</v>
      </c>
      <c r="P99" s="8">
        <v>7600</v>
      </c>
      <c r="Q99" s="9">
        <v>1</v>
      </c>
      <c r="U99" s="8">
        <v>2000</v>
      </c>
      <c r="V99" s="9">
        <v>0</v>
      </c>
    </row>
    <row r="100" spans="6:22" x14ac:dyDescent="0.25">
      <c r="F100">
        <v>41500</v>
      </c>
      <c r="H100" s="8">
        <v>37500</v>
      </c>
      <c r="I100" s="9">
        <v>1</v>
      </c>
      <c r="K100">
        <v>8000</v>
      </c>
      <c r="L100">
        <v>40</v>
      </c>
      <c r="P100" s="8">
        <v>7800</v>
      </c>
      <c r="Q100" s="9">
        <v>0</v>
      </c>
      <c r="U100" s="8">
        <v>2200</v>
      </c>
      <c r="V100" s="9">
        <v>0</v>
      </c>
    </row>
    <row r="101" spans="6:22" x14ac:dyDescent="0.25">
      <c r="F101">
        <v>42000</v>
      </c>
      <c r="H101" s="8">
        <v>38000</v>
      </c>
      <c r="I101" s="9">
        <v>0</v>
      </c>
      <c r="K101">
        <v>8200</v>
      </c>
      <c r="L101">
        <v>5</v>
      </c>
      <c r="P101" s="8">
        <v>8000</v>
      </c>
      <c r="Q101" s="9">
        <v>0</v>
      </c>
      <c r="U101" s="8">
        <v>2400</v>
      </c>
      <c r="V101" s="9">
        <v>1</v>
      </c>
    </row>
    <row r="102" spans="6:22" x14ac:dyDescent="0.25">
      <c r="F102">
        <v>42500</v>
      </c>
      <c r="H102" s="8">
        <v>38500</v>
      </c>
      <c r="I102" s="9">
        <v>0</v>
      </c>
      <c r="K102">
        <v>8400</v>
      </c>
      <c r="L102">
        <v>5</v>
      </c>
      <c r="P102" s="8">
        <v>8200</v>
      </c>
      <c r="Q102" s="9">
        <v>0</v>
      </c>
      <c r="U102" s="8">
        <v>2600</v>
      </c>
      <c r="V102" s="9">
        <v>2</v>
      </c>
    </row>
    <row r="103" spans="6:22" x14ac:dyDescent="0.25">
      <c r="F103">
        <v>43000</v>
      </c>
      <c r="H103" s="8">
        <v>39000</v>
      </c>
      <c r="I103" s="9">
        <v>0</v>
      </c>
      <c r="K103">
        <v>8600</v>
      </c>
      <c r="P103" s="8">
        <v>8400</v>
      </c>
      <c r="Q103" s="9">
        <v>0</v>
      </c>
      <c r="U103" s="8">
        <v>2800</v>
      </c>
      <c r="V103" s="9">
        <v>0</v>
      </c>
    </row>
    <row r="104" spans="6:22" x14ac:dyDescent="0.25">
      <c r="F104">
        <v>43500</v>
      </c>
      <c r="H104" s="8">
        <v>39500</v>
      </c>
      <c r="I104" s="9">
        <v>0</v>
      </c>
      <c r="K104">
        <v>8800</v>
      </c>
      <c r="P104" s="8">
        <v>8600</v>
      </c>
      <c r="Q104" s="9">
        <v>0</v>
      </c>
      <c r="U104" s="8">
        <v>3000</v>
      </c>
      <c r="V104" s="9">
        <v>0</v>
      </c>
    </row>
    <row r="105" spans="6:22" x14ac:dyDescent="0.25">
      <c r="F105">
        <v>44000</v>
      </c>
      <c r="H105" s="8">
        <v>40000</v>
      </c>
      <c r="I105" s="9">
        <v>0</v>
      </c>
      <c r="K105">
        <v>9000</v>
      </c>
      <c r="P105" s="8">
        <v>8800</v>
      </c>
      <c r="Q105" s="9">
        <v>0</v>
      </c>
      <c r="U105" s="8">
        <v>3200</v>
      </c>
      <c r="V105" s="9">
        <v>0</v>
      </c>
    </row>
    <row r="106" spans="6:22" x14ac:dyDescent="0.25">
      <c r="F106">
        <v>44500</v>
      </c>
      <c r="H106" s="8">
        <v>40500</v>
      </c>
      <c r="I106" s="9">
        <v>0</v>
      </c>
      <c r="K106">
        <v>9200</v>
      </c>
      <c r="P106" s="8">
        <v>9000</v>
      </c>
      <c r="Q106" s="9">
        <v>0</v>
      </c>
      <c r="U106" s="8">
        <v>3400</v>
      </c>
      <c r="V106" s="9">
        <v>0</v>
      </c>
    </row>
    <row r="107" spans="6:22" x14ac:dyDescent="0.25">
      <c r="F107">
        <v>45000</v>
      </c>
      <c r="H107" s="8">
        <v>41000</v>
      </c>
      <c r="I107" s="9">
        <v>0</v>
      </c>
      <c r="K107">
        <v>9400</v>
      </c>
      <c r="P107" s="8">
        <v>9200</v>
      </c>
      <c r="Q107" s="9">
        <v>0</v>
      </c>
      <c r="U107" s="8">
        <v>3600</v>
      </c>
      <c r="V107" s="9">
        <v>0</v>
      </c>
    </row>
    <row r="108" spans="6:22" x14ac:dyDescent="0.25">
      <c r="F108">
        <v>45500</v>
      </c>
      <c r="H108" s="8">
        <v>41500</v>
      </c>
      <c r="I108" s="9">
        <v>0</v>
      </c>
      <c r="K108">
        <v>9600</v>
      </c>
      <c r="P108" s="8">
        <v>9400</v>
      </c>
      <c r="Q108" s="9">
        <v>0</v>
      </c>
      <c r="U108" s="8">
        <v>3800</v>
      </c>
      <c r="V108" s="9">
        <v>0</v>
      </c>
    </row>
    <row r="109" spans="6:22" x14ac:dyDescent="0.25">
      <c r="F109">
        <v>46000</v>
      </c>
      <c r="H109" s="8">
        <v>42000</v>
      </c>
      <c r="I109" s="9">
        <v>1</v>
      </c>
      <c r="K109">
        <v>9800</v>
      </c>
      <c r="P109" s="8">
        <v>9600</v>
      </c>
      <c r="Q109" s="9">
        <v>0</v>
      </c>
      <c r="U109" s="8">
        <v>4000</v>
      </c>
      <c r="V109" s="9">
        <v>1</v>
      </c>
    </row>
    <row r="110" spans="6:22" x14ac:dyDescent="0.25">
      <c r="H110" s="8">
        <v>42500</v>
      </c>
      <c r="I110" s="9">
        <v>0</v>
      </c>
      <c r="K110">
        <v>10000</v>
      </c>
      <c r="P110" s="8">
        <v>9800</v>
      </c>
      <c r="Q110" s="9">
        <v>0</v>
      </c>
      <c r="U110" s="8">
        <v>4200</v>
      </c>
      <c r="V110" s="9">
        <v>1</v>
      </c>
    </row>
    <row r="111" spans="6:22" x14ac:dyDescent="0.25">
      <c r="H111" s="8">
        <v>43000</v>
      </c>
      <c r="I111" s="9">
        <v>0</v>
      </c>
      <c r="P111" s="8">
        <v>10000</v>
      </c>
      <c r="Q111" s="9">
        <v>1</v>
      </c>
      <c r="U111" s="8">
        <v>4400</v>
      </c>
      <c r="V111" s="9">
        <v>0</v>
      </c>
    </row>
    <row r="112" spans="6:22" ht="15.75" thickBot="1" x14ac:dyDescent="0.3">
      <c r="H112" s="8">
        <v>43500</v>
      </c>
      <c r="I112" s="9">
        <v>0</v>
      </c>
      <c r="P112" s="10" t="s">
        <v>181</v>
      </c>
      <c r="Q112" s="10">
        <v>0</v>
      </c>
      <c r="U112" s="8">
        <v>4600</v>
      </c>
      <c r="V112" s="9">
        <v>0</v>
      </c>
    </row>
    <row r="113" spans="8:22" x14ac:dyDescent="0.25">
      <c r="H113" s="8">
        <v>44000</v>
      </c>
      <c r="I113" s="9">
        <v>0</v>
      </c>
      <c r="U113" s="8">
        <v>4800</v>
      </c>
      <c r="V113" s="9">
        <v>1</v>
      </c>
    </row>
    <row r="114" spans="8:22" x14ac:dyDescent="0.25">
      <c r="H114" s="8">
        <v>44500</v>
      </c>
      <c r="I114" s="9">
        <v>0</v>
      </c>
      <c r="U114" s="8">
        <v>5000</v>
      </c>
      <c r="V114" s="9">
        <v>1</v>
      </c>
    </row>
    <row r="115" spans="8:22" x14ac:dyDescent="0.25">
      <c r="H115" s="8">
        <v>45000</v>
      </c>
      <c r="I115" s="9">
        <v>1</v>
      </c>
      <c r="U115" s="8">
        <v>5200</v>
      </c>
      <c r="V115" s="9">
        <v>0</v>
      </c>
    </row>
    <row r="116" spans="8:22" x14ac:dyDescent="0.25">
      <c r="H116" s="8">
        <v>45500</v>
      </c>
      <c r="I116" s="9">
        <v>0</v>
      </c>
      <c r="U116" s="8">
        <v>5400</v>
      </c>
      <c r="V116" s="9">
        <v>0</v>
      </c>
    </row>
    <row r="117" spans="8:22" x14ac:dyDescent="0.25">
      <c r="H117" s="8">
        <v>46000</v>
      </c>
      <c r="I117" s="9">
        <v>0</v>
      </c>
      <c r="U117" s="8">
        <v>5600</v>
      </c>
      <c r="V117" s="9">
        <v>2</v>
      </c>
    </row>
    <row r="118" spans="8:22" ht="15.75" thickBot="1" x14ac:dyDescent="0.3">
      <c r="H118" s="10" t="s">
        <v>181</v>
      </c>
      <c r="I118" s="10">
        <v>0</v>
      </c>
      <c r="U118" s="8">
        <v>5800</v>
      </c>
      <c r="V118" s="9">
        <v>0</v>
      </c>
    </row>
    <row r="119" spans="8:22" x14ac:dyDescent="0.25">
      <c r="U119" s="8">
        <v>6000</v>
      </c>
      <c r="V119" s="9">
        <v>0</v>
      </c>
    </row>
    <row r="120" spans="8:22" x14ac:dyDescent="0.25">
      <c r="U120" s="8">
        <v>6200</v>
      </c>
      <c r="V120" s="9">
        <v>0</v>
      </c>
    </row>
    <row r="121" spans="8:22" x14ac:dyDescent="0.25">
      <c r="U121" s="8">
        <v>6400</v>
      </c>
      <c r="V121" s="9">
        <v>0</v>
      </c>
    </row>
    <row r="122" spans="8:22" x14ac:dyDescent="0.25">
      <c r="U122" s="8">
        <v>6600</v>
      </c>
      <c r="V122" s="9">
        <v>0</v>
      </c>
    </row>
    <row r="123" spans="8:22" x14ac:dyDescent="0.25">
      <c r="U123" s="8">
        <v>6800</v>
      </c>
      <c r="V123" s="9">
        <v>0</v>
      </c>
    </row>
    <row r="124" spans="8:22" x14ac:dyDescent="0.25">
      <c r="U124" s="8">
        <v>7000</v>
      </c>
      <c r="V124" s="9">
        <v>0</v>
      </c>
    </row>
    <row r="125" spans="8:22" x14ac:dyDescent="0.25">
      <c r="U125" s="8">
        <v>7200</v>
      </c>
      <c r="V125" s="9">
        <v>1</v>
      </c>
    </row>
    <row r="126" spans="8:22" x14ac:dyDescent="0.25">
      <c r="U126" s="8">
        <v>7400</v>
      </c>
      <c r="V126" s="9">
        <v>0</v>
      </c>
    </row>
    <row r="127" spans="8:22" x14ac:dyDescent="0.25">
      <c r="U127" s="8">
        <v>7600</v>
      </c>
      <c r="V127" s="9">
        <v>1</v>
      </c>
    </row>
    <row r="128" spans="8:22" x14ac:dyDescent="0.25">
      <c r="U128" s="8">
        <v>7800</v>
      </c>
      <c r="V128" s="9">
        <v>0</v>
      </c>
    </row>
    <row r="129" spans="21:22" x14ac:dyDescent="0.25">
      <c r="U129" s="8">
        <v>8000</v>
      </c>
      <c r="V129" s="9">
        <v>0</v>
      </c>
    </row>
    <row r="130" spans="21:22" x14ac:dyDescent="0.25">
      <c r="U130" s="8">
        <v>8200</v>
      </c>
      <c r="V130" s="9">
        <v>0</v>
      </c>
    </row>
    <row r="131" spans="21:22" x14ac:dyDescent="0.25">
      <c r="U131" s="8">
        <v>8400</v>
      </c>
      <c r="V131" s="9">
        <v>0</v>
      </c>
    </row>
    <row r="132" spans="21:22" x14ac:dyDescent="0.25">
      <c r="U132" s="8">
        <v>8600</v>
      </c>
      <c r="V132" s="9">
        <v>0</v>
      </c>
    </row>
    <row r="133" spans="21:22" x14ac:dyDescent="0.25">
      <c r="U133" s="8">
        <v>8800</v>
      </c>
      <c r="V133" s="9">
        <v>0</v>
      </c>
    </row>
    <row r="134" spans="21:22" x14ac:dyDescent="0.25">
      <c r="U134" s="8">
        <v>9000</v>
      </c>
      <c r="V134" s="9">
        <v>0</v>
      </c>
    </row>
    <row r="135" spans="21:22" x14ac:dyDescent="0.25">
      <c r="U135" s="8">
        <v>9200</v>
      </c>
      <c r="V135" s="9">
        <v>0</v>
      </c>
    </row>
    <row r="136" spans="21:22" x14ac:dyDescent="0.25">
      <c r="U136" s="8">
        <v>9400</v>
      </c>
      <c r="V136" s="9">
        <v>0</v>
      </c>
    </row>
    <row r="137" spans="21:22" x14ac:dyDescent="0.25">
      <c r="U137" s="8">
        <v>9600</v>
      </c>
      <c r="V137" s="9">
        <v>0</v>
      </c>
    </row>
    <row r="138" spans="21:22" x14ac:dyDescent="0.25">
      <c r="U138" s="8">
        <v>9800</v>
      </c>
      <c r="V138" s="9">
        <v>0</v>
      </c>
    </row>
    <row r="139" spans="21:22" x14ac:dyDescent="0.25">
      <c r="U139" s="8">
        <v>10000</v>
      </c>
      <c r="V139" s="9">
        <v>1</v>
      </c>
    </row>
    <row r="140" spans="21:22" ht="15.75" thickBot="1" x14ac:dyDescent="0.3">
      <c r="U140" s="10" t="s">
        <v>181</v>
      </c>
      <c r="V140" s="10">
        <v>0</v>
      </c>
    </row>
  </sheetData>
  <sortState ref="U87:U139">
    <sortCondition ref="U87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zoomScaleNormal="100" workbookViewId="0">
      <selection activeCell="M17" sqref="M17"/>
    </sheetView>
  </sheetViews>
  <sheetFormatPr defaultRowHeight="15" x14ac:dyDescent="0.25"/>
  <cols>
    <col min="2" max="2" width="13.28515625" customWidth="1"/>
    <col min="10" max="12" width="9.140625" style="2"/>
    <col min="13" max="14" width="9.140625" style="4"/>
  </cols>
  <sheetData>
    <row r="1" spans="1:14" ht="17.25" x14ac:dyDescent="0.25">
      <c r="A1" t="s">
        <v>0</v>
      </c>
      <c r="B1" t="s">
        <v>39</v>
      </c>
      <c r="C1" t="s">
        <v>1</v>
      </c>
      <c r="D1" t="s">
        <v>5</v>
      </c>
      <c r="E1" t="s">
        <v>6</v>
      </c>
      <c r="F1" t="s">
        <v>2</v>
      </c>
      <c r="G1" t="s">
        <v>3</v>
      </c>
      <c r="H1" t="s">
        <v>4</v>
      </c>
      <c r="I1" t="s">
        <v>47</v>
      </c>
      <c r="J1" s="2" t="s">
        <v>10</v>
      </c>
      <c r="K1" s="3" t="s">
        <v>23</v>
      </c>
      <c r="L1" s="3" t="s">
        <v>11</v>
      </c>
      <c r="M1" s="3" t="s">
        <v>12</v>
      </c>
    </row>
    <row r="2" spans="1:14" x14ac:dyDescent="0.25">
      <c r="A2">
        <v>1</v>
      </c>
      <c r="B2" t="s">
        <v>40</v>
      </c>
      <c r="C2" t="s">
        <v>7</v>
      </c>
      <c r="D2">
        <v>536696</v>
      </c>
      <c r="E2">
        <v>49974</v>
      </c>
      <c r="F2">
        <v>750</v>
      </c>
      <c r="G2">
        <v>60</v>
      </c>
      <c r="H2">
        <f t="shared" ref="H2:H33" si="0">F2*G2</f>
        <v>45000</v>
      </c>
      <c r="J2" s="2" t="s">
        <v>13</v>
      </c>
      <c r="L2" s="2" t="s">
        <v>14</v>
      </c>
      <c r="M2" s="4" t="s">
        <v>15</v>
      </c>
    </row>
    <row r="3" spans="1:14" x14ac:dyDescent="0.25">
      <c r="A3">
        <v>24</v>
      </c>
      <c r="B3" t="s">
        <v>60</v>
      </c>
      <c r="C3" t="s">
        <v>7</v>
      </c>
      <c r="D3">
        <v>5381592.2000000002</v>
      </c>
      <c r="E3">
        <v>488646.2</v>
      </c>
      <c r="F3">
        <v>700</v>
      </c>
      <c r="G3">
        <v>60</v>
      </c>
      <c r="H3">
        <f t="shared" si="0"/>
        <v>42000</v>
      </c>
      <c r="I3">
        <v>0.4</v>
      </c>
      <c r="J3" s="3" t="s">
        <v>42</v>
      </c>
      <c r="K3" s="3" t="s">
        <v>24</v>
      </c>
      <c r="L3" s="3" t="s">
        <v>43</v>
      </c>
      <c r="M3" s="3" t="s">
        <v>44</v>
      </c>
    </row>
    <row r="4" spans="1:14" x14ac:dyDescent="0.25">
      <c r="A4">
        <v>3</v>
      </c>
      <c r="B4" t="s">
        <v>51</v>
      </c>
      <c r="C4" t="s">
        <v>7</v>
      </c>
      <c r="D4">
        <v>5367675</v>
      </c>
      <c r="E4">
        <v>500803</v>
      </c>
      <c r="F4">
        <v>150</v>
      </c>
      <c r="G4">
        <v>250</v>
      </c>
      <c r="H4">
        <f t="shared" si="0"/>
        <v>37500</v>
      </c>
      <c r="I4">
        <v>0.7</v>
      </c>
      <c r="J4" s="3" t="s">
        <v>48</v>
      </c>
      <c r="K4" s="3" t="s">
        <v>24</v>
      </c>
      <c r="L4" s="3" t="s">
        <v>49</v>
      </c>
      <c r="M4" s="3" t="s">
        <v>50</v>
      </c>
    </row>
    <row r="5" spans="1:14" x14ac:dyDescent="0.25">
      <c r="A5">
        <v>202</v>
      </c>
      <c r="F5">
        <v>240</v>
      </c>
      <c r="G5">
        <v>100</v>
      </c>
      <c r="H5">
        <f t="shared" si="0"/>
        <v>24000</v>
      </c>
      <c r="I5">
        <v>0.2</v>
      </c>
    </row>
    <row r="6" spans="1:14" x14ac:dyDescent="0.25">
      <c r="A6">
        <v>9</v>
      </c>
      <c r="C6" t="s">
        <v>7</v>
      </c>
      <c r="D6">
        <v>5367368.8600000003</v>
      </c>
      <c r="E6">
        <v>402723.91</v>
      </c>
      <c r="F6">
        <v>200</v>
      </c>
      <c r="G6">
        <v>90</v>
      </c>
      <c r="H6">
        <f t="shared" si="0"/>
        <v>18000</v>
      </c>
      <c r="I6">
        <v>0.7</v>
      </c>
      <c r="J6" s="3" t="s">
        <v>57</v>
      </c>
      <c r="K6" s="3" t="s">
        <v>24</v>
      </c>
      <c r="L6" s="3" t="s">
        <v>58</v>
      </c>
      <c r="M6" s="3" t="s">
        <v>59</v>
      </c>
    </row>
    <row r="7" spans="1:14" x14ac:dyDescent="0.25">
      <c r="A7">
        <v>481</v>
      </c>
      <c r="F7">
        <v>120</v>
      </c>
      <c r="G7">
        <v>130</v>
      </c>
      <c r="H7">
        <f t="shared" si="0"/>
        <v>15600</v>
      </c>
      <c r="I7">
        <v>0.6</v>
      </c>
    </row>
    <row r="8" spans="1:14" x14ac:dyDescent="0.25">
      <c r="A8">
        <v>70</v>
      </c>
      <c r="C8" t="s">
        <v>8</v>
      </c>
      <c r="D8">
        <v>5390583</v>
      </c>
      <c r="E8">
        <v>488018</v>
      </c>
      <c r="F8">
        <v>250</v>
      </c>
      <c r="G8">
        <v>60</v>
      </c>
      <c r="H8">
        <f t="shared" si="0"/>
        <v>15000</v>
      </c>
      <c r="J8" s="1" t="s">
        <v>61</v>
      </c>
      <c r="K8" s="1" t="s">
        <v>30</v>
      </c>
      <c r="L8" s="1" t="s">
        <v>62</v>
      </c>
      <c r="M8" s="1" t="s">
        <v>32</v>
      </c>
    </row>
    <row r="9" spans="1:14" x14ac:dyDescent="0.25">
      <c r="A9">
        <v>133</v>
      </c>
      <c r="B9" t="s">
        <v>145</v>
      </c>
      <c r="C9" t="s">
        <v>144</v>
      </c>
      <c r="D9">
        <v>538632</v>
      </c>
      <c r="E9">
        <v>50316</v>
      </c>
      <c r="F9">
        <v>300</v>
      </c>
      <c r="G9">
        <v>40</v>
      </c>
      <c r="H9">
        <f t="shared" si="0"/>
        <v>12000</v>
      </c>
      <c r="I9">
        <v>0.1</v>
      </c>
      <c r="J9" s="5"/>
      <c r="K9" s="5"/>
      <c r="L9" s="6"/>
    </row>
    <row r="10" spans="1:14" x14ac:dyDescent="0.25">
      <c r="A10">
        <v>407</v>
      </c>
      <c r="F10">
        <v>160</v>
      </c>
      <c r="G10">
        <v>75</v>
      </c>
      <c r="H10">
        <f t="shared" si="0"/>
        <v>12000</v>
      </c>
      <c r="I10">
        <v>1</v>
      </c>
      <c r="J10" s="7" t="s">
        <v>113</v>
      </c>
      <c r="K10" s="7" t="s">
        <v>24</v>
      </c>
      <c r="L10" s="1" t="s">
        <v>114</v>
      </c>
      <c r="M10" s="1" t="s">
        <v>50</v>
      </c>
    </row>
    <row r="11" spans="1:14" x14ac:dyDescent="0.25">
      <c r="A11">
        <v>483</v>
      </c>
      <c r="F11">
        <v>100</v>
      </c>
      <c r="G11">
        <v>100</v>
      </c>
      <c r="H11">
        <f t="shared" si="0"/>
        <v>10000</v>
      </c>
      <c r="I11">
        <v>0.1</v>
      </c>
      <c r="J11" s="7" t="s">
        <v>117</v>
      </c>
      <c r="K11" s="7" t="s">
        <v>24</v>
      </c>
      <c r="L11" s="1" t="s">
        <v>118</v>
      </c>
      <c r="M11" s="1" t="s">
        <v>59</v>
      </c>
      <c r="N11" s="1" t="s">
        <v>119</v>
      </c>
    </row>
    <row r="12" spans="1:14" x14ac:dyDescent="0.25">
      <c r="A12">
        <v>6</v>
      </c>
      <c r="C12" t="s">
        <v>7</v>
      </c>
      <c r="D12">
        <v>5367648</v>
      </c>
      <c r="E12">
        <v>501617</v>
      </c>
      <c r="F12">
        <v>25</v>
      </c>
      <c r="G12">
        <v>300</v>
      </c>
      <c r="H12">
        <f t="shared" si="0"/>
        <v>7500</v>
      </c>
      <c r="I12">
        <v>0.9</v>
      </c>
      <c r="J12" s="5" t="s">
        <v>120</v>
      </c>
      <c r="K12" s="5" t="s">
        <v>24</v>
      </c>
      <c r="L12" s="6" t="s">
        <v>121</v>
      </c>
      <c r="M12" s="6" t="s">
        <v>59</v>
      </c>
    </row>
    <row r="13" spans="1:14" x14ac:dyDescent="0.25">
      <c r="A13">
        <v>251</v>
      </c>
      <c r="F13">
        <v>900</v>
      </c>
      <c r="G13">
        <v>8</v>
      </c>
      <c r="H13">
        <f t="shared" si="0"/>
        <v>7200</v>
      </c>
      <c r="I13">
        <v>0.5</v>
      </c>
      <c r="J13" s="5" t="s">
        <v>124</v>
      </c>
      <c r="K13" s="5" t="s">
        <v>24</v>
      </c>
      <c r="L13" s="6" t="s">
        <v>122</v>
      </c>
      <c r="M13" s="6" t="s">
        <v>59</v>
      </c>
    </row>
    <row r="14" spans="1:14" x14ac:dyDescent="0.25">
      <c r="A14">
        <v>105</v>
      </c>
      <c r="B14" t="s">
        <v>139</v>
      </c>
      <c r="C14" t="s">
        <v>140</v>
      </c>
      <c r="D14">
        <v>539966</v>
      </c>
      <c r="E14">
        <v>50680</v>
      </c>
      <c r="F14">
        <v>280</v>
      </c>
      <c r="G14">
        <v>20</v>
      </c>
      <c r="H14">
        <f t="shared" si="0"/>
        <v>5600</v>
      </c>
      <c r="J14" s="5"/>
      <c r="K14" s="5"/>
      <c r="L14" s="6"/>
      <c r="N14" s="4" t="s">
        <v>125</v>
      </c>
    </row>
    <row r="15" spans="1:14" x14ac:dyDescent="0.25">
      <c r="A15">
        <v>200</v>
      </c>
      <c r="F15">
        <v>800</v>
      </c>
      <c r="G15">
        <v>7</v>
      </c>
      <c r="H15">
        <f t="shared" si="0"/>
        <v>5600</v>
      </c>
      <c r="I15">
        <v>0.1</v>
      </c>
      <c r="J15" s="5" t="s">
        <v>126</v>
      </c>
      <c r="K15" s="5" t="s">
        <v>24</v>
      </c>
      <c r="L15" s="6" t="s">
        <v>127</v>
      </c>
      <c r="M15" s="6" t="s">
        <v>59</v>
      </c>
    </row>
    <row r="16" spans="1:14" x14ac:dyDescent="0.25">
      <c r="A16">
        <v>2</v>
      </c>
      <c r="B16" t="s">
        <v>41</v>
      </c>
      <c r="C16" t="s">
        <v>7</v>
      </c>
      <c r="D16">
        <v>537410</v>
      </c>
      <c r="E16">
        <v>49913</v>
      </c>
      <c r="F16">
        <v>50</v>
      </c>
      <c r="G16">
        <v>100</v>
      </c>
      <c r="H16">
        <f t="shared" si="0"/>
        <v>5000</v>
      </c>
      <c r="I16">
        <v>0.1</v>
      </c>
      <c r="J16" s="5" t="s">
        <v>128</v>
      </c>
      <c r="K16" s="5" t="s">
        <v>24</v>
      </c>
      <c r="L16" s="6" t="s">
        <v>129</v>
      </c>
      <c r="M16" s="6" t="s">
        <v>59</v>
      </c>
    </row>
    <row r="17" spans="1:14" x14ac:dyDescent="0.25">
      <c r="A17">
        <v>147</v>
      </c>
      <c r="C17" t="s">
        <v>151</v>
      </c>
      <c r="D17">
        <v>5381348</v>
      </c>
      <c r="E17">
        <v>499189</v>
      </c>
      <c r="F17">
        <v>80</v>
      </c>
      <c r="G17">
        <v>60</v>
      </c>
      <c r="H17">
        <f t="shared" si="0"/>
        <v>4800</v>
      </c>
      <c r="I17">
        <v>0.5</v>
      </c>
      <c r="J17" s="5" t="s">
        <v>130</v>
      </c>
      <c r="K17" s="5" t="s">
        <v>24</v>
      </c>
      <c r="L17" s="6" t="s">
        <v>131</v>
      </c>
      <c r="M17" s="6" t="s">
        <v>59</v>
      </c>
    </row>
    <row r="18" spans="1:14" x14ac:dyDescent="0.25">
      <c r="A18">
        <v>186</v>
      </c>
      <c r="F18">
        <v>700</v>
      </c>
      <c r="G18">
        <v>6</v>
      </c>
      <c r="H18">
        <f t="shared" si="0"/>
        <v>4200</v>
      </c>
      <c r="I18">
        <v>0.3</v>
      </c>
      <c r="J18" s="5" t="s">
        <v>133</v>
      </c>
      <c r="K18" s="5" t="s">
        <v>24</v>
      </c>
      <c r="L18" s="6" t="s">
        <v>134</v>
      </c>
      <c r="M18" s="6" t="s">
        <v>59</v>
      </c>
    </row>
    <row r="19" spans="1:14" x14ac:dyDescent="0.25">
      <c r="A19">
        <v>165</v>
      </c>
      <c r="F19">
        <v>180</v>
      </c>
      <c r="G19">
        <v>22</v>
      </c>
      <c r="H19">
        <f t="shared" si="0"/>
        <v>3960</v>
      </c>
      <c r="I19">
        <v>0.8</v>
      </c>
      <c r="J19" s="5" t="s">
        <v>136</v>
      </c>
      <c r="K19" s="5" t="s">
        <v>30</v>
      </c>
      <c r="L19" s="6" t="s">
        <v>137</v>
      </c>
      <c r="M19" s="6" t="s">
        <v>138</v>
      </c>
    </row>
    <row r="20" spans="1:14" x14ac:dyDescent="0.25">
      <c r="A20">
        <v>225</v>
      </c>
      <c r="F20">
        <v>20</v>
      </c>
      <c r="G20">
        <v>130</v>
      </c>
      <c r="H20">
        <f t="shared" si="0"/>
        <v>2600</v>
      </c>
      <c r="I20">
        <v>0.1</v>
      </c>
      <c r="J20" s="5" t="s">
        <v>141</v>
      </c>
      <c r="K20" s="5" t="s">
        <v>24</v>
      </c>
      <c r="L20" s="6" t="s">
        <v>68</v>
      </c>
      <c r="M20" s="6" t="s">
        <v>59</v>
      </c>
    </row>
    <row r="21" spans="1:14" x14ac:dyDescent="0.25">
      <c r="A21">
        <v>124</v>
      </c>
      <c r="B21" t="s">
        <v>143</v>
      </c>
      <c r="C21" t="s">
        <v>144</v>
      </c>
      <c r="D21">
        <v>5389884</v>
      </c>
      <c r="E21">
        <v>500296</v>
      </c>
      <c r="F21">
        <v>50</v>
      </c>
      <c r="G21">
        <v>50</v>
      </c>
      <c r="H21">
        <f t="shared" si="0"/>
        <v>2500</v>
      </c>
      <c r="I21">
        <v>0.2</v>
      </c>
      <c r="J21" s="5"/>
      <c r="K21" s="5"/>
      <c r="L21" s="6"/>
    </row>
    <row r="22" spans="1:14" x14ac:dyDescent="0.25">
      <c r="A22">
        <v>150</v>
      </c>
      <c r="B22" t="s">
        <v>179</v>
      </c>
      <c r="C22" t="s">
        <v>151</v>
      </c>
      <c r="D22">
        <v>5380634.75</v>
      </c>
      <c r="E22">
        <v>504155.6</v>
      </c>
      <c r="F22">
        <v>150</v>
      </c>
      <c r="G22">
        <v>15</v>
      </c>
      <c r="H22">
        <f t="shared" si="0"/>
        <v>2250</v>
      </c>
      <c r="I22">
        <v>2</v>
      </c>
      <c r="J22" s="5" t="s">
        <v>146</v>
      </c>
      <c r="K22" s="5" t="s">
        <v>147</v>
      </c>
      <c r="L22" s="6" t="s">
        <v>148</v>
      </c>
      <c r="M22" s="6" t="s">
        <v>149</v>
      </c>
      <c r="N22" s="6" t="s">
        <v>150</v>
      </c>
    </row>
    <row r="23" spans="1:14" x14ac:dyDescent="0.25">
      <c r="A23">
        <v>274</v>
      </c>
      <c r="F23">
        <v>85</v>
      </c>
      <c r="G23">
        <v>20</v>
      </c>
      <c r="H23">
        <f t="shared" si="0"/>
        <v>1700</v>
      </c>
      <c r="I23">
        <v>1.25</v>
      </c>
      <c r="J23" s="5" t="s">
        <v>152</v>
      </c>
      <c r="K23" s="5" t="s">
        <v>24</v>
      </c>
      <c r="L23" s="6" t="s">
        <v>153</v>
      </c>
      <c r="M23" s="6" t="s">
        <v>44</v>
      </c>
    </row>
    <row r="24" spans="1:14" x14ac:dyDescent="0.25">
      <c r="A24">
        <v>324</v>
      </c>
      <c r="F24">
        <v>65</v>
      </c>
      <c r="G24">
        <v>25</v>
      </c>
      <c r="H24">
        <f t="shared" si="0"/>
        <v>1625</v>
      </c>
      <c r="I24">
        <v>0.85</v>
      </c>
      <c r="J24" s="5" t="s">
        <v>175</v>
      </c>
      <c r="K24" s="5" t="s">
        <v>24</v>
      </c>
      <c r="L24" s="6" t="s">
        <v>176</v>
      </c>
      <c r="M24" s="6" t="s">
        <v>50</v>
      </c>
    </row>
    <row r="25" spans="1:14" x14ac:dyDescent="0.25">
      <c r="A25">
        <v>279</v>
      </c>
      <c r="F25">
        <v>80</v>
      </c>
      <c r="G25">
        <v>20</v>
      </c>
      <c r="H25">
        <f t="shared" si="0"/>
        <v>1600</v>
      </c>
      <c r="J25" s="5"/>
      <c r="K25" s="5"/>
      <c r="L25" s="6"/>
    </row>
    <row r="26" spans="1:14" x14ac:dyDescent="0.25">
      <c r="A26">
        <v>120</v>
      </c>
      <c r="C26" t="s">
        <v>142</v>
      </c>
      <c r="D26">
        <v>5384229.2599999998</v>
      </c>
      <c r="E26">
        <v>496556.24</v>
      </c>
      <c r="F26">
        <v>60</v>
      </c>
      <c r="G26">
        <v>20</v>
      </c>
      <c r="H26">
        <f t="shared" si="0"/>
        <v>1200</v>
      </c>
      <c r="J26" s="5"/>
      <c r="K26" s="5"/>
      <c r="L26" s="6"/>
    </row>
    <row r="27" spans="1:14" x14ac:dyDescent="0.25">
      <c r="A27">
        <v>23</v>
      </c>
      <c r="C27" t="s">
        <v>7</v>
      </c>
      <c r="D27">
        <v>5381088</v>
      </c>
      <c r="E27">
        <v>488921</v>
      </c>
      <c r="F27">
        <v>110</v>
      </c>
      <c r="G27">
        <v>10</v>
      </c>
      <c r="H27">
        <f t="shared" si="0"/>
        <v>1100</v>
      </c>
      <c r="J27" s="5"/>
      <c r="K27" s="5"/>
      <c r="L27" s="6"/>
    </row>
    <row r="28" spans="1:14" x14ac:dyDescent="0.25">
      <c r="A28">
        <v>282</v>
      </c>
      <c r="F28">
        <v>60</v>
      </c>
      <c r="G28">
        <v>15</v>
      </c>
      <c r="H28">
        <f t="shared" si="0"/>
        <v>900</v>
      </c>
      <c r="J28" s="5"/>
      <c r="K28" s="5"/>
      <c r="L28" s="6"/>
    </row>
    <row r="29" spans="1:14" x14ac:dyDescent="0.25">
      <c r="A29">
        <v>450</v>
      </c>
      <c r="F29">
        <v>15</v>
      </c>
      <c r="G29">
        <v>50</v>
      </c>
      <c r="H29">
        <f t="shared" si="0"/>
        <v>750</v>
      </c>
      <c r="J29" s="5"/>
      <c r="K29" s="5"/>
      <c r="L29" s="6"/>
    </row>
    <row r="30" spans="1:14" x14ac:dyDescent="0.25">
      <c r="A30">
        <v>95</v>
      </c>
      <c r="B30" t="s">
        <v>135</v>
      </c>
      <c r="C30" t="s">
        <v>9</v>
      </c>
      <c r="D30">
        <v>5395275.1699999999</v>
      </c>
      <c r="E30">
        <v>499325.55</v>
      </c>
      <c r="F30">
        <v>130</v>
      </c>
      <c r="G30">
        <v>5</v>
      </c>
      <c r="H30">
        <f t="shared" si="0"/>
        <v>650</v>
      </c>
      <c r="J30" s="5"/>
      <c r="K30" s="5"/>
      <c r="L30" s="6"/>
    </row>
    <row r="31" spans="1:14" x14ac:dyDescent="0.25">
      <c r="A31">
        <v>185</v>
      </c>
      <c r="F31">
        <v>215</v>
      </c>
      <c r="G31">
        <v>3</v>
      </c>
      <c r="H31">
        <f t="shared" si="0"/>
        <v>645</v>
      </c>
      <c r="J31" s="5"/>
      <c r="K31" s="5"/>
      <c r="L31" s="6"/>
    </row>
    <row r="32" spans="1:14" x14ac:dyDescent="0.25">
      <c r="A32">
        <v>169</v>
      </c>
      <c r="F32">
        <v>36</v>
      </c>
      <c r="G32">
        <v>14</v>
      </c>
      <c r="H32">
        <f t="shared" si="0"/>
        <v>504</v>
      </c>
      <c r="J32" s="5"/>
      <c r="K32" s="5"/>
      <c r="L32" s="6"/>
    </row>
    <row r="33" spans="1:12" x14ac:dyDescent="0.25">
      <c r="A33">
        <v>201</v>
      </c>
      <c r="F33">
        <v>50</v>
      </c>
      <c r="G33">
        <v>10</v>
      </c>
      <c r="H33">
        <f t="shared" si="0"/>
        <v>500</v>
      </c>
      <c r="J33" s="5"/>
      <c r="K33" s="5"/>
      <c r="L33" s="6"/>
    </row>
    <row r="34" spans="1:12" x14ac:dyDescent="0.25">
      <c r="A34">
        <v>307</v>
      </c>
      <c r="F34">
        <v>25</v>
      </c>
      <c r="G34">
        <v>20</v>
      </c>
      <c r="H34">
        <f t="shared" ref="H34:H52" si="1">F34*G34</f>
        <v>500</v>
      </c>
      <c r="J34" s="5"/>
      <c r="K34" s="5"/>
      <c r="L34" s="6"/>
    </row>
    <row r="35" spans="1:12" x14ac:dyDescent="0.25">
      <c r="A35">
        <v>461</v>
      </c>
      <c r="F35">
        <v>20</v>
      </c>
      <c r="G35">
        <v>20</v>
      </c>
      <c r="H35">
        <f t="shared" si="1"/>
        <v>400</v>
      </c>
      <c r="J35" s="5"/>
      <c r="K35" s="5"/>
      <c r="L35" s="6"/>
    </row>
    <row r="36" spans="1:12" x14ac:dyDescent="0.25">
      <c r="A36">
        <v>364</v>
      </c>
      <c r="F36">
        <v>175</v>
      </c>
      <c r="G36">
        <v>2</v>
      </c>
      <c r="H36">
        <f t="shared" si="1"/>
        <v>350</v>
      </c>
      <c r="J36" s="5"/>
      <c r="K36" s="5"/>
      <c r="L36" s="6"/>
    </row>
    <row r="37" spans="1:12" x14ac:dyDescent="0.25">
      <c r="A37">
        <v>47</v>
      </c>
      <c r="D37">
        <v>5385342.2800000003</v>
      </c>
      <c r="E37">
        <v>486759.18</v>
      </c>
      <c r="F37">
        <v>80</v>
      </c>
      <c r="G37">
        <v>4</v>
      </c>
      <c r="H37">
        <f t="shared" si="1"/>
        <v>320</v>
      </c>
      <c r="J37" s="5"/>
      <c r="K37" s="5"/>
      <c r="L37" s="6"/>
    </row>
    <row r="38" spans="1:12" x14ac:dyDescent="0.25">
      <c r="A38">
        <v>61</v>
      </c>
      <c r="C38" t="s">
        <v>7</v>
      </c>
      <c r="D38">
        <v>5370004</v>
      </c>
      <c r="E38">
        <v>493251</v>
      </c>
      <c r="F38">
        <v>30</v>
      </c>
      <c r="G38">
        <v>10</v>
      </c>
      <c r="H38">
        <f t="shared" si="1"/>
        <v>300</v>
      </c>
      <c r="J38" s="5"/>
      <c r="K38" s="5"/>
      <c r="L38" s="6"/>
    </row>
    <row r="39" spans="1:12" x14ac:dyDescent="0.25">
      <c r="A39">
        <v>27</v>
      </c>
      <c r="C39" t="s">
        <v>7</v>
      </c>
      <c r="D39">
        <v>5382191</v>
      </c>
      <c r="E39">
        <v>489027</v>
      </c>
      <c r="F39">
        <v>5</v>
      </c>
      <c r="G39">
        <v>40</v>
      </c>
      <c r="H39">
        <f t="shared" si="1"/>
        <v>200</v>
      </c>
      <c r="J39" s="5"/>
      <c r="K39" s="5"/>
      <c r="L39" s="6"/>
    </row>
    <row r="40" spans="1:12" x14ac:dyDescent="0.25">
      <c r="A40">
        <v>71</v>
      </c>
      <c r="C40" t="s">
        <v>8</v>
      </c>
      <c r="D40">
        <v>5389844</v>
      </c>
      <c r="E40">
        <v>489215</v>
      </c>
      <c r="F40">
        <v>20</v>
      </c>
      <c r="G40">
        <v>10</v>
      </c>
      <c r="H40">
        <f t="shared" si="1"/>
        <v>200</v>
      </c>
      <c r="J40" s="5"/>
      <c r="K40" s="5"/>
      <c r="L40" s="6"/>
    </row>
    <row r="41" spans="1:12" x14ac:dyDescent="0.25">
      <c r="A41">
        <v>239</v>
      </c>
      <c r="F41">
        <v>2</v>
      </c>
      <c r="G41">
        <v>75</v>
      </c>
      <c r="H41">
        <f t="shared" si="1"/>
        <v>150</v>
      </c>
      <c r="J41" s="5"/>
      <c r="K41" s="5"/>
      <c r="L41" s="6"/>
    </row>
    <row r="42" spans="1:12" x14ac:dyDescent="0.25">
      <c r="A42">
        <v>89</v>
      </c>
      <c r="B42" t="s">
        <v>132</v>
      </c>
      <c r="C42" t="s">
        <v>9</v>
      </c>
      <c r="D42">
        <v>5393680.8399999999</v>
      </c>
      <c r="E42">
        <v>496468.63</v>
      </c>
      <c r="F42">
        <v>50</v>
      </c>
      <c r="G42">
        <v>2</v>
      </c>
      <c r="H42">
        <f t="shared" si="1"/>
        <v>100</v>
      </c>
      <c r="J42" s="5"/>
      <c r="K42" s="5"/>
      <c r="L42" s="6"/>
    </row>
    <row r="43" spans="1:12" x14ac:dyDescent="0.25">
      <c r="A43">
        <v>277</v>
      </c>
      <c r="F43">
        <v>10</v>
      </c>
      <c r="G43">
        <v>10</v>
      </c>
      <c r="H43">
        <f t="shared" si="1"/>
        <v>100</v>
      </c>
      <c r="J43" s="5"/>
      <c r="K43" s="5"/>
      <c r="L43" s="6"/>
    </row>
    <row r="44" spans="1:12" x14ac:dyDescent="0.25">
      <c r="A44">
        <v>509</v>
      </c>
      <c r="F44">
        <v>10</v>
      </c>
      <c r="G44">
        <v>10</v>
      </c>
      <c r="H44">
        <f t="shared" si="1"/>
        <v>100</v>
      </c>
      <c r="J44" s="5"/>
      <c r="K44" s="5"/>
      <c r="L44" s="6"/>
    </row>
    <row r="45" spans="1:12" x14ac:dyDescent="0.25">
      <c r="A45">
        <v>460</v>
      </c>
      <c r="F45">
        <v>40</v>
      </c>
      <c r="G45">
        <v>2</v>
      </c>
      <c r="H45">
        <f t="shared" si="1"/>
        <v>80</v>
      </c>
      <c r="J45" s="5"/>
      <c r="K45" s="5"/>
      <c r="L45" s="6"/>
    </row>
    <row r="46" spans="1:12" x14ac:dyDescent="0.25">
      <c r="A46">
        <v>60</v>
      </c>
      <c r="B46" t="s">
        <v>123</v>
      </c>
      <c r="C46" t="s">
        <v>7</v>
      </c>
      <c r="D46">
        <v>5370101</v>
      </c>
      <c r="E46">
        <v>493571</v>
      </c>
      <c r="F46">
        <v>30</v>
      </c>
      <c r="G46">
        <v>2</v>
      </c>
      <c r="H46">
        <f t="shared" si="1"/>
        <v>60</v>
      </c>
      <c r="J46" s="5"/>
      <c r="K46" s="5"/>
      <c r="L46" s="6"/>
    </row>
    <row r="47" spans="1:12" x14ac:dyDescent="0.25">
      <c r="A47">
        <v>507</v>
      </c>
      <c r="F47">
        <v>30</v>
      </c>
      <c r="G47">
        <v>2</v>
      </c>
      <c r="H47">
        <f t="shared" si="1"/>
        <v>60</v>
      </c>
      <c r="J47" s="5"/>
      <c r="K47" s="5"/>
      <c r="L47" s="6"/>
    </row>
    <row r="48" spans="1:12" x14ac:dyDescent="0.25">
      <c r="A48">
        <v>451</v>
      </c>
      <c r="F48">
        <v>10</v>
      </c>
      <c r="G48">
        <v>5</v>
      </c>
      <c r="H48">
        <f t="shared" si="1"/>
        <v>50</v>
      </c>
      <c r="J48" s="5"/>
      <c r="K48" s="5"/>
      <c r="L48" s="6"/>
    </row>
    <row r="49" spans="1:13" x14ac:dyDescent="0.25">
      <c r="A49">
        <v>459</v>
      </c>
      <c r="F49">
        <v>25</v>
      </c>
      <c r="G49">
        <v>2</v>
      </c>
      <c r="H49">
        <f t="shared" si="1"/>
        <v>50</v>
      </c>
      <c r="J49" s="5"/>
      <c r="K49" s="5"/>
      <c r="L49" s="6"/>
    </row>
    <row r="50" spans="1:13" x14ac:dyDescent="0.25">
      <c r="A50">
        <v>72</v>
      </c>
      <c r="C50" t="s">
        <v>8</v>
      </c>
      <c r="D50">
        <v>5389491</v>
      </c>
      <c r="E50">
        <v>489860</v>
      </c>
      <c r="F50">
        <v>20</v>
      </c>
      <c r="G50">
        <v>2</v>
      </c>
      <c r="H50">
        <f t="shared" si="1"/>
        <v>40</v>
      </c>
      <c r="J50" s="5"/>
      <c r="K50" s="5"/>
      <c r="L50" s="6"/>
    </row>
    <row r="51" spans="1:13" x14ac:dyDescent="0.25">
      <c r="A51">
        <v>26</v>
      </c>
      <c r="C51" t="s">
        <v>7</v>
      </c>
      <c r="D51">
        <v>5382133</v>
      </c>
      <c r="E51">
        <v>488806</v>
      </c>
      <c r="F51">
        <v>1</v>
      </c>
      <c r="G51">
        <v>5</v>
      </c>
      <c r="H51">
        <f t="shared" si="1"/>
        <v>5</v>
      </c>
      <c r="J51" s="5"/>
      <c r="K51" s="5"/>
      <c r="L51" s="6"/>
    </row>
    <row r="52" spans="1:13" x14ac:dyDescent="0.25">
      <c r="A52">
        <v>453</v>
      </c>
      <c r="F52">
        <v>5</v>
      </c>
      <c r="G52">
        <v>1</v>
      </c>
      <c r="H52">
        <f t="shared" si="1"/>
        <v>5</v>
      </c>
      <c r="J52" s="5"/>
      <c r="K52" s="5"/>
      <c r="L52" s="6"/>
    </row>
    <row r="53" spans="1:13" x14ac:dyDescent="0.25">
      <c r="J53" s="1" t="s">
        <v>72</v>
      </c>
      <c r="K53" s="1" t="s">
        <v>30</v>
      </c>
      <c r="L53" s="1" t="s">
        <v>73</v>
      </c>
      <c r="M53" s="1" t="s">
        <v>69</v>
      </c>
    </row>
    <row r="54" spans="1:13" x14ac:dyDescent="0.25">
      <c r="J54" s="5" t="s">
        <v>162</v>
      </c>
      <c r="K54" s="5" t="s">
        <v>24</v>
      </c>
      <c r="L54" s="6" t="s">
        <v>163</v>
      </c>
      <c r="M54" s="6" t="s">
        <v>44</v>
      </c>
    </row>
    <row r="55" spans="1:13" x14ac:dyDescent="0.25">
      <c r="J55" s="1" t="s">
        <v>104</v>
      </c>
      <c r="K55" s="1" t="s">
        <v>30</v>
      </c>
      <c r="L55" s="1" t="s">
        <v>105</v>
      </c>
      <c r="M55" s="1" t="s">
        <v>32</v>
      </c>
    </row>
    <row r="56" spans="1:13" x14ac:dyDescent="0.25">
      <c r="J56" s="5" t="s">
        <v>177</v>
      </c>
      <c r="K56" s="5" t="s">
        <v>24</v>
      </c>
      <c r="L56" s="6" t="s">
        <v>178</v>
      </c>
      <c r="M56" s="6" t="s">
        <v>50</v>
      </c>
    </row>
    <row r="57" spans="1:13" x14ac:dyDescent="0.25">
      <c r="J57" s="1" t="s">
        <v>65</v>
      </c>
      <c r="K57" s="1" t="s">
        <v>24</v>
      </c>
      <c r="L57" s="1" t="s">
        <v>66</v>
      </c>
      <c r="M57" s="1" t="s">
        <v>50</v>
      </c>
    </row>
    <row r="58" spans="1:13" x14ac:dyDescent="0.25">
      <c r="J58" s="1" t="s">
        <v>94</v>
      </c>
      <c r="K58" s="1" t="s">
        <v>30</v>
      </c>
      <c r="L58" s="1" t="s">
        <v>95</v>
      </c>
      <c r="M58" s="1" t="s">
        <v>69</v>
      </c>
    </row>
    <row r="59" spans="1:13" x14ac:dyDescent="0.25">
      <c r="J59" s="5" t="s">
        <v>172</v>
      </c>
      <c r="K59" s="5" t="s">
        <v>24</v>
      </c>
      <c r="L59" s="6" t="s">
        <v>118</v>
      </c>
      <c r="M59" s="6" t="s">
        <v>44</v>
      </c>
    </row>
    <row r="60" spans="1:13" x14ac:dyDescent="0.25">
      <c r="J60" s="1" t="s">
        <v>90</v>
      </c>
      <c r="K60" s="1" t="s">
        <v>30</v>
      </c>
      <c r="L60" s="1" t="s">
        <v>91</v>
      </c>
      <c r="M60" s="1" t="s">
        <v>69</v>
      </c>
    </row>
    <row r="61" spans="1:13" x14ac:dyDescent="0.25">
      <c r="J61" s="3" t="s">
        <v>52</v>
      </c>
      <c r="K61" s="3" t="s">
        <v>24</v>
      </c>
      <c r="L61" s="3" t="s">
        <v>49</v>
      </c>
      <c r="M61" s="3" t="s">
        <v>50</v>
      </c>
    </row>
    <row r="62" spans="1:13" x14ac:dyDescent="0.25">
      <c r="J62" s="5" t="s">
        <v>166</v>
      </c>
      <c r="K62" s="5" t="s">
        <v>24</v>
      </c>
      <c r="L62" s="6" t="s">
        <v>167</v>
      </c>
      <c r="M62" s="6" t="s">
        <v>44</v>
      </c>
    </row>
    <row r="63" spans="1:13" x14ac:dyDescent="0.25">
      <c r="J63" s="5" t="s">
        <v>173</v>
      </c>
      <c r="K63" s="5" t="s">
        <v>24</v>
      </c>
      <c r="L63" s="6" t="s">
        <v>174</v>
      </c>
      <c r="M63" s="6" t="s">
        <v>44</v>
      </c>
    </row>
    <row r="64" spans="1:13" x14ac:dyDescent="0.25">
      <c r="J64" s="1" t="s">
        <v>88</v>
      </c>
      <c r="K64" s="1" t="s">
        <v>30</v>
      </c>
      <c r="L64" s="1" t="s">
        <v>89</v>
      </c>
      <c r="M64" s="1" t="s">
        <v>69</v>
      </c>
    </row>
    <row r="65" spans="10:13" x14ac:dyDescent="0.25">
      <c r="J65" s="3" t="s">
        <v>20</v>
      </c>
      <c r="K65" s="3" t="s">
        <v>24</v>
      </c>
      <c r="L65" s="3" t="s">
        <v>21</v>
      </c>
      <c r="M65" s="4" t="s">
        <v>22</v>
      </c>
    </row>
    <row r="66" spans="10:13" x14ac:dyDescent="0.25">
      <c r="J66" s="5" t="s">
        <v>158</v>
      </c>
      <c r="K66" s="5" t="s">
        <v>24</v>
      </c>
      <c r="L66" s="6" t="s">
        <v>159</v>
      </c>
      <c r="M66" s="6" t="s">
        <v>44</v>
      </c>
    </row>
    <row r="67" spans="10:13" x14ac:dyDescent="0.25">
      <c r="J67" s="5" t="s">
        <v>156</v>
      </c>
      <c r="K67" s="5" t="s">
        <v>24</v>
      </c>
      <c r="L67" s="6" t="s">
        <v>157</v>
      </c>
      <c r="M67" s="6" t="s">
        <v>44</v>
      </c>
    </row>
    <row r="68" spans="10:13" x14ac:dyDescent="0.25">
      <c r="J68" s="5" t="s">
        <v>164</v>
      </c>
      <c r="K68" s="5" t="s">
        <v>24</v>
      </c>
      <c r="L68" s="6" t="s">
        <v>165</v>
      </c>
      <c r="M68" s="6" t="s">
        <v>44</v>
      </c>
    </row>
    <row r="69" spans="10:13" x14ac:dyDescent="0.25">
      <c r="J69" s="7" t="s">
        <v>115</v>
      </c>
      <c r="K69" s="7" t="s">
        <v>24</v>
      </c>
      <c r="L69" s="1" t="s">
        <v>116</v>
      </c>
      <c r="M69" s="1" t="s">
        <v>50</v>
      </c>
    </row>
    <row r="70" spans="10:13" x14ac:dyDescent="0.25">
      <c r="J70" s="5" t="s">
        <v>154</v>
      </c>
      <c r="K70" s="5" t="s">
        <v>24</v>
      </c>
      <c r="L70" s="6" t="s">
        <v>155</v>
      </c>
      <c r="M70" s="6" t="s">
        <v>44</v>
      </c>
    </row>
    <row r="71" spans="10:13" x14ac:dyDescent="0.25">
      <c r="J71" s="5" t="s">
        <v>168</v>
      </c>
      <c r="K71" s="5" t="s">
        <v>24</v>
      </c>
      <c r="L71" s="6" t="s">
        <v>169</v>
      </c>
      <c r="M71" s="6" t="s">
        <v>44</v>
      </c>
    </row>
    <row r="72" spans="10:13" x14ac:dyDescent="0.25">
      <c r="J72" s="5" t="s">
        <v>160</v>
      </c>
      <c r="K72" s="5" t="s">
        <v>24</v>
      </c>
      <c r="L72" s="6" t="s">
        <v>161</v>
      </c>
      <c r="M72" s="6" t="s">
        <v>44</v>
      </c>
    </row>
    <row r="73" spans="10:13" x14ac:dyDescent="0.25">
      <c r="J73" s="5" t="s">
        <v>170</v>
      </c>
      <c r="K73" s="5" t="s">
        <v>24</v>
      </c>
      <c r="L73" s="6" t="s">
        <v>171</v>
      </c>
      <c r="M73" s="6" t="s">
        <v>44</v>
      </c>
    </row>
    <row r="74" spans="10:13" x14ac:dyDescent="0.25">
      <c r="J74" s="3" t="s">
        <v>27</v>
      </c>
      <c r="K74" s="3" t="s">
        <v>24</v>
      </c>
      <c r="L74" s="3" t="s">
        <v>28</v>
      </c>
      <c r="M74" s="4" t="s">
        <v>22</v>
      </c>
    </row>
    <row r="75" spans="10:13" x14ac:dyDescent="0.25">
      <c r="J75" s="1" t="s">
        <v>63</v>
      </c>
      <c r="K75" s="1" t="s">
        <v>30</v>
      </c>
      <c r="L75" s="1" t="s">
        <v>64</v>
      </c>
      <c r="M75" s="1" t="s">
        <v>32</v>
      </c>
    </row>
    <row r="76" spans="10:13" x14ac:dyDescent="0.25">
      <c r="J76" s="1" t="s">
        <v>92</v>
      </c>
      <c r="K76" s="1" t="s">
        <v>30</v>
      </c>
      <c r="L76" s="1" t="s">
        <v>93</v>
      </c>
      <c r="M76" s="1" t="s">
        <v>69</v>
      </c>
    </row>
    <row r="77" spans="10:13" x14ac:dyDescent="0.25">
      <c r="J77" s="1" t="s">
        <v>84</v>
      </c>
      <c r="K77" s="1" t="s">
        <v>30</v>
      </c>
      <c r="L77" s="1" t="s">
        <v>85</v>
      </c>
      <c r="M77" s="1" t="s">
        <v>69</v>
      </c>
    </row>
    <row r="78" spans="10:13" x14ac:dyDescent="0.25">
      <c r="J78" s="1" t="s">
        <v>86</v>
      </c>
      <c r="K78" s="1" t="s">
        <v>30</v>
      </c>
      <c r="L78" s="1" t="s">
        <v>87</v>
      </c>
      <c r="M78" s="1" t="s">
        <v>69</v>
      </c>
    </row>
    <row r="79" spans="10:13" x14ac:dyDescent="0.25">
      <c r="J79" s="3" t="s">
        <v>25</v>
      </c>
      <c r="K79" s="3" t="s">
        <v>24</v>
      </c>
      <c r="L79" s="3" t="s">
        <v>26</v>
      </c>
      <c r="M79" s="4" t="s">
        <v>22</v>
      </c>
    </row>
    <row r="80" spans="10:13" x14ac:dyDescent="0.25">
      <c r="J80" s="3" t="s">
        <v>18</v>
      </c>
      <c r="K80" s="3"/>
      <c r="L80" s="3" t="s">
        <v>19</v>
      </c>
      <c r="M80" s="4" t="s">
        <v>15</v>
      </c>
    </row>
    <row r="81" spans="10:13" x14ac:dyDescent="0.25">
      <c r="J81" s="3" t="s">
        <v>37</v>
      </c>
      <c r="K81" s="3" t="s">
        <v>30</v>
      </c>
      <c r="L81" s="3" t="s">
        <v>38</v>
      </c>
      <c r="M81" s="3" t="s">
        <v>32</v>
      </c>
    </row>
    <row r="82" spans="10:13" x14ac:dyDescent="0.25">
      <c r="J82" s="2" t="s">
        <v>16</v>
      </c>
      <c r="L82" s="2" t="s">
        <v>17</v>
      </c>
      <c r="M82" s="4" t="s">
        <v>15</v>
      </c>
    </row>
    <row r="83" spans="10:13" x14ac:dyDescent="0.25">
      <c r="J83" s="3" t="s">
        <v>35</v>
      </c>
      <c r="K83" s="3" t="s">
        <v>30</v>
      </c>
      <c r="L83" s="3" t="s">
        <v>36</v>
      </c>
      <c r="M83" s="3" t="s">
        <v>32</v>
      </c>
    </row>
    <row r="84" spans="10:13" x14ac:dyDescent="0.25">
      <c r="J84" s="3" t="s">
        <v>45</v>
      </c>
      <c r="K84" s="3" t="s">
        <v>24</v>
      </c>
      <c r="L84" s="3" t="s">
        <v>46</v>
      </c>
      <c r="M84" s="3" t="s">
        <v>44</v>
      </c>
    </row>
    <row r="85" spans="10:13" x14ac:dyDescent="0.25">
      <c r="J85" s="3" t="s">
        <v>55</v>
      </c>
      <c r="K85" s="3" t="s">
        <v>24</v>
      </c>
      <c r="L85" s="2" t="s">
        <v>56</v>
      </c>
      <c r="M85" s="3" t="s">
        <v>50</v>
      </c>
    </row>
    <row r="86" spans="10:13" x14ac:dyDescent="0.25">
      <c r="J86" s="3" t="s">
        <v>33</v>
      </c>
      <c r="K86" s="3" t="s">
        <v>30</v>
      </c>
      <c r="L86" s="3" t="s">
        <v>34</v>
      </c>
      <c r="M86" s="3" t="s">
        <v>32</v>
      </c>
    </row>
    <row r="87" spans="10:13" x14ac:dyDescent="0.25">
      <c r="J87" s="3" t="s">
        <v>53</v>
      </c>
      <c r="K87" s="3" t="s">
        <v>24</v>
      </c>
      <c r="L87" s="3" t="s">
        <v>54</v>
      </c>
      <c r="M87" s="3" t="s">
        <v>50</v>
      </c>
    </row>
    <row r="88" spans="10:13" x14ac:dyDescent="0.25">
      <c r="J88" s="3" t="s">
        <v>29</v>
      </c>
      <c r="K88" s="3" t="s">
        <v>30</v>
      </c>
      <c r="L88" s="3" t="s">
        <v>31</v>
      </c>
      <c r="M88" s="3" t="s">
        <v>32</v>
      </c>
    </row>
    <row r="89" spans="10:13" x14ac:dyDescent="0.25">
      <c r="J89" s="1" t="s">
        <v>78</v>
      </c>
      <c r="K89" s="1" t="s">
        <v>30</v>
      </c>
      <c r="L89" s="1" t="s">
        <v>79</v>
      </c>
      <c r="M89" s="1" t="s">
        <v>69</v>
      </c>
    </row>
    <row r="90" spans="10:13" x14ac:dyDescent="0.25">
      <c r="J90" s="1" t="s">
        <v>82</v>
      </c>
      <c r="K90" s="1" t="s">
        <v>30</v>
      </c>
      <c r="L90" s="1" t="s">
        <v>83</v>
      </c>
      <c r="M90" s="1" t="s">
        <v>69</v>
      </c>
    </row>
    <row r="91" spans="10:13" x14ac:dyDescent="0.25">
      <c r="J91" s="1" t="s">
        <v>76</v>
      </c>
      <c r="K91" s="1" t="s">
        <v>30</v>
      </c>
      <c r="L91" s="1" t="s">
        <v>77</v>
      </c>
      <c r="M91" s="1" t="s">
        <v>69</v>
      </c>
    </row>
    <row r="92" spans="10:13" x14ac:dyDescent="0.25">
      <c r="J92" s="1" t="s">
        <v>80</v>
      </c>
      <c r="K92" s="1" t="s">
        <v>30</v>
      </c>
      <c r="L92" s="1" t="s">
        <v>81</v>
      </c>
      <c r="M92" s="1" t="s">
        <v>69</v>
      </c>
    </row>
    <row r="93" spans="10:13" x14ac:dyDescent="0.25">
      <c r="J93" s="1" t="s">
        <v>100</v>
      </c>
      <c r="K93" s="1" t="s">
        <v>30</v>
      </c>
      <c r="L93" s="1" t="s">
        <v>101</v>
      </c>
      <c r="M93" s="1" t="s">
        <v>69</v>
      </c>
    </row>
    <row r="94" spans="10:13" x14ac:dyDescent="0.25">
      <c r="J94" s="1" t="s">
        <v>111</v>
      </c>
      <c r="K94" s="1" t="s">
        <v>30</v>
      </c>
      <c r="L94" s="1" t="s">
        <v>112</v>
      </c>
      <c r="M94" s="1" t="s">
        <v>110</v>
      </c>
    </row>
    <row r="95" spans="10:13" x14ac:dyDescent="0.25">
      <c r="J95" s="1" t="s">
        <v>108</v>
      </c>
      <c r="K95" s="1" t="s">
        <v>30</v>
      </c>
      <c r="L95" s="1" t="s">
        <v>109</v>
      </c>
      <c r="M95" s="1" t="s">
        <v>110</v>
      </c>
    </row>
    <row r="96" spans="10:13" x14ac:dyDescent="0.25">
      <c r="J96" s="1" t="s">
        <v>98</v>
      </c>
      <c r="K96" s="1" t="s">
        <v>30</v>
      </c>
      <c r="L96" s="1" t="s">
        <v>99</v>
      </c>
      <c r="M96" s="1" t="s">
        <v>69</v>
      </c>
    </row>
    <row r="97" spans="10:13" x14ac:dyDescent="0.25">
      <c r="J97" s="1" t="s">
        <v>102</v>
      </c>
      <c r="K97" s="1" t="s">
        <v>30</v>
      </c>
      <c r="L97" s="1" t="s">
        <v>103</v>
      </c>
      <c r="M97" s="1" t="s">
        <v>69</v>
      </c>
    </row>
    <row r="98" spans="10:13" x14ac:dyDescent="0.25">
      <c r="J98" s="1" t="s">
        <v>74</v>
      </c>
      <c r="K98" s="1" t="s">
        <v>30</v>
      </c>
      <c r="L98" s="1" t="s">
        <v>75</v>
      </c>
      <c r="M98" s="1" t="s">
        <v>69</v>
      </c>
    </row>
    <row r="99" spans="10:13" x14ac:dyDescent="0.25">
      <c r="J99" s="1" t="s">
        <v>106</v>
      </c>
      <c r="K99" s="1" t="s">
        <v>30</v>
      </c>
      <c r="L99" s="1" t="s">
        <v>107</v>
      </c>
      <c r="M99" s="1" t="s">
        <v>32</v>
      </c>
    </row>
    <row r="100" spans="10:13" x14ac:dyDescent="0.25">
      <c r="J100" s="1" t="s">
        <v>70</v>
      </c>
      <c r="K100" s="1" t="s">
        <v>30</v>
      </c>
      <c r="L100" s="1" t="s">
        <v>71</v>
      </c>
      <c r="M100" s="1" t="s">
        <v>69</v>
      </c>
    </row>
    <row r="101" spans="10:13" x14ac:dyDescent="0.25">
      <c r="J101" s="1" t="s">
        <v>96</v>
      </c>
      <c r="K101" s="1" t="s">
        <v>30</v>
      </c>
      <c r="L101" s="1" t="s">
        <v>97</v>
      </c>
      <c r="M101" s="1" t="s">
        <v>69</v>
      </c>
    </row>
    <row r="102" spans="10:13" x14ac:dyDescent="0.25">
      <c r="J102" s="1" t="s">
        <v>67</v>
      </c>
      <c r="K102" s="1" t="s">
        <v>30</v>
      </c>
      <c r="L102" s="1" t="s">
        <v>68</v>
      </c>
      <c r="M102" s="1" t="s">
        <v>69</v>
      </c>
    </row>
    <row r="103" spans="10:13" x14ac:dyDescent="0.25">
      <c r="J103" s="5"/>
      <c r="K103" s="5"/>
      <c r="L103" s="6"/>
    </row>
    <row r="104" spans="10:13" x14ac:dyDescent="0.25">
      <c r="J104" s="5"/>
      <c r="K104" s="5"/>
      <c r="L104" s="6"/>
    </row>
    <row r="105" spans="10:13" x14ac:dyDescent="0.25">
      <c r="J105" s="5"/>
      <c r="K105" s="5"/>
      <c r="L105" s="6"/>
    </row>
    <row r="106" spans="10:13" x14ac:dyDescent="0.25">
      <c r="J106" s="5"/>
      <c r="K106" s="5"/>
      <c r="L106" s="6"/>
    </row>
    <row r="107" spans="10:13" x14ac:dyDescent="0.25">
      <c r="J107" s="5"/>
      <c r="K107" s="5"/>
      <c r="L107" s="6"/>
    </row>
    <row r="108" spans="10:13" x14ac:dyDescent="0.25">
      <c r="J108" s="5"/>
      <c r="K108" s="5"/>
      <c r="L108" s="6"/>
    </row>
    <row r="109" spans="10:13" x14ac:dyDescent="0.25">
      <c r="J109" s="5"/>
      <c r="K109" s="5"/>
      <c r="L109" s="6"/>
    </row>
    <row r="110" spans="10:13" x14ac:dyDescent="0.25">
      <c r="J110" s="5"/>
      <c r="K110" s="5"/>
      <c r="L110" s="6"/>
    </row>
    <row r="111" spans="10:13" x14ac:dyDescent="0.25">
      <c r="J111" s="5"/>
      <c r="K111" s="5"/>
      <c r="L111" s="6"/>
    </row>
    <row r="112" spans="10:13" x14ac:dyDescent="0.25">
      <c r="J112" s="5"/>
      <c r="K112" s="5"/>
      <c r="L112" s="6"/>
    </row>
    <row r="113" spans="10:12" x14ac:dyDescent="0.25">
      <c r="J113" s="5"/>
      <c r="K113" s="5"/>
      <c r="L113" s="6"/>
    </row>
    <row r="114" spans="10:12" x14ac:dyDescent="0.25">
      <c r="J114" s="5"/>
      <c r="K114" s="5"/>
      <c r="L114" s="6"/>
    </row>
    <row r="115" spans="10:12" x14ac:dyDescent="0.25">
      <c r="J115" s="5"/>
      <c r="K115" s="5"/>
      <c r="L115" s="6"/>
    </row>
    <row r="116" spans="10:12" x14ac:dyDescent="0.25">
      <c r="J116" s="5"/>
      <c r="K116" s="5"/>
      <c r="L116" s="6"/>
    </row>
    <row r="117" spans="10:12" x14ac:dyDescent="0.25">
      <c r="J117" s="5"/>
      <c r="K117" s="5"/>
      <c r="L117" s="6"/>
    </row>
    <row r="118" spans="10:12" x14ac:dyDescent="0.25">
      <c r="J118" s="5"/>
      <c r="K118" s="5"/>
      <c r="L118" s="6"/>
    </row>
    <row r="119" spans="10:12" x14ac:dyDescent="0.25">
      <c r="J119" s="5"/>
      <c r="K119" s="5"/>
      <c r="L119" s="6"/>
    </row>
    <row r="120" spans="10:12" x14ac:dyDescent="0.25">
      <c r="J120" s="5"/>
      <c r="K120" s="5"/>
      <c r="L120" s="6"/>
    </row>
    <row r="121" spans="10:12" x14ac:dyDescent="0.25">
      <c r="J121" s="5"/>
      <c r="K121" s="5"/>
      <c r="L121" s="6"/>
    </row>
    <row r="122" spans="10:12" x14ac:dyDescent="0.25">
      <c r="J122" s="5"/>
      <c r="K122" s="5"/>
      <c r="L122" s="6"/>
    </row>
    <row r="123" spans="10:12" x14ac:dyDescent="0.25">
      <c r="J123" s="5"/>
      <c r="K123" s="5"/>
      <c r="L123" s="6"/>
    </row>
    <row r="124" spans="10:12" x14ac:dyDescent="0.25">
      <c r="J124" s="5"/>
      <c r="K124" s="5"/>
      <c r="L124" s="6"/>
    </row>
    <row r="125" spans="10:12" x14ac:dyDescent="0.25">
      <c r="J125" s="5"/>
      <c r="K125" s="5"/>
      <c r="L125" s="6"/>
    </row>
    <row r="126" spans="10:12" x14ac:dyDescent="0.25">
      <c r="J126" s="5"/>
      <c r="K126" s="5"/>
      <c r="L126" s="6"/>
    </row>
    <row r="127" spans="10:12" x14ac:dyDescent="0.25">
      <c r="J127" s="5"/>
      <c r="K127" s="5"/>
      <c r="L127" s="6"/>
    </row>
    <row r="128" spans="10:12" x14ac:dyDescent="0.25">
      <c r="J128" s="5"/>
      <c r="K128" s="5"/>
      <c r="L128" s="6"/>
    </row>
    <row r="129" spans="10:12" x14ac:dyDescent="0.25">
      <c r="J129" s="5"/>
      <c r="K129" s="5"/>
      <c r="L129" s="6"/>
    </row>
    <row r="130" spans="10:12" x14ac:dyDescent="0.25">
      <c r="J130" s="5"/>
      <c r="K130" s="5"/>
      <c r="L130" s="6"/>
    </row>
    <row r="131" spans="10:12" x14ac:dyDescent="0.25">
      <c r="J131" s="5"/>
      <c r="K131" s="5"/>
      <c r="L131" s="6"/>
    </row>
    <row r="132" spans="10:12" x14ac:dyDescent="0.25">
      <c r="J132" s="6"/>
      <c r="K132" s="6"/>
      <c r="L132" s="6"/>
    </row>
  </sheetData>
  <autoFilter ref="A1:N132"/>
  <sortState ref="A2:H132">
    <sortCondition descending="1" ref="H2:H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Large Sites</vt:lpstr>
      <vt:lpstr>Medium Sites</vt:lpstr>
      <vt:lpstr>Small Sites</vt:lpstr>
      <vt:lpstr>RP</vt:lpstr>
      <vt:lpstr>Site Size Catergories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Galen Miller</cp:lastModifiedBy>
  <dcterms:created xsi:type="dcterms:W3CDTF">2017-05-30T03:17:30Z</dcterms:created>
  <dcterms:modified xsi:type="dcterms:W3CDTF">2018-03-07T06:06:54Z</dcterms:modified>
</cp:coreProperties>
</file>