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60" windowWidth="20730" windowHeight="1170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B27" i="1"/>
  <c r="D27" i="1" s="1"/>
  <c r="B26" i="1"/>
  <c r="D26" i="1" s="1"/>
  <c r="B25" i="1"/>
  <c r="D25" i="1" s="1"/>
  <c r="B24" i="1"/>
  <c r="E22" i="1"/>
  <c r="E21" i="1"/>
  <c r="D15" i="1"/>
  <c r="D24" i="1"/>
  <c r="F24" i="1" s="1"/>
  <c r="D17" i="1"/>
  <c r="D23" i="1"/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D18" i="1"/>
  <c r="D20" i="1"/>
  <c r="D21" i="1"/>
  <c r="D22" i="1"/>
  <c r="D2" i="1"/>
  <c r="B19" i="1"/>
  <c r="D19" i="1" s="1"/>
</calcChain>
</file>

<file path=xl/sharedStrings.xml><?xml version="1.0" encoding="utf-8"?>
<sst xmlns="http://schemas.openxmlformats.org/spreadsheetml/2006/main" count="40" uniqueCount="37">
  <si>
    <t>Anexos Técnicos</t>
  </si>
  <si>
    <t>Fortinet 500D / FortiGate 500D</t>
  </si>
  <si>
    <t>Router MIkrotik RB3011UiAS-RM</t>
  </si>
  <si>
    <t>Switch Gestionable L2 JetStream de 12 puertos SFP</t>
  </si>
  <si>
    <t>Switch Gestionable Gigabit - FPT2600G-18TS (TL-SG3216)</t>
  </si>
  <si>
    <t>Switch JetStream Gestionable T2600G-52TS (TL-SG3452)</t>
  </si>
  <si>
    <t>Switch Administrable Gigabit JetStreamTL-SL3452</t>
  </si>
  <si>
    <t>Punto De Acceso Wifi Mimo 3x3</t>
  </si>
  <si>
    <t>Servidor rack x3650 M5</t>
  </si>
  <si>
    <t>Servidor Rack x3550 M5</t>
  </si>
  <si>
    <t>Computadora Escritorio Lenovo Core I5 M710</t>
  </si>
  <si>
    <t>Computadora Escritorio Lenovo Core I3 M710</t>
  </si>
  <si>
    <t>Notebook Lenovo Ideapad 320</t>
  </si>
  <si>
    <t>Cable fibra optica 2 fibras 5km 6000 Usd</t>
  </si>
  <si>
    <t>Telefono IntelBras</t>
  </si>
  <si>
    <t>Conector Rj45 Cat 5E Standar Frasco X100 Btg</t>
  </si>
  <si>
    <t>Caja Intellinet Jack Rj45 C5e</t>
  </si>
  <si>
    <t>Nexxt Bobina De Cable Utp Cat 5 300Mts Cat5 Azul Cable De Red</t>
  </si>
  <si>
    <t>Nexxt Bobina De Cable Utp Cat 6 300Mts Cable De Red</t>
  </si>
  <si>
    <t>https://articulo.mercadolibre.com.uy/MLU-450137723-racks-rack-de-piso-42u-800x1000-mm-puerta-hiper-combo-_JM?quantity=1</t>
  </si>
  <si>
    <t>Racks - Rack De Piso 42u 800x1000 Mm Puerta Hiper Combo</t>
  </si>
  <si>
    <t>http://www.fastimport.uy/productos/5366/nexxt-bobina-de-cable-utp-cat-6-300mts-cable-de-red</t>
  </si>
  <si>
    <t>http://www.fastimport.uy/productos/8244/nexxt-bobina-de-cable-utp-cat-5-300mts-cat5-azul-cable-de-red</t>
  </si>
  <si>
    <t>https://www.fastimport.uy/productos/20557/intellinet-conector-rj45-5e-stan-fco-100-unidades</t>
  </si>
  <si>
    <t>https://www.fastimport.uy/productos/20618/intellinet-jack-rj45-cat-5e-azul</t>
  </si>
  <si>
    <t>https://www.fastimport.uy/productos/29125/intelbras-telefono-ip-tip-125</t>
  </si>
  <si>
    <t>https://articulo.mercadolibre.com.uy/MLU-459946850-telefono-ip-grandstream-inalambrico-dp-720-_JM</t>
  </si>
  <si>
    <t>Telefono Ip Grandstream Inalambrico Dp-720</t>
  </si>
  <si>
    <t xml:space="preserve">Monitor 19 Led Viewsonic Va1903a </t>
  </si>
  <si>
    <t>https://articulo.mercadolibre.com.uy/MLU-446326206-monitor-19-led-viewsonic-va1903a-_JM?quantity=1</t>
  </si>
  <si>
    <t>Electricista peon, sueldo entre 27.000 a 33.000 pesos.</t>
  </si>
  <si>
    <t>Oficial Electricista, sueldo entre 32.000 a 45.000 pesos.</t>
  </si>
  <si>
    <t>Electricista Especializado, sueldo entre 41.000 a 57.000 pesos.</t>
  </si>
  <si>
    <t>Ingeniero Electricista, sueldo entre 56.000 a 92.000 pesos.</t>
  </si>
  <si>
    <t>https://www.electricistamontevideo24horas.com/cuanto-gana-un-electricista-montevideo-uruguay/</t>
  </si>
  <si>
    <t>https://articulo.mercadolibre.com.uy/MLU-460348001-aire-acondicionado-rooftop-de-60000-btu-_JM</t>
  </si>
  <si>
    <t>Aire Acondicionado Rooftop De 60000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</si>
</sst>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28" sqref="F28"/>
    </sheetView>
  </sheetViews>
  <sheetFormatPr baseColWidth="10" defaultColWidth="9.140625" defaultRowHeight="15" x14ac:dyDescent="0.25"/>
  <cols>
    <col min="1" max="1" width="58.140625" bestFit="1" customWidth="1"/>
    <col min="2" max="2" width="10.5703125" bestFit="1" customWidth="1"/>
    <col min="5" max="5" width="8.5703125" bestFit="1" customWidth="1"/>
    <col min="7" max="7" width="118.140625" bestFit="1" customWidth="1"/>
  </cols>
  <sheetData>
    <row r="1" spans="1:7" x14ac:dyDescent="0.25">
      <c r="A1" s="1" t="s">
        <v>0</v>
      </c>
      <c r="B1" s="1"/>
    </row>
    <row r="2" spans="1:7" x14ac:dyDescent="0.25">
      <c r="A2" t="s">
        <v>1</v>
      </c>
      <c r="B2" s="2">
        <v>5000</v>
      </c>
      <c r="C2">
        <v>1</v>
      </c>
      <c r="D2">
        <f>+B2/C2</f>
        <v>5000</v>
      </c>
      <c r="E2" s="2">
        <v>2</v>
      </c>
      <c r="F2">
        <f t="shared" ref="F2:F23" si="0">+E2*D2</f>
        <v>10000</v>
      </c>
    </row>
    <row r="3" spans="1:7" x14ac:dyDescent="0.25">
      <c r="A3" t="s">
        <v>2</v>
      </c>
      <c r="B3" s="2">
        <v>320</v>
      </c>
      <c r="C3">
        <v>1</v>
      </c>
      <c r="D3">
        <f t="shared" ref="D3:D27" si="1">+B3/C3</f>
        <v>320</v>
      </c>
      <c r="E3" s="2">
        <v>2</v>
      </c>
      <c r="F3">
        <f t="shared" si="0"/>
        <v>640</v>
      </c>
    </row>
    <row r="4" spans="1:7" x14ac:dyDescent="0.25">
      <c r="A4" t="s">
        <v>3</v>
      </c>
      <c r="B4" s="2">
        <v>290</v>
      </c>
      <c r="C4">
        <v>1</v>
      </c>
      <c r="D4">
        <f t="shared" si="1"/>
        <v>290</v>
      </c>
      <c r="E4" s="2">
        <v>2</v>
      </c>
      <c r="F4">
        <f t="shared" si="0"/>
        <v>580</v>
      </c>
    </row>
    <row r="5" spans="1:7" x14ac:dyDescent="0.25">
      <c r="A5" t="s">
        <v>4</v>
      </c>
      <c r="B5" s="2">
        <v>180</v>
      </c>
      <c r="C5">
        <v>1</v>
      </c>
      <c r="D5">
        <f t="shared" si="1"/>
        <v>180</v>
      </c>
      <c r="E5" s="2">
        <v>3</v>
      </c>
      <c r="F5">
        <f t="shared" si="0"/>
        <v>540</v>
      </c>
    </row>
    <row r="6" spans="1:7" x14ac:dyDescent="0.25">
      <c r="A6" t="s">
        <v>5</v>
      </c>
      <c r="B6" s="2">
        <v>610</v>
      </c>
      <c r="C6">
        <v>1</v>
      </c>
      <c r="D6">
        <f t="shared" si="1"/>
        <v>610</v>
      </c>
      <c r="E6" s="2">
        <v>3</v>
      </c>
      <c r="F6">
        <f t="shared" si="0"/>
        <v>1830</v>
      </c>
    </row>
    <row r="7" spans="1:7" x14ac:dyDescent="0.25">
      <c r="A7" t="s">
        <v>6</v>
      </c>
      <c r="B7" s="2">
        <v>337</v>
      </c>
      <c r="C7">
        <v>1</v>
      </c>
      <c r="D7">
        <f t="shared" si="1"/>
        <v>337</v>
      </c>
      <c r="E7" s="2">
        <v>3</v>
      </c>
      <c r="F7">
        <f t="shared" si="0"/>
        <v>1011</v>
      </c>
    </row>
    <row r="8" spans="1:7" x14ac:dyDescent="0.25">
      <c r="A8" t="s">
        <v>7</v>
      </c>
      <c r="B8" s="2">
        <v>200</v>
      </c>
      <c r="C8">
        <v>1</v>
      </c>
      <c r="D8">
        <f t="shared" si="1"/>
        <v>200</v>
      </c>
      <c r="E8" s="2">
        <v>6</v>
      </c>
      <c r="F8">
        <f t="shared" si="0"/>
        <v>1200</v>
      </c>
    </row>
    <row r="9" spans="1:7" x14ac:dyDescent="0.25">
      <c r="A9" t="s">
        <v>8</v>
      </c>
      <c r="B9" s="2">
        <v>4800</v>
      </c>
      <c r="C9">
        <v>1</v>
      </c>
      <c r="D9">
        <f t="shared" si="1"/>
        <v>4800</v>
      </c>
      <c r="E9" s="2">
        <v>2</v>
      </c>
      <c r="F9">
        <f t="shared" si="0"/>
        <v>9600</v>
      </c>
    </row>
    <row r="10" spans="1:7" x14ac:dyDescent="0.25">
      <c r="A10" t="s">
        <v>9</v>
      </c>
      <c r="B10" s="2">
        <v>3685</v>
      </c>
      <c r="C10">
        <v>1</v>
      </c>
      <c r="D10">
        <f t="shared" si="1"/>
        <v>3685</v>
      </c>
      <c r="E10" s="2">
        <v>2</v>
      </c>
      <c r="F10">
        <f t="shared" si="0"/>
        <v>7370</v>
      </c>
    </row>
    <row r="11" spans="1:7" x14ac:dyDescent="0.25">
      <c r="A11" t="s">
        <v>10</v>
      </c>
      <c r="B11" s="2">
        <v>1068</v>
      </c>
      <c r="C11">
        <v>1</v>
      </c>
      <c r="D11">
        <f t="shared" si="1"/>
        <v>1068</v>
      </c>
      <c r="E11" s="2">
        <v>30</v>
      </c>
      <c r="F11">
        <f t="shared" si="0"/>
        <v>32040</v>
      </c>
    </row>
    <row r="12" spans="1:7" x14ac:dyDescent="0.25">
      <c r="A12" t="s">
        <v>11</v>
      </c>
      <c r="B12" s="2">
        <v>877</v>
      </c>
      <c r="C12">
        <v>1</v>
      </c>
      <c r="D12">
        <f t="shared" si="1"/>
        <v>877</v>
      </c>
      <c r="E12" s="2">
        <v>50</v>
      </c>
      <c r="F12">
        <f t="shared" si="0"/>
        <v>43850</v>
      </c>
    </row>
    <row r="13" spans="1:7" x14ac:dyDescent="0.25">
      <c r="A13" t="s">
        <v>12</v>
      </c>
      <c r="B13" s="2">
        <v>899</v>
      </c>
      <c r="C13">
        <v>1</v>
      </c>
      <c r="D13">
        <f t="shared" si="1"/>
        <v>899</v>
      </c>
      <c r="E13" s="2">
        <v>50</v>
      </c>
      <c r="F13">
        <f t="shared" si="0"/>
        <v>44950</v>
      </c>
    </row>
    <row r="14" spans="1:7" x14ac:dyDescent="0.25">
      <c r="A14" t="s">
        <v>28</v>
      </c>
      <c r="B14" s="2">
        <v>125</v>
      </c>
      <c r="C14">
        <v>1</v>
      </c>
      <c r="D14">
        <f t="shared" si="1"/>
        <v>125</v>
      </c>
      <c r="E14" s="2">
        <v>80</v>
      </c>
      <c r="F14">
        <f t="shared" si="0"/>
        <v>10000</v>
      </c>
      <c r="G14" t="s">
        <v>29</v>
      </c>
    </row>
    <row r="15" spans="1:7" x14ac:dyDescent="0.25">
      <c r="A15" t="s">
        <v>36</v>
      </c>
      <c r="B15" s="2">
        <v>2800</v>
      </c>
      <c r="C15">
        <v>1</v>
      </c>
      <c r="D15">
        <f t="shared" si="1"/>
        <v>2800</v>
      </c>
      <c r="E15" s="2">
        <v>3</v>
      </c>
      <c r="F15">
        <f t="shared" si="0"/>
        <v>8400</v>
      </c>
      <c r="G15" t="s">
        <v>35</v>
      </c>
    </row>
    <row r="16" spans="1:7" x14ac:dyDescent="0.25">
      <c r="A16" t="s">
        <v>14</v>
      </c>
      <c r="B16" s="2">
        <v>180</v>
      </c>
      <c r="C16">
        <v>1</v>
      </c>
      <c r="D16">
        <f t="shared" si="1"/>
        <v>180</v>
      </c>
      <c r="E16" s="2">
        <v>100</v>
      </c>
      <c r="F16">
        <f t="shared" si="0"/>
        <v>18000</v>
      </c>
      <c r="G16" t="s">
        <v>25</v>
      </c>
    </row>
    <row r="17" spans="1:7" x14ac:dyDescent="0.25">
      <c r="A17" t="s">
        <v>27</v>
      </c>
      <c r="B17" s="2">
        <v>89</v>
      </c>
      <c r="C17">
        <v>1</v>
      </c>
      <c r="D17">
        <f t="shared" si="1"/>
        <v>89</v>
      </c>
      <c r="E17" s="2">
        <v>30</v>
      </c>
      <c r="F17">
        <f t="shared" si="0"/>
        <v>2670</v>
      </c>
      <c r="G17" t="s">
        <v>26</v>
      </c>
    </row>
    <row r="18" spans="1:7" x14ac:dyDescent="0.25">
      <c r="A18" t="s">
        <v>13</v>
      </c>
      <c r="B18" s="2">
        <v>6000</v>
      </c>
      <c r="C18">
        <v>5000</v>
      </c>
      <c r="D18">
        <f t="shared" si="1"/>
        <v>1.2</v>
      </c>
      <c r="E18" s="2">
        <v>6000</v>
      </c>
      <c r="F18">
        <f t="shared" si="0"/>
        <v>7200</v>
      </c>
    </row>
    <row r="19" spans="1:7" x14ac:dyDescent="0.25">
      <c r="A19" t="s">
        <v>15</v>
      </c>
      <c r="B19" s="2">
        <f>14</f>
        <v>14</v>
      </c>
      <c r="C19">
        <v>100</v>
      </c>
      <c r="D19">
        <f t="shared" si="1"/>
        <v>0.14000000000000001</v>
      </c>
      <c r="E19" s="2">
        <v>400</v>
      </c>
      <c r="F19">
        <f t="shared" si="0"/>
        <v>56.000000000000007</v>
      </c>
      <c r="G19" t="s">
        <v>23</v>
      </c>
    </row>
    <row r="20" spans="1:7" x14ac:dyDescent="0.25">
      <c r="A20" t="s">
        <v>16</v>
      </c>
      <c r="B20" s="2">
        <v>2</v>
      </c>
      <c r="C20">
        <v>1</v>
      </c>
      <c r="D20">
        <f t="shared" si="1"/>
        <v>2</v>
      </c>
      <c r="E20" s="2">
        <v>300</v>
      </c>
      <c r="F20">
        <f t="shared" si="0"/>
        <v>600</v>
      </c>
      <c r="G20" t="s">
        <v>24</v>
      </c>
    </row>
    <row r="21" spans="1:7" x14ac:dyDescent="0.25">
      <c r="A21" t="s">
        <v>17</v>
      </c>
      <c r="B21" s="2">
        <v>130</v>
      </c>
      <c r="C21">
        <v>300</v>
      </c>
      <c r="D21">
        <f t="shared" si="1"/>
        <v>0.43333333333333335</v>
      </c>
      <c r="E21" s="2">
        <f>40*300</f>
        <v>12000</v>
      </c>
      <c r="F21">
        <f t="shared" si="0"/>
        <v>5200</v>
      </c>
      <c r="G21" t="s">
        <v>22</v>
      </c>
    </row>
    <row r="22" spans="1:7" x14ac:dyDescent="0.25">
      <c r="A22" t="s">
        <v>18</v>
      </c>
      <c r="B22" s="2">
        <v>195</v>
      </c>
      <c r="C22">
        <v>300</v>
      </c>
      <c r="D22">
        <f t="shared" si="1"/>
        <v>0.65</v>
      </c>
      <c r="E22">
        <f>40*50</f>
        <v>2000</v>
      </c>
      <c r="F22">
        <f t="shared" si="0"/>
        <v>1300</v>
      </c>
      <c r="G22" t="s">
        <v>21</v>
      </c>
    </row>
    <row r="23" spans="1:7" x14ac:dyDescent="0.25">
      <c r="A23" t="s">
        <v>20</v>
      </c>
      <c r="B23" s="2">
        <v>1200</v>
      </c>
      <c r="C23">
        <v>1</v>
      </c>
      <c r="D23">
        <f t="shared" si="1"/>
        <v>1200</v>
      </c>
      <c r="E23" s="2">
        <v>3</v>
      </c>
      <c r="F23">
        <f t="shared" si="0"/>
        <v>3600</v>
      </c>
      <c r="G23" t="s">
        <v>19</v>
      </c>
    </row>
    <row r="24" spans="1:7" x14ac:dyDescent="0.25">
      <c r="A24" t="s">
        <v>30</v>
      </c>
      <c r="B24" s="2">
        <f>33000/32</f>
        <v>1031.25</v>
      </c>
      <c r="C24">
        <v>200</v>
      </c>
      <c r="D24">
        <f t="shared" si="1"/>
        <v>5.15625</v>
      </c>
      <c r="E24" s="2">
        <v>600</v>
      </c>
      <c r="F24">
        <f>+E24*D24</f>
        <v>3093.75</v>
      </c>
      <c r="G24" t="s">
        <v>34</v>
      </c>
    </row>
    <row r="25" spans="1:7" x14ac:dyDescent="0.25">
      <c r="A25" t="s">
        <v>31</v>
      </c>
      <c r="B25" s="2">
        <f>45000/32</f>
        <v>1406.25</v>
      </c>
      <c r="C25">
        <v>200</v>
      </c>
      <c r="D25">
        <f t="shared" si="1"/>
        <v>7.03125</v>
      </c>
      <c r="E25" s="2">
        <v>600</v>
      </c>
      <c r="F25">
        <f t="shared" ref="F25:F27" si="2">+E25*D25</f>
        <v>4218.75</v>
      </c>
      <c r="G25" t="s">
        <v>34</v>
      </c>
    </row>
    <row r="26" spans="1:7" x14ac:dyDescent="0.25">
      <c r="A26" t="s">
        <v>32</v>
      </c>
      <c r="B26" s="2">
        <f>57000/32</f>
        <v>1781.25</v>
      </c>
      <c r="C26">
        <v>200</v>
      </c>
      <c r="D26">
        <f t="shared" si="1"/>
        <v>8.90625</v>
      </c>
      <c r="E26" s="2">
        <v>600</v>
      </c>
      <c r="F26">
        <f t="shared" si="2"/>
        <v>5343.75</v>
      </c>
      <c r="G26" t="s">
        <v>34</v>
      </c>
    </row>
    <row r="27" spans="1:7" x14ac:dyDescent="0.25">
      <c r="A27" t="s">
        <v>33</v>
      </c>
      <c r="B27" s="2">
        <f>92000/32</f>
        <v>2875</v>
      </c>
      <c r="C27">
        <v>200</v>
      </c>
      <c r="D27">
        <f t="shared" si="1"/>
        <v>14.375</v>
      </c>
      <c r="E27" s="2">
        <v>1200</v>
      </c>
      <c r="F27">
        <f t="shared" si="2"/>
        <v>17250</v>
      </c>
      <c r="G27" t="s">
        <v>34</v>
      </c>
    </row>
    <row r="28" spans="1:7" x14ac:dyDescent="0.25">
      <c r="F28">
        <f>SUM(F2:F27)</f>
        <v>240543.25</v>
      </c>
    </row>
  </sheetData>
  <hyperlinks>
    <hyperlink ref="A1" location="_bxhw5sdt734k" display="_bxhw5sdt734k"/>
    <hyperlink ref="A12" location="_en13wbc00q8b" display="_en13wbc00q8b"/>
    <hyperlink ref="A13" location="_rrfuzfe3kqd" display="_rrfuzfe3kqd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2019-02-21T14:08:44Z</dcterms:modified>
</cp:coreProperties>
</file>