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1950" windowWidth="15450" windowHeight="5025" firstSheet="22" activeTab="28"/>
  </bookViews>
  <sheets>
    <sheet name="SGBCI 08-12" sheetId="1" r:id="rId1"/>
    <sheet name="SIB 08-12" sheetId="4" r:id="rId2"/>
    <sheet name="SGBCI 09-12 " sheetId="5" r:id="rId3"/>
    <sheet name="SIB 09-12" sheetId="6" r:id="rId4"/>
    <sheet name="SGBCI 10-12" sheetId="11" r:id="rId5"/>
    <sheet name="SIB 10-12" sheetId="8" r:id="rId6"/>
    <sheet name="SGBCI 11-12" sheetId="9" r:id="rId7"/>
    <sheet name="SIB 11-12" sheetId="10" r:id="rId8"/>
    <sheet name="SGBCI 12-12" sheetId="12" r:id="rId9"/>
    <sheet name="SIB 12-12" sheetId="13" r:id="rId10"/>
    <sheet name="SGBCI 01-13" sheetId="15" r:id="rId11"/>
    <sheet name="SIB 01-13" sheetId="14" r:id="rId12"/>
    <sheet name="SGBCI 02-13 " sheetId="19" r:id="rId13"/>
    <sheet name="SIB 02-13 " sheetId="17" r:id="rId14"/>
    <sheet name="SGBCI 03-13 " sheetId="16" r:id="rId15"/>
    <sheet name="SIB 03-13 " sheetId="18" r:id="rId16"/>
    <sheet name="SGBCI 04-13  " sheetId="20" r:id="rId17"/>
    <sheet name="SIB 04-13" sheetId="21" r:id="rId18"/>
    <sheet name="SGBCI 05-13 " sheetId="22" r:id="rId19"/>
    <sheet name="SIB 05-13 " sheetId="23" r:id="rId20"/>
    <sheet name="SGBCI 06-13" sheetId="26" r:id="rId21"/>
    <sheet name="SIB 06-13" sheetId="27" r:id="rId22"/>
    <sheet name="SGBCI 07-13" sheetId="28" r:id="rId23"/>
    <sheet name="SIB 07-13" sheetId="29" r:id="rId24"/>
    <sheet name="SGBCI 08-13" sheetId="32" r:id="rId25"/>
    <sheet name="SIB 08-13 " sheetId="33" r:id="rId26"/>
    <sheet name="SGBCI 09-13" sheetId="34" r:id="rId27"/>
    <sheet name="SIB 09-13 " sheetId="35" r:id="rId28"/>
    <sheet name="SGBCI 10-13" sheetId="37" r:id="rId29"/>
    <sheet name="SIB 10-13" sheetId="36" r:id="rId30"/>
  </sheets>
  <calcPr calcId="125725"/>
</workbook>
</file>

<file path=xl/calcChain.xml><?xml version="1.0" encoding="utf-8"?>
<calcChain xmlns="http://schemas.openxmlformats.org/spreadsheetml/2006/main">
  <c r="G26" i="37"/>
  <c r="G29" s="1"/>
  <c r="G23" i="36"/>
  <c r="G26" s="1"/>
  <c r="G28" i="37" l="1"/>
  <c r="G27"/>
  <c r="G25" i="36"/>
  <c r="G24"/>
  <c r="G26" i="35"/>
  <c r="G27" s="1"/>
  <c r="G26" i="34"/>
  <c r="G28" s="1"/>
  <c r="G27" i="28"/>
  <c r="G27" i="29"/>
  <c r="G27" i="33"/>
  <c r="G30" s="1"/>
  <c r="G26" i="32"/>
  <c r="G27" s="1"/>
  <c r="G27" i="34" l="1"/>
  <c r="G28" i="35"/>
  <c r="G29"/>
  <c r="G29" i="34"/>
  <c r="G28" i="33"/>
  <c r="G29"/>
  <c r="G29" i="32"/>
  <c r="G28"/>
  <c r="G29" i="29"/>
  <c r="G28"/>
  <c r="G30"/>
  <c r="G30" i="28"/>
  <c r="G27" i="23"/>
  <c r="G28" s="1"/>
  <c r="G27" i="27"/>
  <c r="G28" s="1"/>
  <c r="G27" i="26"/>
  <c r="G28" s="1"/>
  <c r="G27" i="22"/>
  <c r="G27" i="20"/>
  <c r="G29" s="1"/>
  <c r="G27" i="21"/>
  <c r="G30" s="1"/>
  <c r="G29" i="22"/>
  <c r="G28"/>
  <c r="G30"/>
  <c r="G29" i="21"/>
  <c r="G28" i="20"/>
  <c r="G27" i="19"/>
  <c r="G29" s="1"/>
  <c r="G28" i="18"/>
  <c r="G30" s="1"/>
  <c r="G28" i="17"/>
  <c r="G27" i="16"/>
  <c r="G27" i="14"/>
  <c r="G30" i="17"/>
  <c r="G29" i="18" l="1"/>
  <c r="G31"/>
  <c r="G28" i="19"/>
  <c r="G29" i="28"/>
  <c r="G28"/>
  <c r="G29" i="27"/>
  <c r="G30"/>
  <c r="G29" i="23"/>
  <c r="G30" i="26"/>
  <c r="G29"/>
  <c r="G30" i="23"/>
  <c r="G28" i="21"/>
  <c r="G30" i="20"/>
  <c r="G30" i="19"/>
  <c r="G29" i="17"/>
  <c r="G31"/>
  <c r="G28" i="15"/>
  <c r="G30" s="1"/>
  <c r="G28" i="14"/>
  <c r="G28" i="13"/>
  <c r="G26"/>
  <c r="G25"/>
  <c r="G27" s="1"/>
  <c r="G26" i="12"/>
  <c r="G29" s="1"/>
  <c r="G25" i="10"/>
  <c r="G26" i="9"/>
  <c r="G29" s="1"/>
  <c r="G26" i="11"/>
  <c r="G29" s="1"/>
  <c r="G25" i="8"/>
  <c r="G28" s="1"/>
  <c r="G26" i="10"/>
  <c r="G24" i="6"/>
  <c r="G26" s="1"/>
  <c r="G26" i="5"/>
  <c r="G27" s="1"/>
  <c r="G28" s="1"/>
  <c r="G26" i="1"/>
  <c r="G29" s="1"/>
  <c r="G24" i="4"/>
  <c r="G26" s="1"/>
  <c r="G27" i="1" l="1"/>
  <c r="G28" s="1"/>
  <c r="G28" i="12"/>
  <c r="G25" i="6"/>
  <c r="G28" i="9"/>
  <c r="G27" i="12"/>
  <c r="G29" i="15"/>
  <c r="G31"/>
  <c r="G30" i="14"/>
  <c r="G29"/>
  <c r="G27" i="10"/>
  <c r="G28"/>
  <c r="G27" i="9"/>
  <c r="G27" i="11"/>
  <c r="G28" s="1"/>
  <c r="G27" i="8"/>
  <c r="G26"/>
  <c r="G27" i="6"/>
  <c r="G29" i="5"/>
  <c r="G25" i="4"/>
  <c r="G27"/>
  <c r="G29" i="16"/>
  <c r="G28"/>
  <c r="G30"/>
</calcChain>
</file>

<file path=xl/sharedStrings.xml><?xml version="1.0" encoding="utf-8"?>
<sst xmlns="http://schemas.openxmlformats.org/spreadsheetml/2006/main" count="3134" uniqueCount="188">
  <si>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</si>
  <si>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</si>
  <si>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</si>
  <si>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</si>
  <si>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</si>
  <si>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</si>
  <si>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</si>
  <si>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</si>
  <si>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PM</t>
  </si>
  <si>
    <t>ABIDJAN YOP</t>
  </si>
  <si>
    <t>GMMG</t>
  </si>
  <si>
    <t>SM</t>
  </si>
  <si>
    <t>COMTER EM</t>
  </si>
  <si>
    <t>MT</t>
  </si>
  <si>
    <t>TOTAL DES BAUX</t>
  </si>
  <si>
    <t>IMPOT ABIDJAN</t>
  </si>
  <si>
    <t>COMMISSION CCGIM</t>
  </si>
  <si>
    <t>MONTANT VERSE  AOUT 2012</t>
  </si>
  <si>
    <t>CABINET CONSEILS  ET DE GESTION IMMOBILIERE  (CCGIM) </t>
  </si>
  <si>
    <t>07 85 65 28 - 03 32 59 24 - 04 92 79 51</t>
  </si>
  <si>
    <t>Email:amadasta@yahoo.fr</t>
  </si>
  <si>
    <t>RELEVE MENSUEL DES BAUX : MOIS DE AOUT 2012</t>
  </si>
  <si>
    <t>BENEFICIAIRE: MEITE DIAKARIDJA</t>
  </si>
  <si>
    <t>GAE DENEMOUIN LOUIS JEAN MARIE</t>
  </si>
  <si>
    <t>KORE GUEDE DOMINIQUE</t>
  </si>
  <si>
    <t>DOSSO MEFOUAMIN</t>
  </si>
  <si>
    <t>DEGOUA KAKOU CHARLEMAGNE</t>
  </si>
  <si>
    <t>BAGUI OUOHI BERNARD</t>
  </si>
  <si>
    <t>NIAMIEN KABRAN DOMINIQUE</t>
  </si>
  <si>
    <t>TCHEMA DOUAYELET ILDEVERT</t>
  </si>
  <si>
    <t>KANTE SEYDOU</t>
  </si>
  <si>
    <t>BAKARY TOURE</t>
  </si>
  <si>
    <t>DOH PENAN SYLVAIN</t>
  </si>
  <si>
    <t>SIAKA FOFANA</t>
  </si>
  <si>
    <t>BOUA ANIN MARIUS CONSTANT</t>
  </si>
  <si>
    <t>YOUTO KORAHIMELAINE</t>
  </si>
  <si>
    <t>ABIDJAN ABOBO AVOCATIER</t>
  </si>
  <si>
    <t>QM 2</t>
  </si>
  <si>
    <t>0084/11</t>
  </si>
  <si>
    <t>0031/11</t>
  </si>
  <si>
    <t>0070/10</t>
  </si>
  <si>
    <t>0052/09</t>
  </si>
  <si>
    <t>0042/09</t>
  </si>
  <si>
    <t>MP</t>
  </si>
  <si>
    <t>0037/09</t>
  </si>
  <si>
    <t>0035/09</t>
  </si>
  <si>
    <t>0033/09</t>
  </si>
  <si>
    <t>0032/09</t>
  </si>
  <si>
    <t>0034/09</t>
  </si>
  <si>
    <t>0024/09</t>
  </si>
  <si>
    <t>0020/09</t>
  </si>
  <si>
    <t>0019/09</t>
  </si>
  <si>
    <t>NANGUI EUGENE</t>
  </si>
  <si>
    <t>Sgt</t>
  </si>
  <si>
    <t>GR</t>
  </si>
  <si>
    <t>DALI PAULIN</t>
  </si>
  <si>
    <t>Cal</t>
  </si>
  <si>
    <t>Bton</t>
  </si>
  <si>
    <t>DJEDJI BAYOU SILVAIN</t>
  </si>
  <si>
    <t>BCS</t>
  </si>
  <si>
    <t>BROU MEDARD</t>
  </si>
  <si>
    <t>Sous Lt</t>
  </si>
  <si>
    <t>BEDA ARISTIDE</t>
  </si>
  <si>
    <t>Bt TIEBISSOU</t>
  </si>
  <si>
    <t>DJA DAGO CHARLEMAGNE</t>
  </si>
  <si>
    <t>Sgt Chef</t>
  </si>
  <si>
    <t>GIS UIGN</t>
  </si>
  <si>
    <t>SIDIBE SOULEYMANE</t>
  </si>
  <si>
    <t>GBITTI JEAN JACQUES</t>
  </si>
  <si>
    <t>1er Bton</t>
  </si>
  <si>
    <t>DJANE KOFFI FOFIE</t>
  </si>
  <si>
    <t>GBEHE JEAN MARC ACCADIUS</t>
  </si>
  <si>
    <t>KAMARA LOSSENI</t>
  </si>
  <si>
    <t>Peloton Mobile Daoukro</t>
  </si>
  <si>
    <t>KONE SEKOU</t>
  </si>
  <si>
    <t>1er BB</t>
  </si>
  <si>
    <t>SORO TIEKOZIE</t>
  </si>
  <si>
    <t>ALIMAN TANE EZOUA CHARLES</t>
  </si>
  <si>
    <t>BILE EUGENE</t>
  </si>
  <si>
    <t>DJEDJESSE MEL DAVID N</t>
  </si>
  <si>
    <t>SIB:0103001951300100</t>
  </si>
  <si>
    <t>N° CC:8209385W</t>
  </si>
  <si>
    <t>SGBCI:011106360076</t>
  </si>
  <si>
    <t>DAGO OUAGA PIERRE</t>
  </si>
  <si>
    <t>LOBOGNON BEUGRE MARTIAL K</t>
  </si>
  <si>
    <t>GNAE MAGNON MARCEL IGNACE</t>
  </si>
  <si>
    <t>AHIZI AKA JEAN CLAUDE</t>
  </si>
  <si>
    <t>Adjt Chef</t>
  </si>
  <si>
    <t>CBS DIRCA</t>
  </si>
  <si>
    <t>DJAHA KOUAKOU SILVAIN</t>
  </si>
  <si>
    <t>BASA</t>
  </si>
  <si>
    <t>07813</t>
  </si>
  <si>
    <t>DJAHA KONAN JACQUES</t>
  </si>
  <si>
    <t>1er BG</t>
  </si>
  <si>
    <t>KOUAKOU KOUADIO BARTHELEMI</t>
  </si>
  <si>
    <t>ZIEHI GNANDE MICHEL</t>
  </si>
  <si>
    <t>4ième RM</t>
  </si>
  <si>
    <t>KOUAME IRIE CLEMENT</t>
  </si>
  <si>
    <t>ABIDJAN ABOBO AKEKOI 1</t>
  </si>
  <si>
    <t>GR Treichville</t>
  </si>
  <si>
    <t>SGBCI:011106360073</t>
  </si>
  <si>
    <t>BCS DIRCA</t>
  </si>
  <si>
    <t>3ième BTON</t>
  </si>
  <si>
    <t>STAGE CADRE GRE</t>
  </si>
  <si>
    <t>GBEHE JEAN PAUL ACCADIUS</t>
  </si>
  <si>
    <t>GIS/EPHP</t>
  </si>
  <si>
    <t>SCG/BOE/GIPGN</t>
  </si>
  <si>
    <t>ECS GM 4/1 KOUM</t>
  </si>
  <si>
    <t>CSG/GDRJDPJR</t>
  </si>
  <si>
    <t>RELEVE MENSUEL DES BAUX : MOIS DE SEPTEMBRE 2012</t>
  </si>
  <si>
    <t>RELEVE MENSUEL DES BAUX : MOIS DE OCTOBRE 2012</t>
  </si>
  <si>
    <t>KOFFI KOUAME JEAN MARTIAL</t>
  </si>
  <si>
    <t>ABIDJAN KOUMASSI</t>
  </si>
  <si>
    <t>MONTANT VERSE  OCTOBRE 2012</t>
  </si>
  <si>
    <t>MONTANT VERSE  SEPTEMBRE 2012</t>
  </si>
  <si>
    <t>ATSE CLAUDE EMMANUEL A.</t>
  </si>
  <si>
    <t>MARINE NATIONALE</t>
  </si>
  <si>
    <t>ABIDJAN YOPOUGON SELMER</t>
  </si>
  <si>
    <t>RELEVE MENSUEL DES BAUX : MOIS DE NOVEMBRE 2012</t>
  </si>
  <si>
    <t>09454</t>
  </si>
  <si>
    <t>BOLLOU SERY JEAN MRC</t>
  </si>
  <si>
    <t>0083/12</t>
  </si>
  <si>
    <t>MONTANT VERSE  NOVEMBRE 2012</t>
  </si>
  <si>
    <t>DJEDJE BAYOU SILVAIN</t>
  </si>
  <si>
    <t>ABIDJAN ABOBO</t>
  </si>
  <si>
    <t>ABIDJAN AVOCATIER</t>
  </si>
  <si>
    <t>MONTANT VERSE DECEMBRE 2012</t>
  </si>
  <si>
    <t>MONTANT VERSE  DECEMBRE 2012</t>
  </si>
  <si>
    <t>RELEVE MENSUEL DES BAUX : MOIS DE DECEMBRE 2012</t>
  </si>
  <si>
    <t>RELEVE MENSUEL DES BAUX : MOIS DE JANVIER 2013</t>
  </si>
  <si>
    <t>GONO RAYMOND</t>
  </si>
  <si>
    <t>ADJUDANT</t>
  </si>
  <si>
    <t>GSPM YOP</t>
  </si>
  <si>
    <t>06091</t>
  </si>
  <si>
    <t>MONTANT VERSE JANVIER 2013</t>
  </si>
  <si>
    <t>MONTANT VERSE  JANVIER 2013</t>
  </si>
  <si>
    <t>MDL</t>
  </si>
  <si>
    <t>GENDARMERIE</t>
  </si>
  <si>
    <t>SGT</t>
  </si>
  <si>
    <t>KOUAME BAYENKO CLEMENT</t>
  </si>
  <si>
    <t>339226F</t>
  </si>
  <si>
    <t>POLICE</t>
  </si>
  <si>
    <t>YAO KOUADIO PACOME</t>
  </si>
  <si>
    <t>DELLY JOSE KOUAKOU</t>
  </si>
  <si>
    <t>DIOMANDE AMARA</t>
  </si>
  <si>
    <t>SIDIBE KADER SOULEYMANE</t>
  </si>
  <si>
    <t>YOPOUGON WASSAKARA</t>
  </si>
  <si>
    <t>KONAN RICHARD</t>
  </si>
  <si>
    <t>MDL/C</t>
  </si>
  <si>
    <t>MONTANT VERSE  FEVRIER 2013</t>
  </si>
  <si>
    <t>MONTANT VERSE FEVRIER 2013</t>
  </si>
  <si>
    <t>RELEVE MENSUEL DES BAUX : MOIS DE FEVRIER 2013</t>
  </si>
  <si>
    <t>RELEVE MENSUEL DES BAUX : MOIS DE MARS 2013</t>
  </si>
  <si>
    <t>MONTANT VERSE  MARS 2013</t>
  </si>
  <si>
    <t>MONTANT VERSE MARS 2013</t>
  </si>
  <si>
    <t>LT</t>
  </si>
  <si>
    <t>AYENON ATSE CLAUDE EMMANUEL A.</t>
  </si>
  <si>
    <t>BAA</t>
  </si>
  <si>
    <t>MONTANT VERSE  AVRIL 2013</t>
  </si>
  <si>
    <t>RELEVE MENSUEL DES BAUX : MOIS DE AVRIL 2013</t>
  </si>
  <si>
    <t>MONTANT VERSE AVRIL 2013</t>
  </si>
  <si>
    <t>AKISSI KOKORA VALERE</t>
  </si>
  <si>
    <t>RELEVE MENSUEL DES BAUX : MOIS DE MAI 2013</t>
  </si>
  <si>
    <t>ATSE CLAUDE EMMANUEL AYENON.</t>
  </si>
  <si>
    <t>MONTANT VERSE MAI 2013</t>
  </si>
  <si>
    <t>MONTANT VERSE  MAI 2013</t>
  </si>
  <si>
    <t>RELEVE MENSUEL DES BAUX : MOIS DE JUIN 2013</t>
  </si>
  <si>
    <t>MONTANT VERSE JUIN 2013</t>
  </si>
  <si>
    <t>MONTANT VERSE  JUIN 2013</t>
  </si>
  <si>
    <t xml:space="preserve"> ATSE CLAUDE EMMANUEL AYENON</t>
  </si>
  <si>
    <t>RELEVE MENSUEL DES BAUX : MOIS DE JUILLET 2013</t>
  </si>
  <si>
    <t>MONTANT VERSE JUILLET 2013</t>
  </si>
  <si>
    <t>MONTANT VERSE  JUILLET 2013</t>
  </si>
  <si>
    <t>RELEVE MENSUEL DES BAUX : MOIS DE AOUT 2013</t>
  </si>
  <si>
    <t>MONTANT VERSE  AOUT 2013</t>
  </si>
  <si>
    <t>MONTANT VERSE AOUT 2013</t>
  </si>
  <si>
    <t>RELEVE MENSUEL DES BAUX : MOIS DE SEPTEMBRE 2013</t>
  </si>
  <si>
    <t>MONTANT VERSE SEPTEMBRE 2013</t>
  </si>
  <si>
    <t>MONTANT VERSE  SEPTEMBRE 2013</t>
  </si>
  <si>
    <t>EKRA JEAN JACQUES</t>
  </si>
  <si>
    <t>RESILIER</t>
  </si>
  <si>
    <t>NOUVEAU</t>
  </si>
  <si>
    <t>RELEVE MENSUEL DES BAUX : MOIS DE OCTOBRE 2013</t>
  </si>
  <si>
    <t>MONTANT VERSE OCTOBRE 2013</t>
  </si>
  <si>
    <t>OUATTARA OUMAR 10/13</t>
  </si>
  <si>
    <t>EKRA JEAN JACQUES  09/13</t>
  </si>
  <si>
    <t>MONTANT VERSE  OCTOBRE 2013</t>
  </si>
  <si>
    <t>KMSSI BS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</si>
</sst>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3" fontId="2" fillId="0" borderId="1" xfId="0" applyNumberFormat="1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3" fontId="3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right" vertical="top" wrapText="1"/>
    </xf>
    <xf numFmtId="0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2" fillId="2" borderId="1" xfId="0" applyNumberFormat="1" applyFont="1" applyFill="1" applyBorder="1" applyAlignment="1">
      <alignment horizontal="lef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3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vertical="center" wrapText="1"/>
    </xf>
    <xf numFmtId="3" fontId="0" fillId="0" borderId="1" xfId="0" applyNumberFormat="1" applyFont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left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wrapText="1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 wrapText="1"/>
    </xf>
    <xf numFmtId="3" fontId="2" fillId="4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3" fontId="6" fillId="3" borderId="1" xfId="0" applyNumberFormat="1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horizontal="right"/>
    </xf>
    <xf numFmtId="3" fontId="8" fillId="0" borderId="0" xfId="0" applyNumberFormat="1" applyFont="1" applyBorder="1"/>
    <xf numFmtId="0" fontId="5" fillId="0" borderId="0" xfId="0" applyFont="1" applyBorder="1"/>
    <xf numFmtId="0" fontId="8" fillId="0" borderId="0" xfId="0" applyFont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left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3" fontId="0" fillId="0" borderId="0" xfId="0" applyNumberFormat="1" applyFont="1"/>
    <xf numFmtId="3" fontId="0" fillId="0" borderId="3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3" fontId="0" fillId="0" borderId="0" xfId="0" applyNumberFormat="1" applyFont="1" applyBorder="1" applyAlignment="1">
      <alignment vertical="center" wrapText="1"/>
    </xf>
    <xf numFmtId="3" fontId="0" fillId="2" borderId="1" xfId="0" applyNumberFormat="1" applyFont="1" applyFill="1" applyBorder="1" applyAlignment="1">
      <alignment horizontal="left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0" fillId="2" borderId="1" xfId="0" applyNumberFormat="1" applyFont="1" applyFill="1" applyBorder="1" applyAlignment="1">
      <alignment horizontal="center" vertical="top" wrapText="1"/>
    </xf>
    <xf numFmtId="3" fontId="0" fillId="2" borderId="1" xfId="0" applyNumberFormat="1" applyFont="1" applyFill="1" applyBorder="1" applyAlignment="1">
      <alignment horizontal="left" vertical="top" wrapText="1"/>
    </xf>
    <xf numFmtId="3" fontId="0" fillId="2" borderId="1" xfId="0" applyNumberFormat="1" applyFont="1" applyFill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left" vertical="center" wrapText="1"/>
    </xf>
    <xf numFmtId="3" fontId="9" fillId="2" borderId="1" xfId="0" applyNumberFormat="1" applyFont="1" applyFill="1" applyBorder="1" applyAlignment="1">
      <alignment horizontal="left" vertical="center" wrapText="1"/>
    </xf>
    <xf numFmtId="3" fontId="9" fillId="4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3" fontId="0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left" vertical="center" wrapText="1"/>
    </xf>
    <xf numFmtId="3" fontId="0" fillId="3" borderId="1" xfId="0" applyNumberFormat="1" applyFont="1" applyFill="1" applyBorder="1" applyAlignment="1">
      <alignment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3" borderId="0" xfId="0" applyFont="1" applyFill="1"/>
    <xf numFmtId="0" fontId="8" fillId="3" borderId="0" xfId="0" applyFont="1" applyFill="1"/>
    <xf numFmtId="3" fontId="0" fillId="5" borderId="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left" vertical="center" wrapText="1"/>
    </xf>
    <xf numFmtId="3" fontId="0" fillId="5" borderId="1" xfId="0" applyNumberFormat="1" applyFont="1" applyFill="1" applyBorder="1" applyAlignment="1">
      <alignment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5" borderId="0" xfId="0" applyFont="1" applyFill="1"/>
    <xf numFmtId="0" fontId="8" fillId="5" borderId="0" xfId="0" applyFont="1" applyFill="1"/>
    <xf numFmtId="0" fontId="6" fillId="5" borderId="0" xfId="0" applyFont="1" applyFill="1"/>
    <xf numFmtId="0" fontId="6" fillId="3" borderId="0" xfId="0" applyFont="1" applyFill="1"/>
    <xf numFmtId="0" fontId="8" fillId="0" borderId="0" xfId="0" applyFont="1" applyFill="1"/>
    <xf numFmtId="3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3" fontId="10" fillId="0" borderId="3" xfId="0" applyNumberFormat="1" applyFont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6" fillId="0" borderId="0" xfId="0" applyFont="1" applyFill="1"/>
    <xf numFmtId="3" fontId="0" fillId="4" borderId="0" xfId="0" applyNumberFormat="1" applyFont="1" applyFill="1" applyBorder="1" applyAlignment="1">
      <alignment vertical="center" wrapText="1"/>
    </xf>
    <xf numFmtId="3" fontId="0" fillId="0" borderId="1" xfId="0" applyNumberFormat="1" applyFill="1" applyBorder="1" applyAlignment="1">
      <alignment horizontal="left" vertical="center" wrapText="1"/>
    </xf>
    <xf numFmtId="0" fontId="1" fillId="4" borderId="0" xfId="0" applyFont="1" applyFill="1" applyBorder="1"/>
    <xf numFmtId="0" fontId="0" fillId="0" borderId="0" xfId="0" applyBorder="1" applyAlignment="1">
      <alignment horizontal="left"/>
    </xf>
    <xf numFmtId="3" fontId="0" fillId="0" borderId="1" xfId="0" applyNumberForma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"/>
  <sheetViews>
    <sheetView view="pageLayout" topLeftCell="A6" zoomScaleNormal="100" workbookViewId="0">
      <selection activeCell="B25" sqref="B25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5.28515625" customWidth="1"/>
    <col min="6" max="6" width="10.7109375" customWidth="1"/>
    <col min="8" max="8" width="27.710937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31" t="s">
        <v>21</v>
      </c>
      <c r="D3" s="131"/>
      <c r="E3" s="131"/>
      <c r="F3" s="131"/>
      <c r="G3" s="131"/>
      <c r="H3" s="131"/>
      <c r="I3" s="13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/>
      <c r="F6" s="10" t="s">
        <v>38</v>
      </c>
      <c r="G6" s="4">
        <v>50000</v>
      </c>
      <c r="H6" s="4" t="s">
        <v>9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/>
      <c r="F7" s="10" t="s">
        <v>39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/>
      <c r="F8" s="10" t="s">
        <v>41</v>
      </c>
      <c r="G8" s="4">
        <v>70000</v>
      </c>
      <c r="H8" s="4" t="s">
        <v>9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/>
      <c r="F9" s="10" t="s">
        <v>42</v>
      </c>
      <c r="G9" s="4">
        <v>70000</v>
      </c>
      <c r="H9" s="4" t="s">
        <v>9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/>
      <c r="F10" s="10" t="s">
        <v>44</v>
      </c>
      <c r="G10" s="4">
        <v>90000</v>
      </c>
      <c r="H10" s="4" t="s">
        <v>9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/>
      <c r="F11" s="10" t="s">
        <v>45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/>
      <c r="F12" s="10" t="s">
        <v>46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/>
      <c r="F13" s="10" t="s">
        <v>47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/>
      <c r="F14" s="10" t="s">
        <v>48</v>
      </c>
      <c r="G14" s="4">
        <v>70000</v>
      </c>
      <c r="H14" s="4" t="s">
        <v>9</v>
      </c>
    </row>
    <row r="15" spans="1:9" ht="17.100000000000001" customHeight="1">
      <c r="A15" s="2">
        <v>10</v>
      </c>
      <c r="B15" s="3" t="s">
        <v>33</v>
      </c>
      <c r="C15" s="2" t="s">
        <v>13</v>
      </c>
      <c r="D15" s="8"/>
      <c r="E15" s="4"/>
      <c r="F15" s="10" t="s">
        <v>49</v>
      </c>
      <c r="G15" s="4">
        <v>70000</v>
      </c>
      <c r="H15" s="4" t="s">
        <v>9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/>
      <c r="F16" s="10" t="s">
        <v>50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9"/>
      <c r="F17" s="10" t="s">
        <v>51</v>
      </c>
      <c r="G17" s="11">
        <v>70000</v>
      </c>
      <c r="H17" s="4" t="s">
        <v>9</v>
      </c>
    </row>
    <row r="18" spans="1:8" ht="17.100000000000001" customHeight="1">
      <c r="A18" s="2">
        <v>13</v>
      </c>
      <c r="B18" s="15" t="s">
        <v>83</v>
      </c>
      <c r="C18" s="16"/>
      <c r="D18" s="21">
        <v>33534</v>
      </c>
      <c r="E18" t="s">
        <v>100</v>
      </c>
      <c r="G18" s="19">
        <v>70000</v>
      </c>
      <c r="H18" s="17" t="s">
        <v>9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9" t="s">
        <v>59</v>
      </c>
      <c r="F19" s="10"/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9" t="s">
        <v>10</v>
      </c>
      <c r="F20" s="10"/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9" t="s">
        <v>88</v>
      </c>
      <c r="F21" s="10"/>
      <c r="G21" s="11">
        <v>90000</v>
      </c>
      <c r="H21" s="4" t="s">
        <v>9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9" t="s">
        <v>90</v>
      </c>
      <c r="F22" s="10"/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9" t="s">
        <v>93</v>
      </c>
      <c r="F23" s="10"/>
      <c r="G23" s="11">
        <v>70000</v>
      </c>
      <c r="H23" s="4" t="s">
        <v>9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9" t="s">
        <v>12</v>
      </c>
      <c r="F24" s="10"/>
      <c r="G24" s="11">
        <v>70000</v>
      </c>
      <c r="H24" s="4" t="s">
        <v>9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51990</v>
      </c>
      <c r="E25" s="9" t="s">
        <v>96</v>
      </c>
      <c r="F25" s="10"/>
      <c r="G25" s="11">
        <v>70000</v>
      </c>
      <c r="H25" s="4" t="s">
        <v>9</v>
      </c>
    </row>
    <row r="26" spans="1:8" ht="17.100000000000001" customHeight="1">
      <c r="A26" s="127" t="s">
        <v>14</v>
      </c>
      <c r="B26" s="128"/>
      <c r="C26" s="128"/>
      <c r="D26" s="128"/>
      <c r="E26" s="128"/>
      <c r="F26" s="129"/>
      <c r="G26" s="13">
        <f>SUM(G6:G25)</f>
        <v>1420000</v>
      </c>
      <c r="H26" s="4"/>
    </row>
    <row r="27" spans="1:8" ht="17.100000000000001" customHeight="1">
      <c r="A27" s="127" t="s">
        <v>15</v>
      </c>
      <c r="B27" s="128"/>
      <c r="C27" s="128"/>
      <c r="D27" s="128"/>
      <c r="E27" s="128"/>
      <c r="F27" s="129"/>
      <c r="G27" s="14">
        <f>G26*0.15</f>
        <v>213000</v>
      </c>
      <c r="H27" s="4"/>
    </row>
    <row r="28" spans="1:8" ht="15.75">
      <c r="A28" s="127" t="s">
        <v>16</v>
      </c>
      <c r="B28" s="128"/>
      <c r="C28" s="128"/>
      <c r="D28" s="128"/>
      <c r="E28" s="128"/>
      <c r="F28" s="129"/>
      <c r="G28" s="14">
        <f>G27*0.5</f>
        <v>106500</v>
      </c>
      <c r="H28" s="4"/>
    </row>
    <row r="29" spans="1:8">
      <c r="A29" s="130" t="s">
        <v>17</v>
      </c>
      <c r="B29" s="130"/>
      <c r="C29" s="130"/>
      <c r="D29" s="130"/>
      <c r="E29" s="130"/>
      <c r="F29" s="130"/>
      <c r="G29" s="14">
        <f>G26*0.8</f>
        <v>1136000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A26:F26"/>
    <mergeCell ref="A27:F27"/>
    <mergeCell ref="A28:F28"/>
    <mergeCell ref="A29:F29"/>
    <mergeCell ref="C3:I3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8" zoomScaleNormal="100" workbookViewId="0">
      <selection activeCell="A25" sqref="A25:F25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5.85546875" customWidth="1"/>
    <col min="9" max="9" width="0.140625" customWidth="1"/>
    <col min="10" max="10" width="4" customWidth="1"/>
  </cols>
  <sheetData>
    <row r="1" spans="1:9">
      <c r="A1" s="6" t="s">
        <v>18</v>
      </c>
      <c r="E1" t="s">
        <v>22</v>
      </c>
      <c r="G1" s="132" t="s">
        <v>81</v>
      </c>
      <c r="H1" s="132"/>
    </row>
    <row r="2" spans="1:9">
      <c r="A2" s="6" t="s">
        <v>19</v>
      </c>
    </row>
    <row r="3" spans="1:9" ht="18.75">
      <c r="A3" s="6" t="s">
        <v>20</v>
      </c>
      <c r="C3" s="140" t="s">
        <v>128</v>
      </c>
      <c r="D3" s="140"/>
      <c r="E3" s="140"/>
      <c r="F3" s="140"/>
      <c r="G3" s="140"/>
      <c r="H3" s="140"/>
      <c r="I3" s="140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125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125</v>
      </c>
    </row>
    <row r="8" spans="1:9" ht="17.100000000000001" customHeight="1">
      <c r="A8" s="2">
        <v>3</v>
      </c>
      <c r="B8" s="3" t="s">
        <v>123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125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31" t="s">
        <v>60</v>
      </c>
      <c r="C10" s="32" t="s">
        <v>61</v>
      </c>
      <c r="D10" s="32">
        <v>23572</v>
      </c>
      <c r="E10" s="37" t="s">
        <v>103</v>
      </c>
      <c r="F10" s="38">
        <v>58898</v>
      </c>
      <c r="G10" s="37">
        <v>70000</v>
      </c>
      <c r="H10" s="37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125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125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28871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125</v>
      </c>
    </row>
    <row r="23" spans="1:8" ht="17.100000000000001" customHeight="1">
      <c r="A23" s="2">
        <v>18</v>
      </c>
      <c r="B23" s="3" t="s">
        <v>111</v>
      </c>
      <c r="C23" s="2"/>
      <c r="D23" s="1">
        <v>41530</v>
      </c>
      <c r="E23" s="25"/>
      <c r="F23" s="10">
        <v>41530</v>
      </c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4"/>
      <c r="F24" s="10" t="s">
        <v>40</v>
      </c>
      <c r="G24" s="4">
        <v>90000</v>
      </c>
      <c r="H24" s="4" t="s">
        <v>125</v>
      </c>
    </row>
    <row r="25" spans="1:8">
      <c r="A25" s="136" t="s">
        <v>14</v>
      </c>
      <c r="B25" s="137"/>
      <c r="C25" s="137"/>
      <c r="D25" s="137"/>
      <c r="E25" s="137"/>
      <c r="F25" s="138"/>
      <c r="G25" s="13">
        <f>SUM(G6:G24)</f>
        <v>1290000</v>
      </c>
      <c r="H25" s="14"/>
    </row>
    <row r="26" spans="1:8">
      <c r="A26" s="136" t="s">
        <v>15</v>
      </c>
      <c r="B26" s="137"/>
      <c r="C26" s="137"/>
      <c r="D26" s="137"/>
      <c r="E26" s="137"/>
      <c r="F26" s="138"/>
      <c r="G26" s="14">
        <f>G25*0.15</f>
        <v>193500</v>
      </c>
      <c r="H26" s="14"/>
    </row>
    <row r="27" spans="1:8">
      <c r="A27" s="136" t="s">
        <v>16</v>
      </c>
      <c r="B27" s="137"/>
      <c r="C27" s="137"/>
      <c r="D27" s="137"/>
      <c r="E27" s="137"/>
      <c r="F27" s="138"/>
      <c r="G27" s="14">
        <f>G25*0.05</f>
        <v>64500</v>
      </c>
      <c r="H27" s="14"/>
    </row>
    <row r="28" spans="1:8">
      <c r="A28" s="136" t="s">
        <v>126</v>
      </c>
      <c r="B28" s="137"/>
      <c r="C28" s="137"/>
      <c r="D28" s="137"/>
      <c r="E28" s="137"/>
      <c r="F28" s="138"/>
      <c r="G28" s="14">
        <f>G25*0.8</f>
        <v>1032000</v>
      </c>
      <c r="H28" s="14"/>
    </row>
    <row r="29" spans="1:8">
      <c r="A29" s="133" t="s">
        <v>80</v>
      </c>
      <c r="B29" s="13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A13" zoomScaleNormal="100" workbookViewId="0">
      <selection activeCell="G30" sqref="G30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40" t="s">
        <v>129</v>
      </c>
      <c r="D3" s="140"/>
      <c r="E3" s="140"/>
      <c r="F3" s="140"/>
      <c r="G3" s="140"/>
      <c r="H3" s="140"/>
      <c r="I3" s="140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31" t="s">
        <v>115</v>
      </c>
      <c r="C19" s="32"/>
      <c r="D19" s="33" t="s">
        <v>119</v>
      </c>
      <c r="E19" s="34"/>
      <c r="F19" s="35">
        <v>2009001382</v>
      </c>
      <c r="G19" s="36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28">
        <v>21</v>
      </c>
      <c r="B26" s="3" t="s">
        <v>144</v>
      </c>
      <c r="C26" s="3" t="s">
        <v>136</v>
      </c>
      <c r="D26" s="3">
        <v>29993</v>
      </c>
      <c r="E26" s="3" t="s">
        <v>137</v>
      </c>
      <c r="F26" s="45">
        <v>2012001971</v>
      </c>
      <c r="G26" s="11">
        <v>70000</v>
      </c>
      <c r="H26" s="3" t="s">
        <v>146</v>
      </c>
    </row>
    <row r="27" spans="1:8" ht="17.100000000000001" customHeight="1">
      <c r="A27" s="39">
        <v>22</v>
      </c>
      <c r="B27" s="3" t="s">
        <v>130</v>
      </c>
      <c r="C27" s="2" t="s">
        <v>131</v>
      </c>
      <c r="D27" s="22" t="s">
        <v>133</v>
      </c>
      <c r="E27" s="25" t="s">
        <v>132</v>
      </c>
      <c r="F27" s="10"/>
      <c r="G27" s="11">
        <v>0</v>
      </c>
      <c r="H27" s="4" t="s">
        <v>117</v>
      </c>
    </row>
    <row r="28" spans="1:8" ht="17.100000000000001" customHeight="1">
      <c r="A28" s="136" t="s">
        <v>14</v>
      </c>
      <c r="B28" s="137"/>
      <c r="C28" s="137"/>
      <c r="D28" s="137"/>
      <c r="E28" s="137"/>
      <c r="F28" s="138"/>
      <c r="G28" s="13">
        <f>SUM(G6:G27)</f>
        <v>1490000</v>
      </c>
      <c r="H28" s="29"/>
    </row>
    <row r="29" spans="1:8" ht="17.100000000000001" customHeight="1">
      <c r="A29" s="136" t="s">
        <v>15</v>
      </c>
      <c r="B29" s="137"/>
      <c r="C29" s="137"/>
      <c r="D29" s="137"/>
      <c r="E29" s="137"/>
      <c r="F29" s="138"/>
      <c r="G29" s="14">
        <f>G28*0.15</f>
        <v>223500</v>
      </c>
      <c r="H29" s="29"/>
    </row>
    <row r="30" spans="1:8" ht="17.100000000000001" customHeight="1">
      <c r="A30" s="136" t="s">
        <v>16</v>
      </c>
      <c r="B30" s="137"/>
      <c r="C30" s="137"/>
      <c r="D30" s="137"/>
      <c r="E30" s="137"/>
      <c r="F30" s="138"/>
      <c r="G30" s="14">
        <f>G28*0.05</f>
        <v>74500</v>
      </c>
      <c r="H30" s="29"/>
    </row>
    <row r="31" spans="1:8" ht="15.75">
      <c r="A31" s="135" t="s">
        <v>135</v>
      </c>
      <c r="B31" s="135"/>
      <c r="C31" s="135"/>
      <c r="D31" s="135"/>
      <c r="E31" s="135"/>
      <c r="F31" s="135"/>
      <c r="G31" s="14">
        <f>G28*0.8</f>
        <v>1192000</v>
      </c>
      <c r="H31" s="29"/>
    </row>
    <row r="32" spans="1:8">
      <c r="A32" s="139" t="s">
        <v>82</v>
      </c>
      <c r="B32" s="139"/>
      <c r="C32" s="139"/>
      <c r="D32" s="139"/>
      <c r="E32" s="139"/>
      <c r="F32" s="139"/>
      <c r="G32" s="24"/>
      <c r="H32" s="24"/>
    </row>
    <row r="33" spans="2:8">
      <c r="B33" s="23"/>
      <c r="C33" s="23"/>
      <c r="D33" s="23"/>
      <c r="E33" s="23"/>
      <c r="F33" s="23"/>
      <c r="H33" s="24"/>
    </row>
  </sheetData>
  <mergeCells count="6">
    <mergeCell ref="A32:F32"/>
    <mergeCell ref="C3:I3"/>
    <mergeCell ref="A28:F28"/>
    <mergeCell ref="A29:F29"/>
    <mergeCell ref="A30:F30"/>
    <mergeCell ref="A31:F31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1"/>
  <sheetViews>
    <sheetView view="pageLayout" topLeftCell="A4" zoomScaleNormal="100" workbookViewId="0">
      <selection activeCell="B9" sqref="B9"/>
    </sheetView>
  </sheetViews>
  <sheetFormatPr baseColWidth="10" defaultRowHeight="15"/>
  <cols>
    <col min="1" max="1" width="6" style="58" customWidth="1"/>
    <col min="2" max="2" width="35.42578125" style="58" customWidth="1"/>
    <col min="3" max="3" width="8.85546875" style="58" customWidth="1"/>
    <col min="4" max="4" width="10.7109375" style="59" customWidth="1"/>
    <col min="5" max="5" width="19.140625" style="58" customWidth="1"/>
    <col min="6" max="6" width="14.5703125" style="58" customWidth="1"/>
    <col min="7" max="7" width="11.42578125" style="58"/>
    <col min="8" max="8" width="25.85546875" style="58" customWidth="1"/>
    <col min="9" max="9" width="0.140625" style="58" customWidth="1"/>
    <col min="10" max="10" width="4" style="58" customWidth="1"/>
    <col min="11" max="16384" width="11.42578125" style="58"/>
  </cols>
  <sheetData>
    <row r="1" spans="1:9">
      <c r="A1" s="6" t="s">
        <v>18</v>
      </c>
      <c r="E1" s="58" t="s">
        <v>22</v>
      </c>
      <c r="G1" s="132" t="s">
        <v>81</v>
      </c>
      <c r="H1" s="132"/>
    </row>
    <row r="2" spans="1:9">
      <c r="A2" s="6" t="s">
        <v>19</v>
      </c>
    </row>
    <row r="3" spans="1:9">
      <c r="A3" s="6" t="s">
        <v>20</v>
      </c>
      <c r="C3" s="141" t="s">
        <v>129</v>
      </c>
      <c r="D3" s="141"/>
      <c r="E3" s="141"/>
      <c r="F3" s="141"/>
      <c r="G3" s="141"/>
      <c r="H3" s="141"/>
      <c r="I3" s="141"/>
    </row>
    <row r="4" spans="1:9" ht="7.5" customHeight="1"/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</row>
    <row r="9" spans="1:9" ht="12.75" customHeight="1">
      <c r="A9" s="61">
        <v>4</v>
      </c>
      <c r="B9" s="64" t="s">
        <v>60</v>
      </c>
      <c r="C9" s="65" t="s">
        <v>61</v>
      </c>
      <c r="D9" s="65">
        <v>23572</v>
      </c>
      <c r="E9" s="66" t="s">
        <v>103</v>
      </c>
      <c r="F9" s="67">
        <v>58898</v>
      </c>
      <c r="G9" s="66">
        <v>70000</v>
      </c>
      <c r="H9" s="66" t="s">
        <v>112</v>
      </c>
    </row>
    <row r="10" spans="1:9" ht="12.75" customHeight="1">
      <c r="A10" s="61">
        <v>5</v>
      </c>
      <c r="B10" s="62" t="s">
        <v>62</v>
      </c>
      <c r="C10" s="61" t="s">
        <v>53</v>
      </c>
      <c r="D10" s="61">
        <v>36293</v>
      </c>
      <c r="E10" s="30" t="s">
        <v>63</v>
      </c>
      <c r="F10" s="63">
        <v>59098</v>
      </c>
      <c r="G10" s="30">
        <v>70000</v>
      </c>
      <c r="H10" s="30" t="s">
        <v>112</v>
      </c>
    </row>
    <row r="11" spans="1:9" ht="12.75" customHeight="1">
      <c r="A11" s="61">
        <v>6</v>
      </c>
      <c r="B11" s="62" t="s">
        <v>64</v>
      </c>
      <c r="C11" s="61" t="s">
        <v>65</v>
      </c>
      <c r="D11" s="61">
        <v>23099</v>
      </c>
      <c r="E11" s="30" t="s">
        <v>66</v>
      </c>
      <c r="F11" s="63">
        <v>59398</v>
      </c>
      <c r="G11" s="30">
        <v>70000</v>
      </c>
      <c r="H11" s="30" t="s">
        <v>112</v>
      </c>
    </row>
    <row r="12" spans="1:9" ht="12.75" customHeight="1">
      <c r="A12" s="61">
        <v>7</v>
      </c>
      <c r="B12" s="62" t="s">
        <v>145</v>
      </c>
      <c r="C12" s="61" t="s">
        <v>61</v>
      </c>
      <c r="D12" s="61">
        <v>25661</v>
      </c>
      <c r="E12" s="30" t="s">
        <v>103</v>
      </c>
      <c r="F12" s="63">
        <v>78103</v>
      </c>
      <c r="G12" s="30">
        <v>90000</v>
      </c>
      <c r="H12" s="30" t="s">
        <v>112</v>
      </c>
    </row>
    <row r="13" spans="1:9" ht="12.75" customHeight="1">
      <c r="A13" s="61">
        <v>8</v>
      </c>
      <c r="B13" s="62" t="s">
        <v>68</v>
      </c>
      <c r="C13" s="61" t="s">
        <v>56</v>
      </c>
      <c r="D13" s="61">
        <v>37453</v>
      </c>
      <c r="E13" s="30" t="s">
        <v>69</v>
      </c>
      <c r="F13" s="63">
        <v>20011001224</v>
      </c>
      <c r="G13" s="30">
        <v>50000</v>
      </c>
      <c r="H13" s="30" t="s">
        <v>125</v>
      </c>
    </row>
    <row r="14" spans="1:9" ht="12.75" customHeight="1">
      <c r="A14" s="61">
        <v>9</v>
      </c>
      <c r="B14" s="62" t="s">
        <v>70</v>
      </c>
      <c r="C14" s="61" t="s">
        <v>56</v>
      </c>
      <c r="D14" s="61">
        <v>37358</v>
      </c>
      <c r="E14" s="30" t="s">
        <v>69</v>
      </c>
      <c r="F14" s="63">
        <v>2011000985</v>
      </c>
      <c r="G14" s="30">
        <v>50000</v>
      </c>
      <c r="H14" s="30" t="s">
        <v>125</v>
      </c>
    </row>
    <row r="15" spans="1:9" ht="12.75" customHeight="1">
      <c r="A15" s="61">
        <v>10</v>
      </c>
      <c r="B15" s="62" t="s">
        <v>104</v>
      </c>
      <c r="C15" s="61" t="s">
        <v>53</v>
      </c>
      <c r="D15" s="61">
        <v>32484</v>
      </c>
      <c r="E15" s="30" t="s">
        <v>69</v>
      </c>
      <c r="F15" s="63">
        <v>1424806</v>
      </c>
      <c r="G15" s="30">
        <v>70000</v>
      </c>
      <c r="H15" s="30" t="s">
        <v>112</v>
      </c>
    </row>
    <row r="16" spans="1:9" ht="12.75" customHeight="1">
      <c r="A16" s="61">
        <v>11</v>
      </c>
      <c r="B16" s="62" t="s">
        <v>72</v>
      </c>
      <c r="C16" s="61" t="s">
        <v>53</v>
      </c>
      <c r="D16" s="61">
        <v>27656</v>
      </c>
      <c r="E16" s="30" t="s">
        <v>73</v>
      </c>
      <c r="F16" s="63">
        <v>157603</v>
      </c>
      <c r="G16" s="30">
        <v>70000</v>
      </c>
      <c r="H16" s="30" t="s">
        <v>112</v>
      </c>
    </row>
    <row r="17" spans="1:8" ht="12.75" customHeight="1">
      <c r="A17" s="61">
        <v>12</v>
      </c>
      <c r="B17" s="62" t="s">
        <v>74</v>
      </c>
      <c r="C17" s="61" t="s">
        <v>53</v>
      </c>
      <c r="D17" s="68">
        <v>31084</v>
      </c>
      <c r="E17" s="69" t="s">
        <v>75</v>
      </c>
      <c r="F17" s="63">
        <v>108903</v>
      </c>
      <c r="G17" s="70">
        <v>70000</v>
      </c>
      <c r="H17" s="30" t="s">
        <v>112</v>
      </c>
    </row>
    <row r="18" spans="1:8" ht="12.75" customHeight="1">
      <c r="A18" s="61">
        <v>13</v>
      </c>
      <c r="B18" s="62" t="s">
        <v>76</v>
      </c>
      <c r="C18" s="61" t="s">
        <v>65</v>
      </c>
      <c r="D18" s="68">
        <v>23018</v>
      </c>
      <c r="E18" s="69" t="s">
        <v>105</v>
      </c>
      <c r="F18" s="63">
        <v>89498</v>
      </c>
      <c r="G18" s="70">
        <v>70000</v>
      </c>
      <c r="H18" s="30" t="s">
        <v>112</v>
      </c>
    </row>
    <row r="19" spans="1:8" ht="12.75" customHeight="1">
      <c r="A19" s="61">
        <v>14</v>
      </c>
      <c r="B19" s="62" t="s">
        <v>77</v>
      </c>
      <c r="C19" s="61" t="s">
        <v>53</v>
      </c>
      <c r="D19" s="68">
        <v>28871</v>
      </c>
      <c r="E19" s="69" t="s">
        <v>106</v>
      </c>
      <c r="F19" s="63">
        <v>59298</v>
      </c>
      <c r="G19" s="70">
        <v>70000</v>
      </c>
      <c r="H19" s="30" t="s">
        <v>112</v>
      </c>
    </row>
    <row r="20" spans="1:8" ht="12.75" customHeight="1">
      <c r="A20" s="61">
        <v>15</v>
      </c>
      <c r="B20" s="62" t="s">
        <v>78</v>
      </c>
      <c r="C20" s="61" t="s">
        <v>148</v>
      </c>
      <c r="D20" s="68">
        <v>22393</v>
      </c>
      <c r="E20" s="69" t="s">
        <v>107</v>
      </c>
      <c r="F20" s="63">
        <v>58998</v>
      </c>
      <c r="G20" s="70">
        <v>70000</v>
      </c>
      <c r="H20" s="30" t="s">
        <v>112</v>
      </c>
    </row>
    <row r="21" spans="1:8" ht="12.75" customHeight="1">
      <c r="A21" s="61">
        <v>16</v>
      </c>
      <c r="B21" s="62" t="s">
        <v>79</v>
      </c>
      <c r="C21" s="61" t="s">
        <v>65</v>
      </c>
      <c r="D21" s="68">
        <v>23102</v>
      </c>
      <c r="E21" s="69" t="s">
        <v>108</v>
      </c>
      <c r="F21" s="63">
        <v>58798</v>
      </c>
      <c r="G21" s="70">
        <v>70000</v>
      </c>
      <c r="H21" s="30" t="s">
        <v>112</v>
      </c>
    </row>
    <row r="22" spans="1:8" ht="12.75" customHeight="1">
      <c r="A22" s="61">
        <v>17</v>
      </c>
      <c r="B22" s="62" t="s">
        <v>111</v>
      </c>
      <c r="C22" s="61"/>
      <c r="D22" s="68">
        <v>41530</v>
      </c>
      <c r="E22" s="69"/>
      <c r="F22" s="63">
        <v>41530</v>
      </c>
      <c r="G22" s="70">
        <v>70000</v>
      </c>
      <c r="H22" s="30" t="s">
        <v>112</v>
      </c>
    </row>
    <row r="23" spans="1:8" ht="12.75" customHeight="1">
      <c r="A23" s="61">
        <v>18</v>
      </c>
      <c r="B23" s="62" t="s">
        <v>25</v>
      </c>
      <c r="C23" s="61" t="s">
        <v>8</v>
      </c>
      <c r="D23" s="61"/>
      <c r="E23" s="30" t="s">
        <v>116</v>
      </c>
      <c r="F23" s="63" t="s">
        <v>40</v>
      </c>
      <c r="G23" s="30">
        <v>90000</v>
      </c>
      <c r="H23" s="30" t="s">
        <v>125</v>
      </c>
    </row>
    <row r="24" spans="1:8" ht="12.75" customHeight="1">
      <c r="A24" s="6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</row>
    <row r="25" spans="1:8" ht="12.75" customHeight="1">
      <c r="A25" s="61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0</v>
      </c>
      <c r="H25" s="30" t="s">
        <v>125</v>
      </c>
    </row>
    <row r="26" spans="1:8" ht="12.75" customHeight="1">
      <c r="A26" s="61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30">
        <v>70000</v>
      </c>
      <c r="H26" s="30" t="s">
        <v>125</v>
      </c>
    </row>
    <row r="27" spans="1:8" ht="12.75" customHeight="1">
      <c r="A27" s="135" t="s">
        <v>14</v>
      </c>
      <c r="B27" s="135"/>
      <c r="C27" s="135"/>
      <c r="D27" s="135"/>
      <c r="E27" s="135"/>
      <c r="F27" s="135"/>
      <c r="G27" s="13">
        <f>SUM(G6:G26)</f>
        <v>1360000</v>
      </c>
      <c r="H27" s="14"/>
    </row>
    <row r="28" spans="1:8">
      <c r="A28" s="135" t="s">
        <v>15</v>
      </c>
      <c r="B28" s="135"/>
      <c r="C28" s="135"/>
      <c r="D28" s="135"/>
      <c r="E28" s="135"/>
      <c r="F28" s="135"/>
      <c r="G28" s="14">
        <f>G27*0.15</f>
        <v>204000</v>
      </c>
      <c r="H28" s="14"/>
    </row>
    <row r="29" spans="1:8">
      <c r="A29" s="135" t="s">
        <v>16</v>
      </c>
      <c r="B29" s="135"/>
      <c r="C29" s="135"/>
      <c r="D29" s="135"/>
      <c r="E29" s="135"/>
      <c r="F29" s="135"/>
      <c r="G29" s="14">
        <f>G27*0.05</f>
        <v>68000</v>
      </c>
      <c r="H29" s="14"/>
    </row>
    <row r="30" spans="1:8">
      <c r="A30" s="135" t="s">
        <v>134</v>
      </c>
      <c r="B30" s="135"/>
      <c r="C30" s="135"/>
      <c r="D30" s="135"/>
      <c r="E30" s="135"/>
      <c r="F30" s="135"/>
      <c r="G30" s="14">
        <f>G27*0.8</f>
        <v>1088000</v>
      </c>
      <c r="H30" s="14"/>
    </row>
    <row r="31" spans="1:8">
      <c r="A31" s="72" t="s">
        <v>80</v>
      </c>
      <c r="G31" s="73"/>
    </row>
  </sheetData>
  <mergeCells count="6">
    <mergeCell ref="G1:H1"/>
    <mergeCell ref="C3:I3"/>
    <mergeCell ref="A29:F29"/>
    <mergeCell ref="A30:F30"/>
    <mergeCell ref="A27:F27"/>
    <mergeCell ref="A28:F28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3" zoomScaleNormal="100" workbookViewId="0">
      <selection activeCell="G30" sqref="G30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0"/>
      <c r="D1" s="51"/>
      <c r="E1" s="50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0"/>
      <c r="D2" s="51"/>
      <c r="E2" s="50"/>
      <c r="F2" s="50"/>
      <c r="G2" s="50"/>
      <c r="H2" s="50"/>
      <c r="I2" s="50"/>
    </row>
    <row r="3" spans="1:9">
      <c r="A3" s="49" t="s">
        <v>20</v>
      </c>
      <c r="B3" s="50"/>
      <c r="C3" s="142" t="s">
        <v>151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1" t="s">
        <v>37</v>
      </c>
      <c r="D6" s="41"/>
      <c r="E6" s="41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1" t="s">
        <v>37</v>
      </c>
      <c r="D7" s="41"/>
      <c r="E7" s="41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1" t="s">
        <v>13</v>
      </c>
      <c r="D8" s="41"/>
      <c r="E8" s="41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1" t="s">
        <v>13</v>
      </c>
      <c r="D9" s="41"/>
      <c r="E9" s="41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1" t="s">
        <v>43</v>
      </c>
      <c r="D10" s="41"/>
      <c r="E10" s="41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1" t="s">
        <v>11</v>
      </c>
      <c r="D11" s="41"/>
      <c r="E11" s="41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1" t="s">
        <v>13</v>
      </c>
      <c r="D12" s="41"/>
      <c r="E12" s="41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1" t="s">
        <v>8</v>
      </c>
      <c r="D13" s="41"/>
      <c r="E13" s="41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1" t="s">
        <v>11</v>
      </c>
      <c r="D14" s="41"/>
      <c r="E14" s="41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1" t="s">
        <v>8</v>
      </c>
      <c r="D15" s="41"/>
      <c r="E15" s="41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1" t="s">
        <v>13</v>
      </c>
      <c r="D16" s="41"/>
      <c r="E16" s="41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1" t="s">
        <v>11</v>
      </c>
      <c r="D17" s="41"/>
      <c r="E17" s="41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1" t="s">
        <v>11</v>
      </c>
      <c r="D18" s="41"/>
      <c r="E18" s="41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115</v>
      </c>
      <c r="C19" s="41"/>
      <c r="D19" s="41" t="s">
        <v>119</v>
      </c>
      <c r="E19" s="41"/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1" t="s">
        <v>53</v>
      </c>
      <c r="D20" s="41">
        <v>33241</v>
      </c>
      <c r="E20" s="41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1" t="s">
        <v>53</v>
      </c>
      <c r="D21" s="41">
        <v>33231</v>
      </c>
      <c r="E21" s="41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1" t="s">
        <v>87</v>
      </c>
      <c r="D22" s="41" t="s">
        <v>91</v>
      </c>
      <c r="E22" s="41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1" t="s">
        <v>53</v>
      </c>
      <c r="D23" s="41">
        <v>34768</v>
      </c>
      <c r="E23" s="41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1" t="s">
        <v>53</v>
      </c>
      <c r="D24" s="41">
        <v>35633</v>
      </c>
      <c r="E24" s="41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1" t="s">
        <v>53</v>
      </c>
      <c r="D25" s="41">
        <v>31395</v>
      </c>
      <c r="E25" s="41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1" t="s">
        <v>131</v>
      </c>
      <c r="D26" s="41" t="s">
        <v>133</v>
      </c>
      <c r="E26" s="41" t="s">
        <v>132</v>
      </c>
      <c r="F26" s="41"/>
      <c r="G26" s="42">
        <v>90000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1510000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226500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75500</v>
      </c>
      <c r="H29" s="53"/>
    </row>
    <row r="30" spans="1:8" ht="17.100000000000001" customHeight="1">
      <c r="A30" s="143" t="s">
        <v>149</v>
      </c>
      <c r="B30" s="143"/>
      <c r="C30" s="143"/>
      <c r="D30" s="143"/>
      <c r="E30" s="143"/>
      <c r="F30" s="143"/>
      <c r="G30" s="48">
        <f>G27*0.8</f>
        <v>1208000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topLeftCell="A4" zoomScaleNormal="100" workbookViewId="0">
      <selection activeCell="G31" sqref="G31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1" t="s">
        <v>151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62" t="s">
        <v>72</v>
      </c>
      <c r="C17" s="61" t="s">
        <v>53</v>
      </c>
      <c r="D17" s="61">
        <v>27656</v>
      </c>
      <c r="E17" s="30" t="s">
        <v>73</v>
      </c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25</v>
      </c>
      <c r="C24" s="61" t="s">
        <v>8</v>
      </c>
      <c r="D24" s="61"/>
      <c r="E24" s="30" t="s">
        <v>116</v>
      </c>
      <c r="F24" s="63" t="s">
        <v>40</v>
      </c>
      <c r="G24" s="30">
        <v>90000</v>
      </c>
      <c r="H24" s="30" t="s">
        <v>125</v>
      </c>
      <c r="I24" s="58"/>
    </row>
    <row r="25" spans="1:9" ht="12.75" customHeight="1">
      <c r="A25" s="61">
        <v>20</v>
      </c>
      <c r="B25" s="62" t="s">
        <v>139</v>
      </c>
      <c r="C25" s="61" t="s">
        <v>138</v>
      </c>
      <c r="D25" s="71" t="s">
        <v>140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142</v>
      </c>
      <c r="C26" s="61"/>
      <c r="D26" s="61">
        <v>14508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74">
        <v>22</v>
      </c>
      <c r="B27" s="62" t="s">
        <v>143</v>
      </c>
      <c r="C27" s="61" t="s">
        <v>138</v>
      </c>
      <c r="D27" s="61">
        <v>12157</v>
      </c>
      <c r="E27" s="30" t="s">
        <v>141</v>
      </c>
      <c r="F27" s="63"/>
      <c r="G27" s="30">
        <v>70000</v>
      </c>
      <c r="H27" s="30" t="s">
        <v>125</v>
      </c>
      <c r="I27" s="58"/>
    </row>
    <row r="28" spans="1:9" ht="12.75" customHeight="1">
      <c r="A28" s="127" t="s">
        <v>14</v>
      </c>
      <c r="B28" s="128"/>
      <c r="C28" s="128"/>
      <c r="D28" s="128"/>
      <c r="E28" s="128"/>
      <c r="F28" s="129"/>
      <c r="G28" s="13">
        <f>SUM(G6:G27)</f>
        <v>1360000</v>
      </c>
      <c r="H28" s="30"/>
      <c r="I28" s="58"/>
    </row>
    <row r="29" spans="1:9" ht="12.75" customHeight="1">
      <c r="A29" s="127" t="s">
        <v>15</v>
      </c>
      <c r="B29" s="128"/>
      <c r="C29" s="128"/>
      <c r="D29" s="128"/>
      <c r="E29" s="128"/>
      <c r="F29" s="129"/>
      <c r="G29" s="14">
        <f>G28*0.15</f>
        <v>204000</v>
      </c>
      <c r="H29" s="30"/>
      <c r="I29" s="58"/>
    </row>
    <row r="30" spans="1:9" ht="12.75" customHeight="1">
      <c r="A30" s="127" t="s">
        <v>16</v>
      </c>
      <c r="B30" s="128"/>
      <c r="C30" s="128"/>
      <c r="D30" s="128"/>
      <c r="E30" s="128"/>
      <c r="F30" s="129"/>
      <c r="G30" s="14">
        <f>G28*0.05</f>
        <v>68000</v>
      </c>
      <c r="H30" s="30"/>
      <c r="I30" s="58"/>
    </row>
    <row r="31" spans="1:9" ht="12.75" customHeight="1">
      <c r="A31" s="130" t="s">
        <v>150</v>
      </c>
      <c r="B31" s="130"/>
      <c r="C31" s="130"/>
      <c r="D31" s="130"/>
      <c r="E31" s="130"/>
      <c r="F31" s="130"/>
      <c r="G31" s="14">
        <f>G28*0.8</f>
        <v>1088000</v>
      </c>
      <c r="H31" s="30"/>
      <c r="I31" s="58"/>
    </row>
    <row r="32" spans="1:9" ht="12.75" customHeight="1">
      <c r="A32" s="46" t="s">
        <v>80</v>
      </c>
      <c r="B32" s="75"/>
      <c r="C32" s="75"/>
      <c r="D32" s="75"/>
      <c r="E32" s="75"/>
      <c r="F32" s="75"/>
      <c r="G32" s="55"/>
      <c r="H32" s="76"/>
      <c r="I32" s="58"/>
    </row>
    <row r="33" spans="1:9" ht="12.75" customHeight="1">
      <c r="A33" s="57"/>
      <c r="B33" s="75"/>
      <c r="C33" s="75"/>
      <c r="D33" s="75"/>
      <c r="E33" s="75"/>
      <c r="F33" s="75"/>
      <c r="G33" s="57"/>
      <c r="H33" s="76"/>
      <c r="I33" s="58"/>
    </row>
    <row r="34" spans="1:9" ht="12.75" customHeight="1">
      <c r="A34" s="57"/>
      <c r="B34" s="46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B36" s="57"/>
      <c r="C36" s="57"/>
      <c r="D36" s="47"/>
      <c r="E36" s="57"/>
      <c r="F36" s="57"/>
      <c r="G36" s="57"/>
      <c r="H36" s="24"/>
      <c r="I36" s="58"/>
    </row>
    <row r="37" spans="1:9" ht="15">
      <c r="H37" s="56"/>
      <c r="I37" s="58"/>
    </row>
    <row r="38" spans="1:9">
      <c r="H38" s="57"/>
    </row>
    <row r="39" spans="1:9">
      <c r="H39" s="57"/>
    </row>
  </sheetData>
  <mergeCells count="6">
    <mergeCell ref="A28:F28"/>
    <mergeCell ref="A29:F29"/>
    <mergeCell ref="G1:H1"/>
    <mergeCell ref="C3:I3"/>
    <mergeCell ref="A31:F31"/>
    <mergeCell ref="A30:F3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0" zoomScaleNormal="100" workbookViewId="0">
      <selection activeCell="D18" sqref="D18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152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115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/>
      <c r="G26" s="42">
        <v>70000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1490000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223500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74500</v>
      </c>
      <c r="H29" s="53"/>
    </row>
    <row r="30" spans="1:8" ht="17.100000000000001" customHeight="1">
      <c r="A30" s="143" t="s">
        <v>153</v>
      </c>
      <c r="B30" s="143"/>
      <c r="C30" s="143"/>
      <c r="D30" s="143"/>
      <c r="E30" s="143"/>
      <c r="F30" s="143"/>
      <c r="G30" s="48">
        <f>G27*0.8</f>
        <v>1192000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topLeftCell="A4" zoomScaleNormal="100" workbookViewId="0">
      <selection activeCell="A28" sqref="A28:F28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152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77" t="s">
        <v>161</v>
      </c>
      <c r="C17" s="78" t="s">
        <v>53</v>
      </c>
      <c r="D17" s="79">
        <v>40984</v>
      </c>
      <c r="E17" s="80" t="s">
        <v>73</v>
      </c>
      <c r="F17" s="63">
        <v>157603</v>
      </c>
      <c r="G17" s="80">
        <v>70000</v>
      </c>
      <c r="H17" s="8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25</v>
      </c>
      <c r="C24" s="61" t="s">
        <v>8</v>
      </c>
      <c r="D24" s="61"/>
      <c r="E24" s="30" t="s">
        <v>116</v>
      </c>
      <c r="F24" s="63" t="s">
        <v>40</v>
      </c>
      <c r="G24" s="30">
        <v>90000</v>
      </c>
      <c r="H24" s="30" t="s">
        <v>125</v>
      </c>
      <c r="I24" s="58"/>
    </row>
    <row r="25" spans="1:9" ht="12.75" customHeight="1">
      <c r="A25" s="61">
        <v>20</v>
      </c>
      <c r="B25" s="62" t="s">
        <v>139</v>
      </c>
      <c r="C25" s="61" t="s">
        <v>138</v>
      </c>
      <c r="D25" s="71" t="s">
        <v>140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142</v>
      </c>
      <c r="C26" s="61"/>
      <c r="D26" s="61">
        <v>14508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74">
        <v>22</v>
      </c>
      <c r="B27" s="62" t="s">
        <v>143</v>
      </c>
      <c r="C27" s="61" t="s">
        <v>138</v>
      </c>
      <c r="D27" s="61">
        <v>12157</v>
      </c>
      <c r="E27" s="30" t="s">
        <v>141</v>
      </c>
      <c r="F27" s="63"/>
      <c r="G27" s="30">
        <v>70000</v>
      </c>
      <c r="H27" s="30" t="s">
        <v>125</v>
      </c>
      <c r="I27" s="58"/>
    </row>
    <row r="28" spans="1:9" ht="12.75" customHeight="1">
      <c r="A28" s="127" t="s">
        <v>14</v>
      </c>
      <c r="B28" s="128"/>
      <c r="C28" s="128"/>
      <c r="D28" s="128"/>
      <c r="E28" s="128"/>
      <c r="F28" s="129"/>
      <c r="G28" s="13">
        <f>SUM(G6:G27)</f>
        <v>1360000</v>
      </c>
      <c r="H28" s="30"/>
      <c r="I28" s="58"/>
    </row>
    <row r="29" spans="1:9" ht="12.75" customHeight="1">
      <c r="A29" s="127" t="s">
        <v>15</v>
      </c>
      <c r="B29" s="128"/>
      <c r="C29" s="128"/>
      <c r="D29" s="128"/>
      <c r="E29" s="128"/>
      <c r="F29" s="129"/>
      <c r="G29" s="14">
        <f>G28*0.15</f>
        <v>204000</v>
      </c>
      <c r="H29" s="30"/>
      <c r="I29" s="58"/>
    </row>
    <row r="30" spans="1:9" ht="12.75" customHeight="1">
      <c r="A30" s="127" t="s">
        <v>16</v>
      </c>
      <c r="B30" s="128"/>
      <c r="C30" s="128"/>
      <c r="D30" s="128"/>
      <c r="E30" s="128"/>
      <c r="F30" s="129"/>
      <c r="G30" s="14">
        <f>G28*0.05</f>
        <v>68000</v>
      </c>
      <c r="H30" s="30"/>
      <c r="I30" s="58"/>
    </row>
    <row r="31" spans="1:9" ht="12.75" customHeight="1">
      <c r="A31" s="130" t="s">
        <v>154</v>
      </c>
      <c r="B31" s="130"/>
      <c r="C31" s="130"/>
      <c r="D31" s="130"/>
      <c r="E31" s="130"/>
      <c r="F31" s="130"/>
      <c r="G31" s="14">
        <f>G28*0.8</f>
        <v>1088000</v>
      </c>
      <c r="H31" s="30"/>
      <c r="I31" s="58"/>
    </row>
    <row r="32" spans="1:9" ht="12.75" customHeight="1">
      <c r="A32" s="46" t="s">
        <v>80</v>
      </c>
      <c r="B32" s="75"/>
      <c r="C32" s="75"/>
      <c r="D32" s="75"/>
      <c r="E32" s="75"/>
      <c r="F32" s="75"/>
      <c r="G32" s="55"/>
      <c r="H32" s="76"/>
      <c r="I32" s="58"/>
    </row>
    <row r="33" spans="1:9" ht="12.75" customHeight="1">
      <c r="A33" s="57"/>
      <c r="B33" s="75"/>
      <c r="C33" s="75"/>
      <c r="D33" s="75"/>
      <c r="E33" s="75"/>
      <c r="F33" s="75"/>
      <c r="G33" s="57"/>
      <c r="H33" s="76"/>
      <c r="I33" s="58"/>
    </row>
    <row r="34" spans="1:9" ht="12.75" customHeight="1">
      <c r="A34" s="57"/>
      <c r="B34" s="46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B36" s="57"/>
      <c r="C36" s="57"/>
      <c r="D36" s="47"/>
      <c r="E36" s="57"/>
      <c r="F36" s="57"/>
      <c r="G36" s="57"/>
      <c r="H36" s="24"/>
      <c r="I36" s="58"/>
    </row>
    <row r="37" spans="1:9" ht="15">
      <c r="H37" s="56"/>
      <c r="I37" s="58"/>
    </row>
    <row r="38" spans="1:9">
      <c r="H38" s="57"/>
    </row>
    <row r="39" spans="1:9">
      <c r="H39" s="57"/>
    </row>
  </sheetData>
  <mergeCells count="6">
    <mergeCell ref="A31:F31"/>
    <mergeCell ref="G1:H1"/>
    <mergeCell ref="C3:I3"/>
    <mergeCell ref="A28:F28"/>
    <mergeCell ref="A29:F29"/>
    <mergeCell ref="A30:F30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0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159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163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/>
      <c r="G26" s="42">
        <v>90000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1510000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226500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75500</v>
      </c>
      <c r="H29" s="53"/>
    </row>
    <row r="30" spans="1:8" ht="17.100000000000001" customHeight="1">
      <c r="A30" s="143" t="s">
        <v>158</v>
      </c>
      <c r="B30" s="143"/>
      <c r="C30" s="143"/>
      <c r="D30" s="143"/>
      <c r="E30" s="143"/>
      <c r="F30" s="143"/>
      <c r="G30" s="48">
        <f>G27*0.8</f>
        <v>1208000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opLeftCell="A4" zoomScaleNormal="100" workbookViewId="0">
      <selection activeCell="G30" sqref="G30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159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70000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83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8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  <c r="I24" s="58"/>
    </row>
    <row r="25" spans="1:9" ht="12.75" customHeight="1">
      <c r="A25" s="82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0</v>
      </c>
      <c r="H25" s="30" t="s">
        <v>125</v>
      </c>
      <c r="I25" s="58"/>
    </row>
    <row r="26" spans="1:9" ht="12.75" customHeight="1">
      <c r="A26" s="74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30">
        <v>70000</v>
      </c>
      <c r="H26" s="30" t="s">
        <v>125</v>
      </c>
      <c r="I26" s="58"/>
    </row>
    <row r="27" spans="1:9" ht="12.75" customHeight="1">
      <c r="A27" s="127" t="s">
        <v>14</v>
      </c>
      <c r="B27" s="128"/>
      <c r="C27" s="128"/>
      <c r="D27" s="128"/>
      <c r="E27" s="128"/>
      <c r="F27" s="129"/>
      <c r="G27" s="13">
        <f>SUM(G6:G26)</f>
        <v>1270000</v>
      </c>
      <c r="H27" s="30"/>
      <c r="I27" s="58"/>
    </row>
    <row r="28" spans="1:9" ht="12.75" customHeight="1">
      <c r="A28" s="127" t="s">
        <v>15</v>
      </c>
      <c r="B28" s="128"/>
      <c r="C28" s="128"/>
      <c r="D28" s="128"/>
      <c r="E28" s="128"/>
      <c r="F28" s="129"/>
      <c r="G28" s="14">
        <f>G27*0.15</f>
        <v>190500</v>
      </c>
      <c r="H28" s="30"/>
      <c r="I28" s="58"/>
    </row>
    <row r="29" spans="1:9" ht="12.75" customHeight="1">
      <c r="A29" s="127" t="s">
        <v>16</v>
      </c>
      <c r="B29" s="128"/>
      <c r="C29" s="128"/>
      <c r="D29" s="128"/>
      <c r="E29" s="128"/>
      <c r="F29" s="129"/>
      <c r="G29" s="14">
        <f>G27*0.05</f>
        <v>63500</v>
      </c>
      <c r="H29" s="30"/>
      <c r="I29" s="58"/>
    </row>
    <row r="30" spans="1:9" ht="12.75" customHeight="1">
      <c r="A30" s="130" t="s">
        <v>160</v>
      </c>
      <c r="B30" s="130"/>
      <c r="C30" s="130"/>
      <c r="D30" s="130"/>
      <c r="E30" s="130"/>
      <c r="F30" s="130"/>
      <c r="G30" s="14">
        <f>G27*0.8</f>
        <v>1016000</v>
      </c>
      <c r="H30" s="30"/>
      <c r="I30" s="58"/>
    </row>
    <row r="31" spans="1:9" ht="12.75" customHeight="1">
      <c r="A31" s="46" t="s">
        <v>80</v>
      </c>
      <c r="B31" s="75"/>
      <c r="C31" s="75"/>
      <c r="D31" s="75"/>
      <c r="E31" s="75"/>
      <c r="F31" s="75"/>
      <c r="G31" s="55"/>
      <c r="H31" s="76"/>
      <c r="I31" s="58"/>
    </row>
    <row r="32" spans="1:9" ht="12.75" customHeight="1">
      <c r="A32" s="57"/>
      <c r="B32" s="75"/>
      <c r="C32" s="75"/>
      <c r="D32" s="75"/>
      <c r="E32" s="75"/>
      <c r="F32" s="75"/>
      <c r="G32" s="57"/>
      <c r="H32" s="76"/>
      <c r="I32" s="58"/>
    </row>
    <row r="33" spans="1:9" ht="12.75" customHeight="1">
      <c r="A33" s="57"/>
      <c r="B33" s="46"/>
      <c r="C33" s="57"/>
      <c r="D33" s="47"/>
      <c r="E33" s="57"/>
      <c r="F33" s="57"/>
      <c r="G33" s="57"/>
      <c r="H33" s="24"/>
      <c r="I33" s="58"/>
    </row>
    <row r="34" spans="1:9" ht="15">
      <c r="B34" s="57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H36" s="56"/>
      <c r="I36" s="58"/>
    </row>
    <row r="37" spans="1:9">
      <c r="H37" s="57"/>
    </row>
    <row r="38" spans="1:9">
      <c r="H38" s="57"/>
    </row>
  </sheetData>
  <mergeCells count="6">
    <mergeCell ref="A30:F30"/>
    <mergeCell ref="G1:H1"/>
    <mergeCell ref="C3:I3"/>
    <mergeCell ref="A27:F27"/>
    <mergeCell ref="A28:F28"/>
    <mergeCell ref="A29:F2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31"/>
  <sheetViews>
    <sheetView view="pageLayout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162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156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90000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>
        <v>2009001303</v>
      </c>
      <c r="G26" s="42">
        <v>90000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1530000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229500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76500</v>
      </c>
      <c r="H29" s="53"/>
    </row>
    <row r="30" spans="1:8" ht="17.100000000000001" customHeight="1">
      <c r="A30" s="143" t="s">
        <v>165</v>
      </c>
      <c r="B30" s="143"/>
      <c r="C30" s="143"/>
      <c r="D30" s="143"/>
      <c r="E30" s="143"/>
      <c r="F30" s="143"/>
      <c r="G30" s="48">
        <f>G27*0.8</f>
        <v>1224000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view="pageLayout" topLeftCell="A7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132" t="s">
        <v>81</v>
      </c>
      <c r="H1" s="132"/>
    </row>
    <row r="2" spans="1:9">
      <c r="A2" s="6" t="s">
        <v>19</v>
      </c>
    </row>
    <row r="3" spans="1:9" ht="18.75">
      <c r="A3" s="6" t="s">
        <v>20</v>
      </c>
      <c r="C3" s="134" t="s">
        <v>21</v>
      </c>
      <c r="D3" s="134"/>
      <c r="E3" s="134"/>
      <c r="F3" s="134"/>
      <c r="G3" s="134"/>
      <c r="H3" s="134"/>
      <c r="I3" s="13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82145</v>
      </c>
      <c r="E6" s="4" t="s">
        <v>54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35509</v>
      </c>
      <c r="E7" s="4" t="s">
        <v>57</v>
      </c>
      <c r="F7" s="10">
        <v>17790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38970</v>
      </c>
      <c r="E8" s="4" t="s">
        <v>59</v>
      </c>
      <c r="F8" s="10">
        <v>17647</v>
      </c>
      <c r="G8" s="4">
        <v>50000</v>
      </c>
      <c r="H8" s="4" t="s">
        <v>9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31060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26293</v>
      </c>
      <c r="E10" s="17"/>
      <c r="F10" s="18">
        <v>58898</v>
      </c>
      <c r="G10" s="17">
        <v>70000</v>
      </c>
      <c r="H10" s="4" t="s">
        <v>9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23209</v>
      </c>
      <c r="E11" s="4" t="s">
        <v>63</v>
      </c>
      <c r="F11" s="10">
        <v>59098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/>
      <c r="F13" s="10">
        <v>78103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9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9</v>
      </c>
    </row>
    <row r="16" spans="1:9" ht="17.100000000000001" customHeight="1">
      <c r="A16" s="2">
        <v>11</v>
      </c>
      <c r="B16" s="3" t="s">
        <v>71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9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31064</v>
      </c>
      <c r="E18" s="9" t="s">
        <v>75</v>
      </c>
      <c r="F18" s="10">
        <v>108903</v>
      </c>
      <c r="G18" s="11">
        <v>70000</v>
      </c>
      <c r="H18" s="4" t="s">
        <v>9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9"/>
      <c r="F19" s="10">
        <v>59418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9"/>
      <c r="F20" s="10">
        <v>59298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9"/>
      <c r="F21" s="10">
        <v>58998</v>
      </c>
      <c r="G21" s="11">
        <v>70000</v>
      </c>
      <c r="H21" s="4" t="s">
        <v>9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23103</v>
      </c>
      <c r="E22" s="9"/>
      <c r="F22" s="10">
        <v>58798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25</v>
      </c>
      <c r="C23" s="2" t="s">
        <v>8</v>
      </c>
      <c r="D23" s="2"/>
      <c r="E23" s="4"/>
      <c r="F23" s="10" t="s">
        <v>40</v>
      </c>
      <c r="G23" s="4">
        <v>90000</v>
      </c>
      <c r="H23" s="4" t="s">
        <v>36</v>
      </c>
    </row>
    <row r="24" spans="1:8">
      <c r="A24" s="135" t="s">
        <v>14</v>
      </c>
      <c r="B24" s="135"/>
      <c r="C24" s="135"/>
      <c r="D24" s="135"/>
      <c r="E24" s="135"/>
      <c r="F24" s="135"/>
      <c r="G24" s="13">
        <f>SUM(G6:G23)</f>
        <v>1220000</v>
      </c>
      <c r="H24" s="14"/>
    </row>
    <row r="25" spans="1:8">
      <c r="A25" s="135" t="s">
        <v>15</v>
      </c>
      <c r="B25" s="135"/>
      <c r="C25" s="135"/>
      <c r="D25" s="135"/>
      <c r="E25" s="135"/>
      <c r="F25" s="135"/>
      <c r="G25" s="14">
        <f>G24*0.15</f>
        <v>183000</v>
      </c>
      <c r="H25" s="14"/>
    </row>
    <row r="26" spans="1:8">
      <c r="A26" s="135" t="s">
        <v>16</v>
      </c>
      <c r="B26" s="135"/>
      <c r="C26" s="135"/>
      <c r="D26" s="135"/>
      <c r="E26" s="135"/>
      <c r="F26" s="135"/>
      <c r="G26" s="14">
        <f>G24*0.05</f>
        <v>61000</v>
      </c>
      <c r="H26" s="14"/>
    </row>
    <row r="27" spans="1:8">
      <c r="A27" s="135" t="s">
        <v>17</v>
      </c>
      <c r="B27" s="135"/>
      <c r="C27" s="135"/>
      <c r="D27" s="135"/>
      <c r="E27" s="135"/>
      <c r="F27" s="135"/>
      <c r="G27" s="14">
        <f>G24*0.8</f>
        <v>976000</v>
      </c>
      <c r="H27" s="14"/>
    </row>
    <row r="28" spans="1:8">
      <c r="A28" s="133" t="s">
        <v>80</v>
      </c>
      <c r="B28" s="133"/>
    </row>
  </sheetData>
  <mergeCells count="7">
    <mergeCell ref="G1:H1"/>
    <mergeCell ref="A28:B28"/>
    <mergeCell ref="C3:I3"/>
    <mergeCell ref="A24:F24"/>
    <mergeCell ref="A25:F25"/>
    <mergeCell ref="A26:F26"/>
    <mergeCell ref="A27:F27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opLeftCell="A10" zoomScaleNormal="100" workbookViewId="0">
      <selection activeCell="G30" sqref="G30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162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490000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83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  <c r="I24" s="58"/>
    </row>
    <row r="25" spans="1:9" ht="12.75" customHeight="1">
      <c r="A25" s="74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0</v>
      </c>
      <c r="H25" s="30" t="s">
        <v>125</v>
      </c>
      <c r="I25" s="58"/>
    </row>
    <row r="26" spans="1:9" ht="12.75" customHeight="1">
      <c r="A26" s="74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30">
        <v>70000</v>
      </c>
      <c r="H26" s="30" t="s">
        <v>125</v>
      </c>
      <c r="I26" s="58"/>
    </row>
    <row r="27" spans="1:9" ht="12.75" customHeight="1">
      <c r="A27" s="127" t="s">
        <v>14</v>
      </c>
      <c r="B27" s="128"/>
      <c r="C27" s="128"/>
      <c r="D27" s="128"/>
      <c r="E27" s="128"/>
      <c r="F27" s="129"/>
      <c r="G27" s="13">
        <f>SUM(G6:G26)</f>
        <v>1780000</v>
      </c>
      <c r="H27" s="30"/>
      <c r="I27" s="58"/>
    </row>
    <row r="28" spans="1:9" ht="12.75" customHeight="1">
      <c r="A28" s="127" t="s">
        <v>15</v>
      </c>
      <c r="B28" s="128"/>
      <c r="C28" s="128"/>
      <c r="D28" s="128"/>
      <c r="E28" s="128"/>
      <c r="F28" s="129"/>
      <c r="G28" s="14">
        <f>G27*0.15</f>
        <v>267000</v>
      </c>
      <c r="H28" s="30"/>
      <c r="I28" s="58"/>
    </row>
    <row r="29" spans="1:9" ht="12.75" customHeight="1">
      <c r="A29" s="127" t="s">
        <v>16</v>
      </c>
      <c r="B29" s="128"/>
      <c r="C29" s="128"/>
      <c r="D29" s="128"/>
      <c r="E29" s="128"/>
      <c r="F29" s="129"/>
      <c r="G29" s="14">
        <f>G27*0.05</f>
        <v>89000</v>
      </c>
      <c r="H29" s="30"/>
      <c r="I29" s="58"/>
    </row>
    <row r="30" spans="1:9" ht="12.75" customHeight="1">
      <c r="A30" s="130" t="s">
        <v>164</v>
      </c>
      <c r="B30" s="130"/>
      <c r="C30" s="130"/>
      <c r="D30" s="130"/>
      <c r="E30" s="130"/>
      <c r="F30" s="130"/>
      <c r="G30" s="14">
        <f>G27*0.8</f>
        <v>1424000</v>
      </c>
      <c r="H30" s="30"/>
      <c r="I30" s="58"/>
    </row>
    <row r="31" spans="1:9" ht="12.75" customHeight="1">
      <c r="A31" s="46" t="s">
        <v>80</v>
      </c>
      <c r="B31" s="75"/>
      <c r="C31" s="75"/>
      <c r="D31" s="75"/>
      <c r="E31" s="75"/>
      <c r="F31" s="75"/>
      <c r="G31" s="55"/>
      <c r="H31" s="76"/>
      <c r="I31" s="58"/>
    </row>
    <row r="32" spans="1:9" ht="12.75" customHeight="1">
      <c r="A32" s="57"/>
      <c r="B32" s="75"/>
      <c r="C32" s="75"/>
      <c r="D32" s="75"/>
      <c r="E32" s="75"/>
      <c r="F32" s="75"/>
      <c r="G32" s="57"/>
      <c r="H32" s="76"/>
      <c r="I32" s="58"/>
    </row>
    <row r="33" spans="1:9" ht="12.75" customHeight="1">
      <c r="A33" s="57"/>
      <c r="B33" s="46"/>
      <c r="C33" s="57"/>
      <c r="D33" s="47"/>
      <c r="E33" s="57"/>
      <c r="F33" s="57"/>
      <c r="G33" s="57"/>
      <c r="H33" s="24"/>
      <c r="I33" s="58"/>
    </row>
    <row r="34" spans="1:9" ht="15">
      <c r="B34" s="57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H36" s="56"/>
      <c r="I36" s="58"/>
    </row>
    <row r="37" spans="1:9">
      <c r="H37" s="57"/>
    </row>
    <row r="38" spans="1:9">
      <c r="H38" s="57"/>
    </row>
  </sheetData>
  <mergeCells count="6">
    <mergeCell ref="A30:F30"/>
    <mergeCell ref="G1:H1"/>
    <mergeCell ref="C3:I3"/>
    <mergeCell ref="A27:F27"/>
    <mergeCell ref="A28:F28"/>
    <mergeCell ref="A29:F2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3" zoomScaleNormal="100" workbookViewId="0">
      <selection activeCell="B21" sqref="B21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166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169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90000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41" t="s">
        <v>89</v>
      </c>
      <c r="C23" s="40" t="s">
        <v>53</v>
      </c>
      <c r="D23" s="41">
        <v>34768</v>
      </c>
      <c r="E23" s="40" t="s">
        <v>90</v>
      </c>
      <c r="F23" s="41">
        <v>2009001380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92</v>
      </c>
      <c r="C24" s="40" t="s">
        <v>53</v>
      </c>
      <c r="D24" s="41">
        <v>35633</v>
      </c>
      <c r="E24" s="40" t="s">
        <v>93</v>
      </c>
      <c r="F24" s="41">
        <v>2009001450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>
        <v>2009001303</v>
      </c>
      <c r="G26" s="42">
        <v>90000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1530000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229500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76500</v>
      </c>
      <c r="H29" s="53"/>
    </row>
    <row r="30" spans="1:8" ht="17.100000000000001" customHeight="1">
      <c r="A30" s="143" t="s">
        <v>168</v>
      </c>
      <c r="B30" s="143"/>
      <c r="C30" s="143"/>
      <c r="D30" s="143"/>
      <c r="E30" s="143"/>
      <c r="F30" s="143"/>
      <c r="G30" s="48">
        <f>G27*0.8</f>
        <v>1224000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zoomScaleNormal="100" workbookViewId="0">
      <selection activeCell="G23" sqref="G23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166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70000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50000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9" ht="12.75" customHeight="1">
      <c r="A17" s="61">
        <v>12</v>
      </c>
      <c r="B17" s="83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70">
        <v>70000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70000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  <c r="I24" s="58"/>
    </row>
    <row r="25" spans="1:9" ht="12.75" customHeight="1">
      <c r="A25" s="74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30">
        <v>0</v>
      </c>
      <c r="H26" s="30" t="s">
        <v>125</v>
      </c>
      <c r="I26" s="58"/>
    </row>
    <row r="27" spans="1:9" ht="12.75" customHeight="1">
      <c r="A27" s="127" t="s">
        <v>14</v>
      </c>
      <c r="B27" s="128"/>
      <c r="C27" s="128"/>
      <c r="D27" s="128"/>
      <c r="E27" s="128"/>
      <c r="F27" s="129"/>
      <c r="G27" s="13">
        <f>SUM(G6:G26)</f>
        <v>1360000</v>
      </c>
      <c r="H27" s="30"/>
      <c r="I27" s="58"/>
    </row>
    <row r="28" spans="1:9" ht="12.75" customHeight="1">
      <c r="A28" s="127" t="s">
        <v>15</v>
      </c>
      <c r="B28" s="128"/>
      <c r="C28" s="128"/>
      <c r="D28" s="128"/>
      <c r="E28" s="128"/>
      <c r="F28" s="129"/>
      <c r="G28" s="14">
        <f>G27*0.15</f>
        <v>204000</v>
      </c>
      <c r="H28" s="30"/>
      <c r="I28" s="58"/>
    </row>
    <row r="29" spans="1:9" ht="12.75" customHeight="1">
      <c r="A29" s="127" t="s">
        <v>16</v>
      </c>
      <c r="B29" s="128"/>
      <c r="C29" s="128"/>
      <c r="D29" s="128"/>
      <c r="E29" s="128"/>
      <c r="F29" s="129"/>
      <c r="G29" s="14">
        <f>G27*0.05</f>
        <v>68000</v>
      </c>
      <c r="H29" s="30"/>
      <c r="I29" s="58"/>
    </row>
    <row r="30" spans="1:9" ht="12.75" customHeight="1">
      <c r="A30" s="130" t="s">
        <v>167</v>
      </c>
      <c r="B30" s="130"/>
      <c r="C30" s="130"/>
      <c r="D30" s="130"/>
      <c r="E30" s="130"/>
      <c r="F30" s="130"/>
      <c r="G30" s="14">
        <f>G27*0.8</f>
        <v>1088000</v>
      </c>
      <c r="H30" s="30"/>
      <c r="I30" s="58"/>
    </row>
    <row r="31" spans="1:9" ht="12.75" customHeight="1">
      <c r="A31" s="46" t="s">
        <v>80</v>
      </c>
      <c r="B31" s="75"/>
      <c r="C31" s="75"/>
      <c r="D31" s="75"/>
      <c r="E31" s="75"/>
      <c r="F31" s="75"/>
      <c r="G31" s="55"/>
      <c r="H31" s="76"/>
      <c r="I31" s="58"/>
    </row>
    <row r="32" spans="1:9" ht="12.75" customHeight="1">
      <c r="A32" s="57"/>
      <c r="B32" s="75"/>
      <c r="C32" s="75"/>
      <c r="D32" s="75"/>
      <c r="E32" s="75"/>
      <c r="F32" s="75"/>
      <c r="G32" s="57"/>
      <c r="H32" s="76"/>
      <c r="I32" s="58"/>
    </row>
    <row r="33" spans="1:9" ht="12.75" customHeight="1">
      <c r="A33" s="57"/>
      <c r="B33" s="46"/>
      <c r="C33" s="57"/>
      <c r="D33" s="47"/>
      <c r="E33" s="57"/>
      <c r="F33" s="57"/>
      <c r="G33" s="57"/>
      <c r="H33" s="24"/>
      <c r="I33" s="58"/>
    </row>
    <row r="34" spans="1:9" ht="15">
      <c r="B34" s="57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H36" s="56"/>
      <c r="I36" s="58"/>
    </row>
    <row r="37" spans="1:9">
      <c r="H37" s="57"/>
    </row>
    <row r="38" spans="1:9">
      <c r="H38" s="57"/>
    </row>
  </sheetData>
  <mergeCells count="6">
    <mergeCell ref="A30:F30"/>
    <mergeCell ref="G1:H1"/>
    <mergeCell ref="C3:I3"/>
    <mergeCell ref="A27:F27"/>
    <mergeCell ref="A28:F28"/>
    <mergeCell ref="A29:F2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9" zoomScaleNormal="100" workbookViewId="0">
      <selection activeCell="B26" sqref="B26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170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23</v>
      </c>
      <c r="C6" s="40" t="s">
        <v>37</v>
      </c>
      <c r="D6" s="41"/>
      <c r="E6" s="40" t="s">
        <v>116</v>
      </c>
      <c r="F6" s="41" t="s">
        <v>38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24</v>
      </c>
      <c r="C7" s="40" t="s">
        <v>37</v>
      </c>
      <c r="D7" s="41"/>
      <c r="E7" s="40" t="s">
        <v>116</v>
      </c>
      <c r="F7" s="41" t="s">
        <v>39</v>
      </c>
      <c r="G7" s="42">
        <v>50000</v>
      </c>
      <c r="H7" s="41" t="s">
        <v>117</v>
      </c>
    </row>
    <row r="8" spans="1:9" ht="17.100000000000001" customHeight="1">
      <c r="A8" s="40">
        <v>3</v>
      </c>
      <c r="B8" s="41" t="s">
        <v>26</v>
      </c>
      <c r="C8" s="40" t="s">
        <v>13</v>
      </c>
      <c r="D8" s="41"/>
      <c r="E8" s="40" t="s">
        <v>116</v>
      </c>
      <c r="F8" s="41" t="s">
        <v>41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27</v>
      </c>
      <c r="C9" s="40" t="s">
        <v>13</v>
      </c>
      <c r="D9" s="41"/>
      <c r="E9" s="40" t="s">
        <v>116</v>
      </c>
      <c r="F9" s="41" t="s">
        <v>42</v>
      </c>
      <c r="G9" s="42">
        <v>70000</v>
      </c>
      <c r="H9" s="41" t="s">
        <v>117</v>
      </c>
    </row>
    <row r="10" spans="1:9" ht="17.100000000000001" customHeight="1">
      <c r="A10" s="40">
        <v>5</v>
      </c>
      <c r="B10" s="41" t="s">
        <v>28</v>
      </c>
      <c r="C10" s="40" t="s">
        <v>43</v>
      </c>
      <c r="D10" s="41"/>
      <c r="E10" s="40" t="s">
        <v>116</v>
      </c>
      <c r="F10" s="41" t="s">
        <v>44</v>
      </c>
      <c r="G10" s="42">
        <v>90000</v>
      </c>
      <c r="H10" s="41" t="s">
        <v>117</v>
      </c>
    </row>
    <row r="11" spans="1:9" ht="17.100000000000001" customHeight="1">
      <c r="A11" s="40">
        <v>6</v>
      </c>
      <c r="B11" s="41" t="s">
        <v>29</v>
      </c>
      <c r="C11" s="40" t="s">
        <v>11</v>
      </c>
      <c r="D11" s="41"/>
      <c r="E11" s="40" t="s">
        <v>116</v>
      </c>
      <c r="F11" s="41" t="s">
        <v>45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30</v>
      </c>
      <c r="C12" s="40" t="s">
        <v>13</v>
      </c>
      <c r="D12" s="41"/>
      <c r="E12" s="40" t="s">
        <v>116</v>
      </c>
      <c r="F12" s="41" t="s">
        <v>46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31</v>
      </c>
      <c r="C13" s="40" t="s">
        <v>8</v>
      </c>
      <c r="D13" s="41"/>
      <c r="E13" s="40" t="s">
        <v>116</v>
      </c>
      <c r="F13" s="41" t="s">
        <v>47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32</v>
      </c>
      <c r="C14" s="40" t="s">
        <v>11</v>
      </c>
      <c r="D14" s="41"/>
      <c r="E14" s="40" t="s">
        <v>116</v>
      </c>
      <c r="F14" s="41" t="s">
        <v>48</v>
      </c>
      <c r="G14" s="42">
        <v>70000</v>
      </c>
      <c r="H14" s="41" t="s">
        <v>117</v>
      </c>
    </row>
    <row r="15" spans="1:9" ht="17.100000000000001" customHeight="1">
      <c r="A15" s="40">
        <v>10</v>
      </c>
      <c r="B15" s="41" t="s">
        <v>33</v>
      </c>
      <c r="C15" s="40" t="s">
        <v>8</v>
      </c>
      <c r="D15" s="41"/>
      <c r="E15" s="40" t="s">
        <v>116</v>
      </c>
      <c r="F15" s="41" t="s">
        <v>49</v>
      </c>
      <c r="G15" s="42">
        <v>90000</v>
      </c>
      <c r="H15" s="41" t="s">
        <v>117</v>
      </c>
    </row>
    <row r="16" spans="1:9" ht="17.100000000000001" customHeight="1">
      <c r="A16" s="40">
        <v>11</v>
      </c>
      <c r="B16" s="41" t="s">
        <v>34</v>
      </c>
      <c r="C16" s="40" t="s">
        <v>13</v>
      </c>
      <c r="D16" s="41"/>
      <c r="E16" s="40" t="s">
        <v>116</v>
      </c>
      <c r="F16" s="41" t="s">
        <v>50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35</v>
      </c>
      <c r="C17" s="40" t="s">
        <v>11</v>
      </c>
      <c r="D17" s="41"/>
      <c r="E17" s="40" t="s">
        <v>116</v>
      </c>
      <c r="F17" s="41" t="s">
        <v>51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120</v>
      </c>
      <c r="C18" s="40" t="s">
        <v>11</v>
      </c>
      <c r="D18" s="41"/>
      <c r="E18" s="40" t="s">
        <v>116</v>
      </c>
      <c r="F18" s="41" t="s">
        <v>121</v>
      </c>
      <c r="G18" s="42">
        <v>70000</v>
      </c>
      <c r="H18" s="41" t="s">
        <v>117</v>
      </c>
    </row>
    <row r="19" spans="1:8" ht="17.100000000000001" customHeight="1">
      <c r="A19" s="40">
        <v>14</v>
      </c>
      <c r="B19" s="41" t="s">
        <v>156</v>
      </c>
      <c r="C19" s="40" t="s">
        <v>155</v>
      </c>
      <c r="D19" s="41" t="s">
        <v>119</v>
      </c>
      <c r="E19" s="40" t="s">
        <v>157</v>
      </c>
      <c r="F19" s="41">
        <v>2009001382</v>
      </c>
      <c r="G19" s="42">
        <v>90000</v>
      </c>
      <c r="H19" s="41" t="s">
        <v>117</v>
      </c>
    </row>
    <row r="20" spans="1:8" ht="17.100000000000001" customHeight="1">
      <c r="A20" s="40">
        <v>15</v>
      </c>
      <c r="B20" s="41" t="s">
        <v>84</v>
      </c>
      <c r="C20" s="40" t="s">
        <v>53</v>
      </c>
      <c r="D20" s="41">
        <v>33241</v>
      </c>
      <c r="E20" s="40" t="s">
        <v>59</v>
      </c>
      <c r="F20" s="41">
        <v>1245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85</v>
      </c>
      <c r="C21" s="40" t="s">
        <v>53</v>
      </c>
      <c r="D21" s="41">
        <v>33231</v>
      </c>
      <c r="E21" s="40" t="s">
        <v>10</v>
      </c>
      <c r="F21" s="41">
        <v>2009001281</v>
      </c>
      <c r="G21" s="42">
        <v>70000</v>
      </c>
      <c r="H21" s="41" t="s">
        <v>117</v>
      </c>
    </row>
    <row r="22" spans="1:8" ht="17.100000000000001" customHeight="1">
      <c r="A22" s="40">
        <v>17</v>
      </c>
      <c r="B22" s="41" t="s">
        <v>86</v>
      </c>
      <c r="C22" s="40" t="s">
        <v>87</v>
      </c>
      <c r="D22" s="41" t="s">
        <v>91</v>
      </c>
      <c r="E22" s="40" t="s">
        <v>101</v>
      </c>
      <c r="F22" s="41">
        <v>2009001354</v>
      </c>
      <c r="G22" s="42">
        <v>90000</v>
      </c>
      <c r="H22" s="41" t="s">
        <v>117</v>
      </c>
    </row>
    <row r="23" spans="1:8" ht="17.100000000000001" customHeight="1">
      <c r="A23" s="40">
        <v>18</v>
      </c>
      <c r="B23" s="90" t="s">
        <v>89</v>
      </c>
      <c r="C23" s="91" t="s">
        <v>53</v>
      </c>
      <c r="D23" s="90">
        <v>34768</v>
      </c>
      <c r="E23" s="91" t="s">
        <v>90</v>
      </c>
      <c r="F23" s="90">
        <v>2009001380</v>
      </c>
      <c r="G23" s="92">
        <v>0</v>
      </c>
      <c r="H23" s="90" t="s">
        <v>117</v>
      </c>
    </row>
    <row r="24" spans="1:8" ht="17.100000000000001" customHeight="1">
      <c r="A24" s="40">
        <v>19</v>
      </c>
      <c r="B24" s="90" t="s">
        <v>92</v>
      </c>
      <c r="C24" s="91" t="s">
        <v>53</v>
      </c>
      <c r="D24" s="90">
        <v>35633</v>
      </c>
      <c r="E24" s="91" t="s">
        <v>93</v>
      </c>
      <c r="F24" s="90">
        <v>2009001450</v>
      </c>
      <c r="G24" s="92">
        <v>0</v>
      </c>
      <c r="H24" s="90" t="s">
        <v>117</v>
      </c>
    </row>
    <row r="25" spans="1:8" ht="17.100000000000001" customHeight="1">
      <c r="A25" s="40">
        <v>20</v>
      </c>
      <c r="B25" s="41" t="s">
        <v>94</v>
      </c>
      <c r="C25" s="40" t="s">
        <v>53</v>
      </c>
      <c r="D25" s="41">
        <v>31395</v>
      </c>
      <c r="E25" s="40" t="s">
        <v>12</v>
      </c>
      <c r="F25" s="41">
        <v>2009001375</v>
      </c>
      <c r="G25" s="42">
        <v>70000</v>
      </c>
      <c r="H25" s="41" t="s">
        <v>117</v>
      </c>
    </row>
    <row r="26" spans="1:8" ht="17.100000000000001" customHeight="1">
      <c r="A26" s="40">
        <v>21</v>
      </c>
      <c r="B26" s="41" t="s">
        <v>130</v>
      </c>
      <c r="C26" s="40" t="s">
        <v>131</v>
      </c>
      <c r="D26" s="41" t="s">
        <v>133</v>
      </c>
      <c r="E26" s="40" t="s">
        <v>132</v>
      </c>
      <c r="F26" s="41">
        <v>2009001303</v>
      </c>
      <c r="G26" s="42">
        <v>90000</v>
      </c>
      <c r="H26" s="41" t="s">
        <v>117</v>
      </c>
    </row>
    <row r="27" spans="1:8" ht="17.100000000000001" customHeight="1">
      <c r="A27" s="143" t="s">
        <v>14</v>
      </c>
      <c r="B27" s="143"/>
      <c r="C27" s="143"/>
      <c r="D27" s="143"/>
      <c r="E27" s="143"/>
      <c r="F27" s="143"/>
      <c r="G27" s="54">
        <f>SUM(G6:G26)</f>
        <v>1390000</v>
      </c>
      <c r="H27" s="53"/>
    </row>
    <row r="28" spans="1:8" ht="17.100000000000001" customHeight="1">
      <c r="A28" s="144" t="s">
        <v>15</v>
      </c>
      <c r="B28" s="145"/>
      <c r="C28" s="145"/>
      <c r="D28" s="145"/>
      <c r="E28" s="145"/>
      <c r="F28" s="146"/>
      <c r="G28" s="48">
        <f>G27*0.15</f>
        <v>208500</v>
      </c>
      <c r="H28" s="53"/>
    </row>
    <row r="29" spans="1:8" ht="17.100000000000001" customHeight="1">
      <c r="A29" s="144" t="s">
        <v>16</v>
      </c>
      <c r="B29" s="145"/>
      <c r="C29" s="145"/>
      <c r="D29" s="145"/>
      <c r="E29" s="145"/>
      <c r="F29" s="146"/>
      <c r="G29" s="48">
        <f>G27*0.05</f>
        <v>69500</v>
      </c>
      <c r="H29" s="53"/>
    </row>
    <row r="30" spans="1:8" ht="17.100000000000001" customHeight="1">
      <c r="A30" s="143" t="s">
        <v>172</v>
      </c>
      <c r="B30" s="143"/>
      <c r="C30" s="143"/>
      <c r="D30" s="143"/>
      <c r="E30" s="143"/>
      <c r="F30" s="143"/>
      <c r="G30" s="48">
        <f>G27*0.8</f>
        <v>1112000</v>
      </c>
      <c r="H30" s="53"/>
    </row>
    <row r="31" spans="1:8" ht="17.100000000000001" customHeight="1">
      <c r="A31" s="139" t="s">
        <v>82</v>
      </c>
      <c r="B31" s="139"/>
      <c r="C31" s="139"/>
      <c r="D31" s="139"/>
      <c r="E31" s="139"/>
      <c r="F31" s="139"/>
      <c r="G31" s="24"/>
      <c r="H31" s="24"/>
    </row>
  </sheetData>
  <mergeCells count="6">
    <mergeCell ref="A31:F31"/>
    <mergeCell ref="C3:I3"/>
    <mergeCell ref="A27:F27"/>
    <mergeCell ref="A28:F28"/>
    <mergeCell ref="A29:F29"/>
    <mergeCell ref="A30:F30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opLeftCell="A4" zoomScaleNormal="100" workbookViewId="0">
      <selection activeCell="B9" sqref="B9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170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87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87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88" t="s">
        <v>123</v>
      </c>
      <c r="C8" s="78" t="s">
        <v>56</v>
      </c>
      <c r="D8" s="78">
        <v>38870</v>
      </c>
      <c r="E8" s="80" t="s">
        <v>59</v>
      </c>
      <c r="F8" s="79">
        <v>17647</v>
      </c>
      <c r="G8" s="80">
        <v>0</v>
      </c>
      <c r="H8" s="80" t="s">
        <v>125</v>
      </c>
      <c r="I8" s="58"/>
    </row>
    <row r="9" spans="1:9" ht="12.75" customHeight="1">
      <c r="A9" s="61">
        <v>4</v>
      </c>
      <c r="B9" s="87" t="s">
        <v>147</v>
      </c>
      <c r="C9" s="61" t="s">
        <v>136</v>
      </c>
      <c r="D9" s="61">
        <v>21961</v>
      </c>
      <c r="E9" s="30"/>
      <c r="F9" s="63">
        <v>1021504</v>
      </c>
      <c r="G9" s="30">
        <v>70000</v>
      </c>
      <c r="H9" s="66" t="s">
        <v>112</v>
      </c>
      <c r="I9" s="58"/>
    </row>
    <row r="10" spans="1:9" ht="12.75" customHeight="1">
      <c r="A10" s="61">
        <v>5</v>
      </c>
      <c r="B10" s="89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9" ht="12.75" customHeight="1">
      <c r="A11" s="61">
        <v>6</v>
      </c>
      <c r="B11" s="87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87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87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87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88" t="s">
        <v>70</v>
      </c>
      <c r="C15" s="78" t="s">
        <v>56</v>
      </c>
      <c r="D15" s="78">
        <v>37358</v>
      </c>
      <c r="E15" s="80" t="s">
        <v>69</v>
      </c>
      <c r="F15" s="79">
        <v>2011000985</v>
      </c>
      <c r="G15" s="80">
        <v>0</v>
      </c>
      <c r="H15" s="80" t="s">
        <v>125</v>
      </c>
      <c r="I15" s="58"/>
    </row>
    <row r="16" spans="1:9" ht="12.75" customHeight="1">
      <c r="A16" s="61">
        <v>11</v>
      </c>
      <c r="B16" s="88" t="s">
        <v>104</v>
      </c>
      <c r="C16" s="78" t="s">
        <v>53</v>
      </c>
      <c r="D16" s="78">
        <v>32484</v>
      </c>
      <c r="E16" s="80" t="s">
        <v>69</v>
      </c>
      <c r="F16" s="79">
        <v>1424806</v>
      </c>
      <c r="G16" s="80">
        <v>0</v>
      </c>
      <c r="H16" s="80" t="s">
        <v>112</v>
      </c>
      <c r="I16" s="58"/>
    </row>
    <row r="17" spans="1:9" ht="12.75" customHeight="1">
      <c r="A17" s="61">
        <v>12</v>
      </c>
      <c r="B17" s="87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88" t="s">
        <v>74</v>
      </c>
      <c r="C18" s="78" t="s">
        <v>53</v>
      </c>
      <c r="D18" s="84">
        <v>31084</v>
      </c>
      <c r="E18" s="85" t="s">
        <v>75</v>
      </c>
      <c r="F18" s="79">
        <v>108903</v>
      </c>
      <c r="G18" s="86">
        <v>0</v>
      </c>
      <c r="H18" s="80" t="s">
        <v>112</v>
      </c>
      <c r="I18" s="58"/>
    </row>
    <row r="19" spans="1:9" ht="12.75" customHeight="1">
      <c r="A19" s="61">
        <v>14</v>
      </c>
      <c r="B19" s="87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88" t="s">
        <v>77</v>
      </c>
      <c r="C20" s="78" t="s">
        <v>53</v>
      </c>
      <c r="D20" s="84">
        <v>28871</v>
      </c>
      <c r="E20" s="85" t="s">
        <v>106</v>
      </c>
      <c r="F20" s="79">
        <v>59298</v>
      </c>
      <c r="G20" s="86">
        <v>0</v>
      </c>
      <c r="H20" s="80" t="s">
        <v>112</v>
      </c>
      <c r="I20" s="58"/>
    </row>
    <row r="21" spans="1:9" ht="12.75" customHeight="1">
      <c r="A21" s="61">
        <v>16</v>
      </c>
      <c r="B21" s="87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87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87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87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  <c r="I24" s="58"/>
    </row>
    <row r="25" spans="1:9" ht="12.75" customHeight="1">
      <c r="A25" s="74">
        <v>20</v>
      </c>
      <c r="B25" s="87" t="s">
        <v>142</v>
      </c>
      <c r="C25" s="61"/>
      <c r="D25" s="61">
        <v>14508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87" t="s">
        <v>143</v>
      </c>
      <c r="C26" s="61" t="s">
        <v>138</v>
      </c>
      <c r="D26" s="61">
        <v>12157</v>
      </c>
      <c r="E26" s="30" t="s">
        <v>141</v>
      </c>
      <c r="F26" s="63"/>
      <c r="G26" s="43">
        <v>0</v>
      </c>
      <c r="H26" s="30" t="s">
        <v>125</v>
      </c>
      <c r="I26" s="58"/>
    </row>
    <row r="27" spans="1:9" ht="12.75" customHeight="1">
      <c r="A27" s="127" t="s">
        <v>14</v>
      </c>
      <c r="B27" s="128"/>
      <c r="C27" s="128"/>
      <c r="D27" s="128"/>
      <c r="E27" s="128"/>
      <c r="F27" s="129"/>
      <c r="G27" s="13">
        <f>SUM(G6:G26)</f>
        <v>1050000</v>
      </c>
      <c r="H27" s="30"/>
      <c r="I27" s="58"/>
    </row>
    <row r="28" spans="1:9" ht="12.75" customHeight="1">
      <c r="A28" s="127" t="s">
        <v>15</v>
      </c>
      <c r="B28" s="128"/>
      <c r="C28" s="128"/>
      <c r="D28" s="128"/>
      <c r="E28" s="128"/>
      <c r="F28" s="129"/>
      <c r="G28" s="14">
        <f>G27*0.15</f>
        <v>157500</v>
      </c>
      <c r="H28" s="30"/>
      <c r="I28" s="58"/>
    </row>
    <row r="29" spans="1:9" ht="12.75" customHeight="1">
      <c r="A29" s="127" t="s">
        <v>16</v>
      </c>
      <c r="B29" s="128"/>
      <c r="C29" s="128"/>
      <c r="D29" s="128"/>
      <c r="E29" s="128"/>
      <c r="F29" s="129"/>
      <c r="G29" s="14">
        <f>G27*0.05</f>
        <v>52500</v>
      </c>
      <c r="H29" s="30"/>
      <c r="I29" s="58"/>
    </row>
    <row r="30" spans="1:9" ht="12.75" customHeight="1">
      <c r="A30" s="130" t="s">
        <v>171</v>
      </c>
      <c r="B30" s="130"/>
      <c r="C30" s="130"/>
      <c r="D30" s="130"/>
      <c r="E30" s="130"/>
      <c r="F30" s="130"/>
      <c r="G30" s="14">
        <f>G27*0.8</f>
        <v>840000</v>
      </c>
      <c r="H30" s="30"/>
      <c r="I30" s="58"/>
    </row>
    <row r="31" spans="1:9" ht="12.75" customHeight="1">
      <c r="A31" s="46" t="s">
        <v>80</v>
      </c>
      <c r="B31" s="75"/>
      <c r="C31" s="75"/>
      <c r="D31" s="75"/>
      <c r="E31" s="75"/>
      <c r="F31" s="75"/>
      <c r="G31" s="55"/>
      <c r="H31" s="76"/>
      <c r="I31" s="58"/>
    </row>
    <row r="32" spans="1:9" ht="12.75" customHeight="1">
      <c r="A32" s="57"/>
      <c r="B32" s="75"/>
      <c r="C32" s="75"/>
      <c r="D32" s="75"/>
      <c r="E32" s="75"/>
      <c r="F32" s="75"/>
      <c r="G32" s="57"/>
      <c r="H32" s="76"/>
      <c r="I32" s="58"/>
    </row>
    <row r="33" spans="1:9" ht="12.75" customHeight="1">
      <c r="A33" s="57"/>
      <c r="B33" s="46"/>
      <c r="C33" s="57"/>
      <c r="D33" s="47"/>
      <c r="E33" s="57"/>
      <c r="F33" s="57"/>
      <c r="G33" s="57"/>
      <c r="H33" s="24"/>
      <c r="I33" s="58"/>
    </row>
    <row r="34" spans="1:9" ht="15">
      <c r="B34" s="57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H36" s="56"/>
      <c r="I36" s="58"/>
    </row>
    <row r="37" spans="1:9">
      <c r="H37" s="57"/>
    </row>
    <row r="38" spans="1:9">
      <c r="H38" s="57"/>
    </row>
  </sheetData>
  <mergeCells count="6">
    <mergeCell ref="A30:F30"/>
    <mergeCell ref="G1:H1"/>
    <mergeCell ref="C3:I3"/>
    <mergeCell ref="A27:F27"/>
    <mergeCell ref="A28:F28"/>
    <mergeCell ref="A29:F2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6" zoomScaleNormal="100" workbookViewId="0">
      <selection activeCell="C31" sqref="C31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173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24</v>
      </c>
      <c r="C6" s="40" t="s">
        <v>37</v>
      </c>
      <c r="D6" s="41"/>
      <c r="E6" s="40" t="s">
        <v>116</v>
      </c>
      <c r="F6" s="41" t="s">
        <v>39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26</v>
      </c>
      <c r="C7" s="40" t="s">
        <v>13</v>
      </c>
      <c r="D7" s="41"/>
      <c r="E7" s="40" t="s">
        <v>116</v>
      </c>
      <c r="F7" s="41" t="s">
        <v>41</v>
      </c>
      <c r="G7" s="42">
        <v>70000</v>
      </c>
      <c r="H7" s="41" t="s">
        <v>117</v>
      </c>
    </row>
    <row r="8" spans="1:9" ht="17.100000000000001" customHeight="1">
      <c r="A8" s="40">
        <v>3</v>
      </c>
      <c r="B8" s="41" t="s">
        <v>27</v>
      </c>
      <c r="C8" s="40" t="s">
        <v>13</v>
      </c>
      <c r="D8" s="41"/>
      <c r="E8" s="40" t="s">
        <v>116</v>
      </c>
      <c r="F8" s="41" t="s">
        <v>42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28</v>
      </c>
      <c r="C9" s="40" t="s">
        <v>43</v>
      </c>
      <c r="D9" s="41"/>
      <c r="E9" s="40" t="s">
        <v>116</v>
      </c>
      <c r="F9" s="41" t="s">
        <v>44</v>
      </c>
      <c r="G9" s="42">
        <v>90000</v>
      </c>
      <c r="H9" s="41" t="s">
        <v>117</v>
      </c>
    </row>
    <row r="10" spans="1:9" ht="17.100000000000001" customHeight="1">
      <c r="A10" s="40">
        <v>5</v>
      </c>
      <c r="B10" s="41" t="s">
        <v>29</v>
      </c>
      <c r="C10" s="40" t="s">
        <v>11</v>
      </c>
      <c r="D10" s="41"/>
      <c r="E10" s="40" t="s">
        <v>116</v>
      </c>
      <c r="F10" s="41" t="s">
        <v>45</v>
      </c>
      <c r="G10" s="42">
        <v>70000</v>
      </c>
      <c r="H10" s="41" t="s">
        <v>117</v>
      </c>
    </row>
    <row r="11" spans="1:9" ht="17.100000000000001" customHeight="1">
      <c r="A11" s="40">
        <v>6</v>
      </c>
      <c r="B11" s="41" t="s">
        <v>30</v>
      </c>
      <c r="C11" s="40" t="s">
        <v>13</v>
      </c>
      <c r="D11" s="41"/>
      <c r="E11" s="40" t="s">
        <v>116</v>
      </c>
      <c r="F11" s="41" t="s">
        <v>46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31</v>
      </c>
      <c r="C12" s="40" t="s">
        <v>8</v>
      </c>
      <c r="D12" s="41"/>
      <c r="E12" s="40" t="s">
        <v>116</v>
      </c>
      <c r="F12" s="41" t="s">
        <v>47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32</v>
      </c>
      <c r="C13" s="40" t="s">
        <v>11</v>
      </c>
      <c r="D13" s="41"/>
      <c r="E13" s="40" t="s">
        <v>116</v>
      </c>
      <c r="F13" s="41" t="s">
        <v>48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33</v>
      </c>
      <c r="C14" s="40" t="s">
        <v>8</v>
      </c>
      <c r="D14" s="41"/>
      <c r="E14" s="40" t="s">
        <v>116</v>
      </c>
      <c r="F14" s="41" t="s">
        <v>49</v>
      </c>
      <c r="G14" s="42">
        <v>90000</v>
      </c>
      <c r="H14" s="41" t="s">
        <v>117</v>
      </c>
    </row>
    <row r="15" spans="1:9" ht="17.100000000000001" customHeight="1">
      <c r="A15" s="40">
        <v>10</v>
      </c>
      <c r="B15" s="41" t="s">
        <v>34</v>
      </c>
      <c r="C15" s="40" t="s">
        <v>13</v>
      </c>
      <c r="D15" s="41"/>
      <c r="E15" s="40" t="s">
        <v>116</v>
      </c>
      <c r="F15" s="41" t="s">
        <v>50</v>
      </c>
      <c r="G15" s="42">
        <v>70000</v>
      </c>
      <c r="H15" s="41" t="s">
        <v>117</v>
      </c>
    </row>
    <row r="16" spans="1:9" ht="17.100000000000001" customHeight="1">
      <c r="A16" s="40">
        <v>11</v>
      </c>
      <c r="B16" s="41" t="s">
        <v>35</v>
      </c>
      <c r="C16" s="40" t="s">
        <v>11</v>
      </c>
      <c r="D16" s="41"/>
      <c r="E16" s="40" t="s">
        <v>116</v>
      </c>
      <c r="F16" s="41" t="s">
        <v>51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120</v>
      </c>
      <c r="C17" s="40" t="s">
        <v>11</v>
      </c>
      <c r="D17" s="41"/>
      <c r="E17" s="40" t="s">
        <v>116</v>
      </c>
      <c r="F17" s="41" t="s">
        <v>121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156</v>
      </c>
      <c r="C18" s="40" t="s">
        <v>155</v>
      </c>
      <c r="D18" s="41" t="s">
        <v>119</v>
      </c>
      <c r="E18" s="40" t="s">
        <v>157</v>
      </c>
      <c r="F18" s="41">
        <v>2009001382</v>
      </c>
      <c r="G18" s="42">
        <v>90000</v>
      </c>
      <c r="H18" s="41" t="s">
        <v>117</v>
      </c>
    </row>
    <row r="19" spans="1:8" ht="17.100000000000001" customHeight="1">
      <c r="A19" s="40">
        <v>14</v>
      </c>
      <c r="B19" s="41" t="s">
        <v>84</v>
      </c>
      <c r="C19" s="40" t="s">
        <v>53</v>
      </c>
      <c r="D19" s="41">
        <v>33241</v>
      </c>
      <c r="E19" s="40" t="s">
        <v>59</v>
      </c>
      <c r="F19" s="41">
        <v>1245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85</v>
      </c>
      <c r="C20" s="40" t="s">
        <v>53</v>
      </c>
      <c r="D20" s="41">
        <v>33231</v>
      </c>
      <c r="E20" s="40" t="s">
        <v>10</v>
      </c>
      <c r="F20" s="41">
        <v>2009001281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86</v>
      </c>
      <c r="C21" s="40" t="s">
        <v>87</v>
      </c>
      <c r="D21" s="41" t="s">
        <v>91</v>
      </c>
      <c r="E21" s="40" t="s">
        <v>101</v>
      </c>
      <c r="F21" s="41">
        <v>2009001354</v>
      </c>
      <c r="G21" s="42">
        <v>90000</v>
      </c>
      <c r="H21" s="41" t="s">
        <v>117</v>
      </c>
    </row>
    <row r="22" spans="1:8" ht="17.100000000000001" customHeight="1">
      <c r="A22" s="40">
        <v>17</v>
      </c>
      <c r="B22" s="41" t="s">
        <v>89</v>
      </c>
      <c r="C22" s="40" t="s">
        <v>53</v>
      </c>
      <c r="D22" s="41">
        <v>34768</v>
      </c>
      <c r="E22" s="40" t="s">
        <v>90</v>
      </c>
      <c r="F22" s="41">
        <v>2009001380</v>
      </c>
      <c r="G22" s="42">
        <v>140000</v>
      </c>
      <c r="H22" s="41" t="s">
        <v>117</v>
      </c>
    </row>
    <row r="23" spans="1:8" ht="17.100000000000001" customHeight="1">
      <c r="A23" s="40">
        <v>18</v>
      </c>
      <c r="B23" s="41" t="s">
        <v>92</v>
      </c>
      <c r="C23" s="40" t="s">
        <v>53</v>
      </c>
      <c r="D23" s="41">
        <v>35633</v>
      </c>
      <c r="E23" s="40" t="s">
        <v>93</v>
      </c>
      <c r="F23" s="41">
        <v>2009001450</v>
      </c>
      <c r="G23" s="42">
        <v>140000</v>
      </c>
      <c r="H23" s="41" t="s">
        <v>117</v>
      </c>
    </row>
    <row r="24" spans="1:8" ht="17.100000000000001" customHeight="1">
      <c r="A24" s="40">
        <v>19</v>
      </c>
      <c r="B24" s="41" t="s">
        <v>94</v>
      </c>
      <c r="C24" s="40" t="s">
        <v>53</v>
      </c>
      <c r="D24" s="41">
        <v>31395</v>
      </c>
      <c r="E24" s="40" t="s">
        <v>12</v>
      </c>
      <c r="F24" s="41">
        <v>2009001375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130</v>
      </c>
      <c r="C25" s="40" t="s">
        <v>131</v>
      </c>
      <c r="D25" s="41" t="s">
        <v>133</v>
      </c>
      <c r="E25" s="40" t="s">
        <v>132</v>
      </c>
      <c r="F25" s="41">
        <v>2009001303</v>
      </c>
      <c r="G25" s="42">
        <v>90000</v>
      </c>
      <c r="H25" s="41" t="s">
        <v>117</v>
      </c>
    </row>
    <row r="26" spans="1:8" ht="17.100000000000001" customHeight="1">
      <c r="A26" s="144" t="s">
        <v>14</v>
      </c>
      <c r="B26" s="145"/>
      <c r="C26" s="145"/>
      <c r="D26" s="145"/>
      <c r="E26" s="145"/>
      <c r="F26" s="146"/>
      <c r="G26" s="54">
        <f>SUM(G6:G25)</f>
        <v>1620000</v>
      </c>
      <c r="H26" s="53"/>
    </row>
    <row r="27" spans="1:8" ht="17.100000000000001" customHeight="1">
      <c r="A27" s="144" t="s">
        <v>15</v>
      </c>
      <c r="B27" s="145"/>
      <c r="C27" s="145"/>
      <c r="D27" s="145"/>
      <c r="E27" s="145"/>
      <c r="F27" s="146"/>
      <c r="G27" s="48">
        <f>G26*0.15</f>
        <v>243000</v>
      </c>
      <c r="H27" s="53"/>
    </row>
    <row r="28" spans="1:8" ht="17.100000000000001" customHeight="1">
      <c r="A28" s="144" t="s">
        <v>16</v>
      </c>
      <c r="B28" s="145"/>
      <c r="C28" s="145"/>
      <c r="D28" s="145"/>
      <c r="E28" s="145"/>
      <c r="F28" s="146"/>
      <c r="G28" s="48">
        <f>G26*0.05</f>
        <v>81000</v>
      </c>
      <c r="H28" s="53"/>
    </row>
    <row r="29" spans="1:8" ht="17.100000000000001" customHeight="1">
      <c r="A29" s="143" t="s">
        <v>174</v>
      </c>
      <c r="B29" s="143"/>
      <c r="C29" s="143"/>
      <c r="D29" s="143"/>
      <c r="E29" s="143"/>
      <c r="F29" s="143"/>
      <c r="G29" s="48">
        <f>G26*0.8</f>
        <v>1296000</v>
      </c>
      <c r="H29" s="53"/>
    </row>
    <row r="30" spans="1:8" ht="17.100000000000001" customHeight="1">
      <c r="A30" s="124" t="s">
        <v>82</v>
      </c>
      <c r="G30" s="24"/>
      <c r="H30" s="24"/>
    </row>
    <row r="31" spans="1:8" ht="17.100000000000001" customHeight="1"/>
  </sheetData>
  <mergeCells count="5">
    <mergeCell ref="C3:I3"/>
    <mergeCell ref="A27:F27"/>
    <mergeCell ref="A28:F28"/>
    <mergeCell ref="A29:F29"/>
    <mergeCell ref="A26:F2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zoomScaleNormal="100" workbookViewId="0">
      <selection activeCell="H21" sqref="H21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9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9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9" ht="15">
      <c r="A3" s="6" t="s">
        <v>20</v>
      </c>
      <c r="B3" s="58"/>
      <c r="C3" s="147" t="s">
        <v>173</v>
      </c>
      <c r="D3" s="141"/>
      <c r="E3" s="141"/>
      <c r="F3" s="141"/>
      <c r="G3" s="141"/>
      <c r="H3" s="141"/>
      <c r="I3" s="141"/>
    </row>
    <row r="4" spans="1:9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9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9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9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9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9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70000</v>
      </c>
      <c r="H9" s="66" t="s">
        <v>112</v>
      </c>
      <c r="I9" s="58"/>
    </row>
    <row r="10" spans="1:9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9" ht="12.75" customHeight="1">
      <c r="A11" s="61">
        <v>6</v>
      </c>
      <c r="B11" s="62" t="s">
        <v>62</v>
      </c>
      <c r="C11" s="61" t="s">
        <v>53</v>
      </c>
      <c r="D11" s="61">
        <v>36293</v>
      </c>
      <c r="E11" s="30" t="s">
        <v>63</v>
      </c>
      <c r="F11" s="63">
        <v>59098</v>
      </c>
      <c r="G11" s="30">
        <v>70000</v>
      </c>
      <c r="H11" s="30" t="s">
        <v>112</v>
      </c>
      <c r="I11" s="58"/>
    </row>
    <row r="12" spans="1:9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9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9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9" ht="12.75" customHeight="1">
      <c r="A15" s="61">
        <v>10</v>
      </c>
      <c r="B15" s="62" t="s">
        <v>70</v>
      </c>
      <c r="C15" s="61" t="s">
        <v>56</v>
      </c>
      <c r="D15" s="61">
        <v>37358</v>
      </c>
      <c r="E15" s="30" t="s">
        <v>69</v>
      </c>
      <c r="F15" s="63">
        <v>2011000985</v>
      </c>
      <c r="G15" s="30">
        <v>0</v>
      </c>
      <c r="H15" s="30" t="s">
        <v>125</v>
      </c>
      <c r="I15" s="58"/>
    </row>
    <row r="16" spans="1:9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140000</v>
      </c>
      <c r="H16" s="30" t="s">
        <v>112</v>
      </c>
      <c r="I16" s="58"/>
    </row>
    <row r="17" spans="1:9" ht="12.75" customHeight="1">
      <c r="A17" s="61">
        <v>12</v>
      </c>
      <c r="B17" s="83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9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30">
        <v>140000</v>
      </c>
      <c r="H18" s="30" t="s">
        <v>112</v>
      </c>
      <c r="I18" s="58"/>
    </row>
    <row r="19" spans="1:9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9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0</v>
      </c>
      <c r="H20" s="30" t="s">
        <v>112</v>
      </c>
      <c r="I20" s="58"/>
    </row>
    <row r="21" spans="1:9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9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9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9" ht="12.75" customHeight="1">
      <c r="A24" s="61">
        <v>19</v>
      </c>
      <c r="B24" s="62" t="s">
        <v>139</v>
      </c>
      <c r="C24" s="61" t="s">
        <v>138</v>
      </c>
      <c r="D24" s="71" t="s">
        <v>140</v>
      </c>
      <c r="E24" s="30" t="s">
        <v>141</v>
      </c>
      <c r="F24" s="63"/>
      <c r="G24" s="30">
        <v>70000</v>
      </c>
      <c r="H24" s="30" t="s">
        <v>125</v>
      </c>
      <c r="I24" s="58"/>
    </row>
    <row r="25" spans="1:9" ht="12.75" customHeight="1">
      <c r="A25" s="74">
        <v>20</v>
      </c>
      <c r="B25" s="62" t="s">
        <v>142</v>
      </c>
      <c r="C25" s="61"/>
      <c r="D25" s="61">
        <v>14508</v>
      </c>
      <c r="E25" s="30" t="s">
        <v>141</v>
      </c>
      <c r="F25" s="63"/>
      <c r="G25" s="30">
        <v>70000</v>
      </c>
      <c r="H25" s="30" t="s">
        <v>125</v>
      </c>
      <c r="I25" s="58"/>
    </row>
    <row r="26" spans="1:9" ht="12.75" customHeight="1">
      <c r="A26" s="74">
        <v>21</v>
      </c>
      <c r="B26" s="62" t="s">
        <v>143</v>
      </c>
      <c r="C26" s="61" t="s">
        <v>138</v>
      </c>
      <c r="D26" s="61">
        <v>12157</v>
      </c>
      <c r="E26" s="30" t="s">
        <v>141</v>
      </c>
      <c r="F26" s="63"/>
      <c r="G26" s="43">
        <v>0</v>
      </c>
      <c r="H26" s="30" t="s">
        <v>125</v>
      </c>
      <c r="I26" s="58"/>
    </row>
    <row r="27" spans="1:9" ht="12.75" customHeight="1">
      <c r="A27" s="127" t="s">
        <v>14</v>
      </c>
      <c r="B27" s="128"/>
      <c r="C27" s="128"/>
      <c r="D27" s="128"/>
      <c r="E27" s="128"/>
      <c r="F27" s="129"/>
      <c r="G27" s="13">
        <f>SUM(G6:G26)</f>
        <v>1380000</v>
      </c>
      <c r="H27" s="30"/>
      <c r="I27" s="58"/>
    </row>
    <row r="28" spans="1:9" ht="12.75" customHeight="1">
      <c r="A28" s="127" t="s">
        <v>15</v>
      </c>
      <c r="B28" s="128"/>
      <c r="C28" s="128"/>
      <c r="D28" s="128"/>
      <c r="E28" s="128"/>
      <c r="F28" s="129"/>
      <c r="G28" s="14">
        <f>G27*0.15</f>
        <v>207000</v>
      </c>
      <c r="H28" s="30"/>
      <c r="I28" s="58"/>
    </row>
    <row r="29" spans="1:9" ht="12.75" customHeight="1">
      <c r="A29" s="127" t="s">
        <v>16</v>
      </c>
      <c r="B29" s="128"/>
      <c r="C29" s="128"/>
      <c r="D29" s="128"/>
      <c r="E29" s="128"/>
      <c r="F29" s="129"/>
      <c r="G29" s="14">
        <f>G27*0.05</f>
        <v>69000</v>
      </c>
      <c r="H29" s="30"/>
      <c r="I29" s="58"/>
    </row>
    <row r="30" spans="1:9" ht="12.75" customHeight="1">
      <c r="A30" s="130" t="s">
        <v>175</v>
      </c>
      <c r="B30" s="130"/>
      <c r="C30" s="130"/>
      <c r="D30" s="130"/>
      <c r="E30" s="130"/>
      <c r="F30" s="130"/>
      <c r="G30" s="14">
        <f>G27*0.8</f>
        <v>1104000</v>
      </c>
      <c r="H30" s="30"/>
      <c r="I30" s="58"/>
    </row>
    <row r="31" spans="1:9" ht="12.75" customHeight="1">
      <c r="A31" s="46" t="s">
        <v>80</v>
      </c>
      <c r="B31" s="75"/>
      <c r="C31" s="75"/>
      <c r="D31" s="75"/>
      <c r="E31" s="75"/>
      <c r="F31" s="75"/>
      <c r="G31" s="55"/>
      <c r="H31" s="76"/>
      <c r="I31" s="58"/>
    </row>
    <row r="32" spans="1:9" ht="12.75" customHeight="1">
      <c r="A32" s="57"/>
      <c r="B32" s="75"/>
      <c r="C32" s="75"/>
      <c r="D32" s="75"/>
      <c r="E32" s="75"/>
      <c r="F32" s="75"/>
      <c r="G32" s="57"/>
      <c r="H32" s="76"/>
      <c r="I32" s="58"/>
    </row>
    <row r="33" spans="1:9" ht="12.75" customHeight="1">
      <c r="A33" s="57"/>
      <c r="B33" s="46"/>
      <c r="C33" s="57"/>
      <c r="D33" s="47"/>
      <c r="E33" s="57"/>
      <c r="F33" s="57"/>
      <c r="G33" s="57"/>
      <c r="H33" s="24"/>
      <c r="I33" s="58"/>
    </row>
    <row r="34" spans="1:9" ht="15">
      <c r="B34" s="57"/>
      <c r="C34" s="57"/>
      <c r="D34" s="47"/>
      <c r="E34" s="57"/>
      <c r="F34" s="57"/>
      <c r="G34" s="57"/>
      <c r="H34" s="24"/>
      <c r="I34" s="58"/>
    </row>
    <row r="35" spans="1:9" ht="15">
      <c r="B35" s="57"/>
      <c r="C35" s="57"/>
      <c r="D35" s="47"/>
      <c r="E35" s="57"/>
      <c r="F35" s="57"/>
      <c r="G35" s="57"/>
      <c r="H35" s="24"/>
      <c r="I35" s="58"/>
    </row>
    <row r="36" spans="1:9" ht="15">
      <c r="H36" s="56"/>
      <c r="I36" s="58"/>
    </row>
    <row r="37" spans="1:9">
      <c r="H37" s="57"/>
    </row>
    <row r="38" spans="1:9">
      <c r="H38" s="57"/>
    </row>
  </sheetData>
  <mergeCells count="6">
    <mergeCell ref="A30:F30"/>
    <mergeCell ref="G1:H1"/>
    <mergeCell ref="C3:I3"/>
    <mergeCell ref="A27:F27"/>
    <mergeCell ref="A28:F28"/>
    <mergeCell ref="A29:F29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3" zoomScaleNormal="100" workbookViewId="0">
      <selection activeCell="C32" sqref="C32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176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24</v>
      </c>
      <c r="C6" s="40" t="s">
        <v>37</v>
      </c>
      <c r="D6" s="41"/>
      <c r="E6" s="40" t="s">
        <v>116</v>
      </c>
      <c r="F6" s="41" t="s">
        <v>39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26</v>
      </c>
      <c r="C7" s="40" t="s">
        <v>13</v>
      </c>
      <c r="D7" s="41"/>
      <c r="E7" s="40" t="s">
        <v>116</v>
      </c>
      <c r="F7" s="41" t="s">
        <v>41</v>
      </c>
      <c r="G7" s="42">
        <v>70000</v>
      </c>
      <c r="H7" s="41" t="s">
        <v>117</v>
      </c>
    </row>
    <row r="8" spans="1:9" ht="17.100000000000001" customHeight="1">
      <c r="A8" s="40">
        <v>3</v>
      </c>
      <c r="B8" s="41" t="s">
        <v>27</v>
      </c>
      <c r="C8" s="40" t="s">
        <v>13</v>
      </c>
      <c r="D8" s="41"/>
      <c r="E8" s="40" t="s">
        <v>116</v>
      </c>
      <c r="F8" s="41" t="s">
        <v>42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28</v>
      </c>
      <c r="C9" s="40" t="s">
        <v>43</v>
      </c>
      <c r="D9" s="41"/>
      <c r="E9" s="40" t="s">
        <v>116</v>
      </c>
      <c r="F9" s="41" t="s">
        <v>44</v>
      </c>
      <c r="G9" s="42">
        <v>90000</v>
      </c>
      <c r="H9" s="41" t="s">
        <v>117</v>
      </c>
    </row>
    <row r="10" spans="1:9" ht="17.100000000000001" customHeight="1">
      <c r="A10" s="40">
        <v>5</v>
      </c>
      <c r="B10" s="41" t="s">
        <v>29</v>
      </c>
      <c r="C10" s="40" t="s">
        <v>11</v>
      </c>
      <c r="D10" s="41"/>
      <c r="E10" s="40" t="s">
        <v>116</v>
      </c>
      <c r="F10" s="41" t="s">
        <v>45</v>
      </c>
      <c r="G10" s="42">
        <v>70000</v>
      </c>
      <c r="H10" s="41" t="s">
        <v>117</v>
      </c>
    </row>
    <row r="11" spans="1:9" ht="17.100000000000001" customHeight="1">
      <c r="A11" s="40">
        <v>6</v>
      </c>
      <c r="B11" s="41" t="s">
        <v>30</v>
      </c>
      <c r="C11" s="40" t="s">
        <v>13</v>
      </c>
      <c r="D11" s="41"/>
      <c r="E11" s="40" t="s">
        <v>116</v>
      </c>
      <c r="F11" s="41" t="s">
        <v>46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31</v>
      </c>
      <c r="C12" s="40" t="s">
        <v>8</v>
      </c>
      <c r="D12" s="41"/>
      <c r="E12" s="40" t="s">
        <v>116</v>
      </c>
      <c r="F12" s="41" t="s">
        <v>47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32</v>
      </c>
      <c r="C13" s="40" t="s">
        <v>11</v>
      </c>
      <c r="D13" s="41"/>
      <c r="E13" s="40" t="s">
        <v>116</v>
      </c>
      <c r="F13" s="41" t="s">
        <v>48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33</v>
      </c>
      <c r="C14" s="40" t="s">
        <v>8</v>
      </c>
      <c r="D14" s="41"/>
      <c r="E14" s="40" t="s">
        <v>116</v>
      </c>
      <c r="F14" s="41" t="s">
        <v>49</v>
      </c>
      <c r="G14" s="42">
        <v>90000</v>
      </c>
      <c r="H14" s="41" t="s">
        <v>117</v>
      </c>
    </row>
    <row r="15" spans="1:9" ht="17.100000000000001" customHeight="1">
      <c r="A15" s="40">
        <v>10</v>
      </c>
      <c r="B15" s="41" t="s">
        <v>34</v>
      </c>
      <c r="C15" s="40" t="s">
        <v>13</v>
      </c>
      <c r="D15" s="41"/>
      <c r="E15" s="40" t="s">
        <v>116</v>
      </c>
      <c r="F15" s="41" t="s">
        <v>50</v>
      </c>
      <c r="G15" s="42">
        <v>70000</v>
      </c>
      <c r="H15" s="41" t="s">
        <v>117</v>
      </c>
    </row>
    <row r="16" spans="1:9" ht="17.100000000000001" customHeight="1">
      <c r="A16" s="40">
        <v>11</v>
      </c>
      <c r="B16" s="41" t="s">
        <v>35</v>
      </c>
      <c r="C16" s="40" t="s">
        <v>11</v>
      </c>
      <c r="D16" s="41"/>
      <c r="E16" s="40" t="s">
        <v>116</v>
      </c>
      <c r="F16" s="41" t="s">
        <v>51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120</v>
      </c>
      <c r="C17" s="40" t="s">
        <v>11</v>
      </c>
      <c r="D17" s="41"/>
      <c r="E17" s="40" t="s">
        <v>116</v>
      </c>
      <c r="F17" s="41" t="s">
        <v>121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156</v>
      </c>
      <c r="C18" s="40" t="s">
        <v>155</v>
      </c>
      <c r="D18" s="41" t="s">
        <v>119</v>
      </c>
      <c r="E18" s="40" t="s">
        <v>157</v>
      </c>
      <c r="F18" s="41">
        <v>2009001382</v>
      </c>
      <c r="G18" s="42">
        <v>90000</v>
      </c>
      <c r="H18" s="41" t="s">
        <v>117</v>
      </c>
    </row>
    <row r="19" spans="1:8" ht="17.100000000000001" customHeight="1">
      <c r="A19" s="40">
        <v>14</v>
      </c>
      <c r="B19" s="41" t="s">
        <v>84</v>
      </c>
      <c r="C19" s="40" t="s">
        <v>53</v>
      </c>
      <c r="D19" s="41">
        <v>33241</v>
      </c>
      <c r="E19" s="40" t="s">
        <v>59</v>
      </c>
      <c r="F19" s="41">
        <v>1245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85</v>
      </c>
      <c r="C20" s="40" t="s">
        <v>53</v>
      </c>
      <c r="D20" s="41">
        <v>33231</v>
      </c>
      <c r="E20" s="40" t="s">
        <v>10</v>
      </c>
      <c r="F20" s="41">
        <v>2009001281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86</v>
      </c>
      <c r="C21" s="40" t="s">
        <v>87</v>
      </c>
      <c r="D21" s="41" t="s">
        <v>91</v>
      </c>
      <c r="E21" s="40" t="s">
        <v>101</v>
      </c>
      <c r="F21" s="41">
        <v>2009001354</v>
      </c>
      <c r="G21" s="42">
        <v>90000</v>
      </c>
      <c r="H21" s="41" t="s">
        <v>117</v>
      </c>
    </row>
    <row r="22" spans="1:8" ht="17.100000000000001" customHeight="1">
      <c r="A22" s="40">
        <v>17</v>
      </c>
      <c r="B22" s="41" t="s">
        <v>89</v>
      </c>
      <c r="C22" s="40" t="s">
        <v>53</v>
      </c>
      <c r="D22" s="41">
        <v>34768</v>
      </c>
      <c r="E22" s="40" t="s">
        <v>90</v>
      </c>
      <c r="F22" s="41">
        <v>2009001380</v>
      </c>
      <c r="G22" s="42">
        <v>70000</v>
      </c>
      <c r="H22" s="41" t="s">
        <v>117</v>
      </c>
    </row>
    <row r="23" spans="1:8" ht="17.100000000000001" customHeight="1">
      <c r="A23" s="40">
        <v>18</v>
      </c>
      <c r="B23" s="41" t="s">
        <v>92</v>
      </c>
      <c r="C23" s="40" t="s">
        <v>53</v>
      </c>
      <c r="D23" s="41">
        <v>35633</v>
      </c>
      <c r="E23" s="40" t="s">
        <v>93</v>
      </c>
      <c r="F23" s="41">
        <v>2009001450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94</v>
      </c>
      <c r="C24" s="40" t="s">
        <v>53</v>
      </c>
      <c r="D24" s="41">
        <v>31395</v>
      </c>
      <c r="E24" s="40" t="s">
        <v>12</v>
      </c>
      <c r="F24" s="41">
        <v>2009001375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130</v>
      </c>
      <c r="C25" s="40" t="s">
        <v>131</v>
      </c>
      <c r="D25" s="41" t="s">
        <v>133</v>
      </c>
      <c r="E25" s="40" t="s">
        <v>132</v>
      </c>
      <c r="F25" s="41">
        <v>2009001303</v>
      </c>
      <c r="G25" s="42">
        <v>90000</v>
      </c>
      <c r="H25" s="41" t="s">
        <v>117</v>
      </c>
    </row>
    <row r="26" spans="1:8" ht="17.100000000000001" customHeight="1">
      <c r="A26" s="144" t="s">
        <v>14</v>
      </c>
      <c r="B26" s="145"/>
      <c r="C26" s="145"/>
      <c r="D26" s="145"/>
      <c r="E26" s="145"/>
      <c r="F26" s="146"/>
      <c r="G26" s="54">
        <f>SUM(G6:G25)</f>
        <v>1480000</v>
      </c>
      <c r="H26" s="53"/>
    </row>
    <row r="27" spans="1:8" ht="17.100000000000001" customHeight="1">
      <c r="A27" s="144" t="s">
        <v>15</v>
      </c>
      <c r="B27" s="145"/>
      <c r="C27" s="145"/>
      <c r="D27" s="145"/>
      <c r="E27" s="145"/>
      <c r="F27" s="146"/>
      <c r="G27" s="48">
        <f>G26*0.15</f>
        <v>222000</v>
      </c>
      <c r="H27" s="53"/>
    </row>
    <row r="28" spans="1:8" ht="17.100000000000001" customHeight="1">
      <c r="A28" s="144" t="s">
        <v>16</v>
      </c>
      <c r="B28" s="145"/>
      <c r="C28" s="145"/>
      <c r="D28" s="145"/>
      <c r="E28" s="145"/>
      <c r="F28" s="146"/>
      <c r="G28" s="48">
        <f>G26*0.05</f>
        <v>74000</v>
      </c>
      <c r="H28" s="53"/>
    </row>
    <row r="29" spans="1:8" ht="17.100000000000001" customHeight="1">
      <c r="A29" s="143" t="s">
        <v>178</v>
      </c>
      <c r="B29" s="143"/>
      <c r="C29" s="143"/>
      <c r="D29" s="143"/>
      <c r="E29" s="143"/>
      <c r="F29" s="143"/>
      <c r="G29" s="48">
        <f>G26*0.8</f>
        <v>1184000</v>
      </c>
      <c r="H29" s="53"/>
    </row>
    <row r="30" spans="1:8" ht="17.100000000000001" customHeight="1">
      <c r="A30" s="124" t="s">
        <v>82</v>
      </c>
      <c r="G30" s="24"/>
      <c r="H30" s="24"/>
    </row>
    <row r="31" spans="1:8" ht="17.100000000000001" customHeight="1"/>
  </sheetData>
  <mergeCells count="5">
    <mergeCell ref="C3:I3"/>
    <mergeCell ref="A27:F27"/>
    <mergeCell ref="A28:F28"/>
    <mergeCell ref="A29:F29"/>
    <mergeCell ref="A26:F2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7"/>
  <sheetViews>
    <sheetView zoomScaleNormal="100" workbookViewId="0">
      <selection activeCell="H28" sqref="H28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6384" width="11.42578125" style="43"/>
  </cols>
  <sheetData>
    <row r="1" spans="1:11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11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11" ht="15">
      <c r="A3" s="6" t="s">
        <v>20</v>
      </c>
      <c r="B3" s="58"/>
      <c r="C3" s="147" t="s">
        <v>176</v>
      </c>
      <c r="D3" s="141"/>
      <c r="E3" s="141"/>
      <c r="F3" s="141"/>
      <c r="G3" s="141"/>
      <c r="H3" s="141"/>
      <c r="I3" s="141"/>
    </row>
    <row r="4" spans="1:11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11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11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11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11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150000</v>
      </c>
      <c r="H8" s="30" t="s">
        <v>125</v>
      </c>
      <c r="I8" s="58"/>
    </row>
    <row r="9" spans="1:11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70000</v>
      </c>
      <c r="H9" s="66" t="s">
        <v>112</v>
      </c>
      <c r="I9" s="58"/>
    </row>
    <row r="10" spans="1:11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11" s="98" customFormat="1" ht="12.75" customHeight="1">
      <c r="A11" s="93">
        <v>6</v>
      </c>
      <c r="B11" s="94" t="s">
        <v>179</v>
      </c>
      <c r="C11" s="93" t="s">
        <v>53</v>
      </c>
      <c r="D11" s="93">
        <v>36293</v>
      </c>
      <c r="E11" s="95" t="s">
        <v>63</v>
      </c>
      <c r="F11" s="96">
        <v>59098</v>
      </c>
      <c r="G11" s="95">
        <v>70000</v>
      </c>
      <c r="H11" s="95" t="s">
        <v>112</v>
      </c>
      <c r="I11" s="97"/>
      <c r="K11" s="106" t="s">
        <v>181</v>
      </c>
    </row>
    <row r="12" spans="1:11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11" ht="12.75" customHeight="1">
      <c r="A13" s="61">
        <v>8</v>
      </c>
      <c r="B13" s="62" t="s">
        <v>145</v>
      </c>
      <c r="C13" s="61" t="s">
        <v>61</v>
      </c>
      <c r="D13" s="61">
        <v>25661</v>
      </c>
      <c r="E13" s="30" t="s">
        <v>103</v>
      </c>
      <c r="F13" s="63">
        <v>78103</v>
      </c>
      <c r="G13" s="30">
        <v>90000</v>
      </c>
      <c r="H13" s="30" t="s">
        <v>112</v>
      </c>
      <c r="I13" s="58"/>
    </row>
    <row r="14" spans="1:11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11" s="104" customFormat="1" ht="12.75" customHeight="1">
      <c r="A15" s="99">
        <v>10</v>
      </c>
      <c r="B15" s="100" t="s">
        <v>70</v>
      </c>
      <c r="C15" s="99" t="s">
        <v>56</v>
      </c>
      <c r="D15" s="99">
        <v>37358</v>
      </c>
      <c r="E15" s="101" t="s">
        <v>69</v>
      </c>
      <c r="F15" s="102">
        <v>2011000985</v>
      </c>
      <c r="G15" s="101">
        <v>0</v>
      </c>
      <c r="H15" s="101" t="s">
        <v>125</v>
      </c>
      <c r="I15" s="103"/>
      <c r="K15" s="105" t="s">
        <v>180</v>
      </c>
    </row>
    <row r="16" spans="1:11" ht="12.75" customHeight="1">
      <c r="A16" s="61">
        <v>11</v>
      </c>
      <c r="B16" s="62" t="s">
        <v>104</v>
      </c>
      <c r="C16" s="61" t="s">
        <v>53</v>
      </c>
      <c r="D16" s="61">
        <v>32484</v>
      </c>
      <c r="E16" s="30" t="s">
        <v>69</v>
      </c>
      <c r="F16" s="63">
        <v>1424806</v>
      </c>
      <c r="G16" s="30">
        <v>70000</v>
      </c>
      <c r="H16" s="30" t="s">
        <v>112</v>
      </c>
      <c r="I16" s="58"/>
    </row>
    <row r="17" spans="1:11" ht="12.75" customHeight="1">
      <c r="A17" s="61">
        <v>12</v>
      </c>
      <c r="B17" s="83" t="s">
        <v>161</v>
      </c>
      <c r="C17" s="61" t="s">
        <v>53</v>
      </c>
      <c r="D17" s="61">
        <v>40984</v>
      </c>
      <c r="E17" s="30"/>
      <c r="F17" s="63">
        <v>157603</v>
      </c>
      <c r="G17" s="30">
        <v>70000</v>
      </c>
      <c r="H17" s="30" t="s">
        <v>112</v>
      </c>
      <c r="I17" s="58"/>
    </row>
    <row r="18" spans="1:11" ht="12.75" customHeight="1">
      <c r="A18" s="61">
        <v>13</v>
      </c>
      <c r="B18" s="62" t="s">
        <v>74</v>
      </c>
      <c r="C18" s="61" t="s">
        <v>53</v>
      </c>
      <c r="D18" s="68">
        <v>31084</v>
      </c>
      <c r="E18" s="69" t="s">
        <v>75</v>
      </c>
      <c r="F18" s="63">
        <v>108903</v>
      </c>
      <c r="G18" s="30">
        <v>70000</v>
      </c>
      <c r="H18" s="30" t="s">
        <v>112</v>
      </c>
      <c r="I18" s="58"/>
      <c r="K18" s="107"/>
    </row>
    <row r="19" spans="1:11" ht="12.75" customHeight="1">
      <c r="A19" s="61">
        <v>14</v>
      </c>
      <c r="B19" s="62" t="s">
        <v>76</v>
      </c>
      <c r="C19" s="61" t="s">
        <v>65</v>
      </c>
      <c r="D19" s="68">
        <v>23018</v>
      </c>
      <c r="E19" s="69" t="s">
        <v>105</v>
      </c>
      <c r="F19" s="63">
        <v>89498</v>
      </c>
      <c r="G19" s="70">
        <v>70000</v>
      </c>
      <c r="H19" s="30" t="s">
        <v>112</v>
      </c>
      <c r="I19" s="58"/>
    </row>
    <row r="20" spans="1:11" ht="12.75" customHeight="1">
      <c r="A20" s="61">
        <v>15</v>
      </c>
      <c r="B20" s="62" t="s">
        <v>77</v>
      </c>
      <c r="C20" s="61" t="s">
        <v>53</v>
      </c>
      <c r="D20" s="68">
        <v>28871</v>
      </c>
      <c r="E20" s="69" t="s">
        <v>106</v>
      </c>
      <c r="F20" s="63">
        <v>59298</v>
      </c>
      <c r="G20" s="70">
        <v>210000</v>
      </c>
      <c r="H20" s="30" t="s">
        <v>112</v>
      </c>
      <c r="I20" s="58"/>
    </row>
    <row r="21" spans="1:11" ht="12.75" customHeight="1">
      <c r="A21" s="61">
        <v>16</v>
      </c>
      <c r="B21" s="62" t="s">
        <v>78</v>
      </c>
      <c r="C21" s="61" t="s">
        <v>65</v>
      </c>
      <c r="D21" s="68">
        <v>22393</v>
      </c>
      <c r="E21" s="69" t="s">
        <v>107</v>
      </c>
      <c r="F21" s="63">
        <v>58998</v>
      </c>
      <c r="G21" s="70">
        <v>70000</v>
      </c>
      <c r="H21" s="30" t="s">
        <v>112</v>
      </c>
      <c r="I21" s="58"/>
    </row>
    <row r="22" spans="1:11" ht="12.75" customHeight="1">
      <c r="A22" s="61">
        <v>17</v>
      </c>
      <c r="B22" s="62" t="s">
        <v>79</v>
      </c>
      <c r="C22" s="61" t="s">
        <v>65</v>
      </c>
      <c r="D22" s="68">
        <v>23102</v>
      </c>
      <c r="E22" s="69" t="s">
        <v>108</v>
      </c>
      <c r="F22" s="63">
        <v>58798</v>
      </c>
      <c r="G22" s="70">
        <v>70000</v>
      </c>
      <c r="H22" s="30" t="s">
        <v>112</v>
      </c>
      <c r="I22" s="58"/>
    </row>
    <row r="23" spans="1:11" ht="12.75" customHeight="1">
      <c r="A23" s="61">
        <v>18</v>
      </c>
      <c r="B23" s="62" t="s">
        <v>111</v>
      </c>
      <c r="C23" s="61"/>
      <c r="D23" s="68">
        <v>41530</v>
      </c>
      <c r="E23" s="69"/>
      <c r="F23" s="63">
        <v>41530</v>
      </c>
      <c r="G23" s="70">
        <v>70000</v>
      </c>
      <c r="H23" s="30" t="s">
        <v>112</v>
      </c>
      <c r="I23" s="58"/>
    </row>
    <row r="24" spans="1:11" s="114" customFormat="1" ht="12.75" customHeight="1">
      <c r="A24" s="108">
        <v>19</v>
      </c>
      <c r="B24" s="109" t="s">
        <v>139</v>
      </c>
      <c r="C24" s="108" t="s">
        <v>138</v>
      </c>
      <c r="D24" s="110" t="s">
        <v>140</v>
      </c>
      <c r="E24" s="111" t="s">
        <v>141</v>
      </c>
      <c r="F24" s="112"/>
      <c r="G24" s="111">
        <v>0</v>
      </c>
      <c r="H24" s="111" t="s">
        <v>125</v>
      </c>
      <c r="I24" s="113"/>
    </row>
    <row r="25" spans="1:11" s="114" customFormat="1" ht="12.75" customHeight="1">
      <c r="A25" s="115">
        <v>20</v>
      </c>
      <c r="B25" s="109" t="s">
        <v>142</v>
      </c>
      <c r="C25" s="108"/>
      <c r="D25" s="108">
        <v>14508</v>
      </c>
      <c r="E25" s="111" t="s">
        <v>141</v>
      </c>
      <c r="F25" s="112"/>
      <c r="G25" s="111">
        <v>0</v>
      </c>
      <c r="H25" s="111" t="s">
        <v>125</v>
      </c>
      <c r="I25" s="113"/>
    </row>
    <row r="26" spans="1:11" ht="12.75" customHeight="1">
      <c r="A26" s="136" t="s">
        <v>14</v>
      </c>
      <c r="B26" s="137"/>
      <c r="C26" s="137"/>
      <c r="D26" s="137"/>
      <c r="E26" s="137"/>
      <c r="F26" s="138"/>
      <c r="G26" s="13">
        <f>SUM(G6:G25)</f>
        <v>1410000</v>
      </c>
      <c r="H26" s="30"/>
      <c r="I26" s="58"/>
    </row>
    <row r="27" spans="1:11" ht="12.75" customHeight="1">
      <c r="A27" s="136" t="s">
        <v>15</v>
      </c>
      <c r="B27" s="137"/>
      <c r="C27" s="137"/>
      <c r="D27" s="137"/>
      <c r="E27" s="137"/>
      <c r="F27" s="138"/>
      <c r="G27" s="14">
        <f>G26*0.15</f>
        <v>211500</v>
      </c>
      <c r="H27" s="30"/>
      <c r="I27" s="58"/>
    </row>
    <row r="28" spans="1:11" ht="12.75" customHeight="1">
      <c r="A28" s="136" t="s">
        <v>16</v>
      </c>
      <c r="B28" s="137"/>
      <c r="C28" s="137"/>
      <c r="D28" s="137"/>
      <c r="E28" s="137"/>
      <c r="F28" s="138"/>
      <c r="G28" s="14">
        <f>G26*0.05</f>
        <v>70500</v>
      </c>
      <c r="H28" s="30"/>
      <c r="I28" s="58"/>
    </row>
    <row r="29" spans="1:11" ht="12.75" customHeight="1">
      <c r="A29" s="135" t="s">
        <v>177</v>
      </c>
      <c r="B29" s="135"/>
      <c r="C29" s="135"/>
      <c r="D29" s="135"/>
      <c r="E29" s="135"/>
      <c r="F29" s="135"/>
      <c r="G29" s="14">
        <f>G26*0.8</f>
        <v>1128000</v>
      </c>
      <c r="H29" s="30"/>
      <c r="I29" s="58"/>
    </row>
    <row r="30" spans="1:11" ht="12.75" customHeight="1">
      <c r="A30" s="46" t="s">
        <v>80</v>
      </c>
      <c r="B30" s="75"/>
      <c r="C30" s="75"/>
      <c r="D30" s="75"/>
      <c r="E30" s="75"/>
      <c r="F30" s="75"/>
      <c r="G30" s="55"/>
      <c r="H30" s="76"/>
      <c r="I30" s="58"/>
    </row>
    <row r="31" spans="1:11" ht="12.75" customHeight="1">
      <c r="A31" s="57"/>
      <c r="B31" s="75"/>
      <c r="C31" s="75"/>
      <c r="D31" s="75"/>
      <c r="E31" s="75"/>
      <c r="F31" s="75"/>
      <c r="G31" s="57"/>
      <c r="H31" s="76"/>
      <c r="I31" s="58"/>
    </row>
    <row r="32" spans="1:11" ht="12.75" customHeight="1">
      <c r="A32" s="57"/>
      <c r="B32" s="46"/>
      <c r="C32" s="57"/>
      <c r="D32" s="47"/>
      <c r="E32" s="57"/>
      <c r="F32" s="57"/>
      <c r="G32" s="57"/>
      <c r="H32" s="24"/>
      <c r="I32" s="58"/>
    </row>
    <row r="33" spans="2:9" ht="15">
      <c r="B33" s="57"/>
      <c r="C33" s="57"/>
      <c r="D33" s="47"/>
      <c r="E33" s="57"/>
      <c r="F33" s="57"/>
      <c r="G33" s="57"/>
      <c r="H33" s="24"/>
      <c r="I33" s="58"/>
    </row>
    <row r="34" spans="2:9" ht="15">
      <c r="B34" s="57"/>
      <c r="C34" s="57"/>
      <c r="D34" s="47"/>
      <c r="E34" s="57"/>
      <c r="F34" s="57"/>
      <c r="G34" s="57"/>
      <c r="H34" s="24"/>
      <c r="I34" s="58"/>
    </row>
    <row r="35" spans="2:9" ht="15">
      <c r="H35" s="56"/>
      <c r="I35" s="58"/>
    </row>
    <row r="36" spans="2:9">
      <c r="H36" s="57"/>
    </row>
    <row r="37" spans="2:9">
      <c r="H37" s="57"/>
    </row>
  </sheetData>
  <mergeCells count="6">
    <mergeCell ref="A29:F29"/>
    <mergeCell ref="G1:H1"/>
    <mergeCell ref="C3:I3"/>
    <mergeCell ref="A26:F26"/>
    <mergeCell ref="A27:F27"/>
    <mergeCell ref="A28:F28"/>
  </mergeCells>
  <pageMargins left="0.31496062992125984" right="0.31496062992125984" top="0.15748031496062992" bottom="0.15748031496062992" header="0.31496062992125984" footer="0.31496062992125984"/>
  <pageSetup paperSize="9" scale="96" fitToHeight="9" orientation="landscape" horizontalDpi="4294967292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31"/>
  <sheetViews>
    <sheetView tabSelected="1" view="pageLayout" topLeftCell="A10" zoomScaleNormal="100" workbookViewId="0">
      <selection activeCell="B24" sqref="B24:B25"/>
    </sheetView>
  </sheetViews>
  <sheetFormatPr baseColWidth="10" defaultRowHeight="15"/>
  <cols>
    <col min="1" max="1" width="6" customWidth="1"/>
    <col min="2" max="2" width="35.42578125" customWidth="1"/>
    <col min="3" max="3" width="11.5703125" style="12" customWidth="1"/>
    <col min="4" max="4" width="10.7109375" style="12" customWidth="1"/>
    <col min="5" max="5" width="21.42578125" style="12" customWidth="1"/>
    <col min="6" max="7" width="12.5703125" customWidth="1"/>
    <col min="8" max="8" width="29.42578125" customWidth="1"/>
  </cols>
  <sheetData>
    <row r="1" spans="1:9">
      <c r="A1" s="49" t="s">
        <v>18</v>
      </c>
      <c r="B1" s="50"/>
      <c r="C1" s="51"/>
      <c r="D1" s="51"/>
      <c r="E1" s="51" t="s">
        <v>22</v>
      </c>
      <c r="F1" s="50"/>
      <c r="G1" s="50"/>
      <c r="H1" s="50"/>
      <c r="I1" s="50"/>
    </row>
    <row r="2" spans="1:9">
      <c r="A2" s="49" t="s">
        <v>19</v>
      </c>
      <c r="B2" s="50"/>
      <c r="C2" s="51"/>
      <c r="D2" s="51"/>
      <c r="E2" s="51"/>
      <c r="F2" s="50"/>
      <c r="G2" s="50"/>
      <c r="H2" s="50"/>
      <c r="I2" s="50"/>
    </row>
    <row r="3" spans="1:9">
      <c r="A3" s="49" t="s">
        <v>20</v>
      </c>
      <c r="B3" s="50"/>
      <c r="C3" s="142" t="s">
        <v>182</v>
      </c>
      <c r="D3" s="142"/>
      <c r="E3" s="142"/>
      <c r="F3" s="142"/>
      <c r="G3" s="142"/>
      <c r="H3" s="142"/>
      <c r="I3" s="142"/>
    </row>
    <row r="4" spans="1:9">
      <c r="A4" s="50"/>
      <c r="B4" s="50"/>
      <c r="C4" s="52"/>
      <c r="D4" s="51"/>
      <c r="E4" s="52"/>
      <c r="F4" s="52"/>
      <c r="G4" s="52"/>
      <c r="H4" s="52"/>
      <c r="I4" s="52"/>
    </row>
    <row r="5" spans="1:9" ht="22.5" customHeight="1">
      <c r="A5" s="40" t="s">
        <v>0</v>
      </c>
      <c r="B5" s="40" t="s">
        <v>1</v>
      </c>
      <c r="C5" s="40" t="s">
        <v>2</v>
      </c>
      <c r="D5" s="40" t="s">
        <v>3</v>
      </c>
      <c r="E5" s="40" t="s">
        <v>4</v>
      </c>
      <c r="F5" s="40" t="s">
        <v>5</v>
      </c>
      <c r="G5" s="40" t="s">
        <v>6</v>
      </c>
      <c r="H5" s="40" t="s">
        <v>7</v>
      </c>
    </row>
    <row r="6" spans="1:9" ht="17.100000000000001" customHeight="1">
      <c r="A6" s="40">
        <v>1</v>
      </c>
      <c r="B6" s="41" t="s">
        <v>24</v>
      </c>
      <c r="C6" s="40" t="s">
        <v>37</v>
      </c>
      <c r="D6" s="41"/>
      <c r="E6" s="40" t="s">
        <v>116</v>
      </c>
      <c r="F6" s="41" t="s">
        <v>39</v>
      </c>
      <c r="G6" s="42">
        <v>50000</v>
      </c>
      <c r="H6" s="41" t="s">
        <v>117</v>
      </c>
    </row>
    <row r="7" spans="1:9" ht="17.100000000000001" customHeight="1">
      <c r="A7" s="40">
        <v>2</v>
      </c>
      <c r="B7" s="41" t="s">
        <v>26</v>
      </c>
      <c r="C7" s="40" t="s">
        <v>13</v>
      </c>
      <c r="D7" s="41"/>
      <c r="E7" s="40" t="s">
        <v>116</v>
      </c>
      <c r="F7" s="41" t="s">
        <v>41</v>
      </c>
      <c r="G7" s="42">
        <v>70000</v>
      </c>
      <c r="H7" s="41" t="s">
        <v>117</v>
      </c>
    </row>
    <row r="8" spans="1:9" ht="17.100000000000001" customHeight="1">
      <c r="A8" s="40">
        <v>3</v>
      </c>
      <c r="B8" s="41" t="s">
        <v>27</v>
      </c>
      <c r="C8" s="40" t="s">
        <v>13</v>
      </c>
      <c r="D8" s="41"/>
      <c r="E8" s="40" t="s">
        <v>116</v>
      </c>
      <c r="F8" s="41" t="s">
        <v>42</v>
      </c>
      <c r="G8" s="42">
        <v>70000</v>
      </c>
      <c r="H8" s="41" t="s">
        <v>117</v>
      </c>
    </row>
    <row r="9" spans="1:9" ht="17.100000000000001" customHeight="1">
      <c r="A9" s="40">
        <v>4</v>
      </c>
      <c r="B9" s="41" t="s">
        <v>28</v>
      </c>
      <c r="C9" s="40" t="s">
        <v>43</v>
      </c>
      <c r="D9" s="41"/>
      <c r="E9" s="40" t="s">
        <v>116</v>
      </c>
      <c r="F9" s="41" t="s">
        <v>44</v>
      </c>
      <c r="G9" s="42">
        <v>90000</v>
      </c>
      <c r="H9" s="41" t="s">
        <v>117</v>
      </c>
    </row>
    <row r="10" spans="1:9" ht="17.100000000000001" customHeight="1">
      <c r="A10" s="40">
        <v>5</v>
      </c>
      <c r="B10" s="41" t="s">
        <v>29</v>
      </c>
      <c r="C10" s="40" t="s">
        <v>11</v>
      </c>
      <c r="D10" s="41"/>
      <c r="E10" s="40" t="s">
        <v>116</v>
      </c>
      <c r="F10" s="41" t="s">
        <v>45</v>
      </c>
      <c r="G10" s="42">
        <v>70000</v>
      </c>
      <c r="H10" s="41" t="s">
        <v>117</v>
      </c>
    </row>
    <row r="11" spans="1:9" ht="17.100000000000001" customHeight="1">
      <c r="A11" s="40">
        <v>6</v>
      </c>
      <c r="B11" s="41" t="s">
        <v>30</v>
      </c>
      <c r="C11" s="40" t="s">
        <v>13</v>
      </c>
      <c r="D11" s="41"/>
      <c r="E11" s="40" t="s">
        <v>116</v>
      </c>
      <c r="F11" s="41" t="s">
        <v>46</v>
      </c>
      <c r="G11" s="42">
        <v>70000</v>
      </c>
      <c r="H11" s="41" t="s">
        <v>117</v>
      </c>
    </row>
    <row r="12" spans="1:9" ht="17.100000000000001" customHeight="1">
      <c r="A12" s="40">
        <v>7</v>
      </c>
      <c r="B12" s="41" t="s">
        <v>31</v>
      </c>
      <c r="C12" s="40" t="s">
        <v>8</v>
      </c>
      <c r="D12" s="41"/>
      <c r="E12" s="40" t="s">
        <v>116</v>
      </c>
      <c r="F12" s="41" t="s">
        <v>47</v>
      </c>
      <c r="G12" s="42">
        <v>70000</v>
      </c>
      <c r="H12" s="41" t="s">
        <v>117</v>
      </c>
    </row>
    <row r="13" spans="1:9" ht="17.100000000000001" customHeight="1">
      <c r="A13" s="40">
        <v>8</v>
      </c>
      <c r="B13" s="41" t="s">
        <v>32</v>
      </c>
      <c r="C13" s="40" t="s">
        <v>11</v>
      </c>
      <c r="D13" s="41"/>
      <c r="E13" s="40" t="s">
        <v>116</v>
      </c>
      <c r="F13" s="41" t="s">
        <v>48</v>
      </c>
      <c r="G13" s="42">
        <v>70000</v>
      </c>
      <c r="H13" s="41" t="s">
        <v>117</v>
      </c>
    </row>
    <row r="14" spans="1:9" ht="17.100000000000001" customHeight="1">
      <c r="A14" s="40">
        <v>9</v>
      </c>
      <c r="B14" s="41" t="s">
        <v>33</v>
      </c>
      <c r="C14" s="40" t="s">
        <v>8</v>
      </c>
      <c r="D14" s="41"/>
      <c r="E14" s="40" t="s">
        <v>116</v>
      </c>
      <c r="F14" s="41" t="s">
        <v>49</v>
      </c>
      <c r="G14" s="42">
        <v>90000</v>
      </c>
      <c r="H14" s="41" t="s">
        <v>117</v>
      </c>
    </row>
    <row r="15" spans="1:9" ht="17.100000000000001" customHeight="1">
      <c r="A15" s="40">
        <v>10</v>
      </c>
      <c r="B15" s="41" t="s">
        <v>34</v>
      </c>
      <c r="C15" s="40" t="s">
        <v>13</v>
      </c>
      <c r="D15" s="41"/>
      <c r="E15" s="40" t="s">
        <v>116</v>
      </c>
      <c r="F15" s="41" t="s">
        <v>50</v>
      </c>
      <c r="G15" s="42">
        <v>70000</v>
      </c>
      <c r="H15" s="41" t="s">
        <v>117</v>
      </c>
    </row>
    <row r="16" spans="1:9" ht="17.100000000000001" customHeight="1">
      <c r="A16" s="40">
        <v>11</v>
      </c>
      <c r="B16" s="41" t="s">
        <v>35</v>
      </c>
      <c r="C16" s="40" t="s">
        <v>11</v>
      </c>
      <c r="D16" s="41"/>
      <c r="E16" s="40" t="s">
        <v>116</v>
      </c>
      <c r="F16" s="41" t="s">
        <v>51</v>
      </c>
      <c r="G16" s="42">
        <v>70000</v>
      </c>
      <c r="H16" s="41" t="s">
        <v>117</v>
      </c>
    </row>
    <row r="17" spans="1:8" ht="17.100000000000001" customHeight="1">
      <c r="A17" s="40">
        <v>12</v>
      </c>
      <c r="B17" s="41" t="s">
        <v>120</v>
      </c>
      <c r="C17" s="40" t="s">
        <v>11</v>
      </c>
      <c r="D17" s="41"/>
      <c r="E17" s="40" t="s">
        <v>116</v>
      </c>
      <c r="F17" s="41" t="s">
        <v>121</v>
      </c>
      <c r="G17" s="42">
        <v>70000</v>
      </c>
      <c r="H17" s="41" t="s">
        <v>117</v>
      </c>
    </row>
    <row r="18" spans="1:8" ht="17.100000000000001" customHeight="1">
      <c r="A18" s="40">
        <v>13</v>
      </c>
      <c r="B18" s="41" t="s">
        <v>156</v>
      </c>
      <c r="C18" s="40" t="s">
        <v>155</v>
      </c>
      <c r="D18" s="41" t="s">
        <v>119</v>
      </c>
      <c r="E18" s="40" t="s">
        <v>157</v>
      </c>
      <c r="F18" s="41">
        <v>2009001382</v>
      </c>
      <c r="G18" s="42">
        <v>90000</v>
      </c>
      <c r="H18" s="41" t="s">
        <v>117</v>
      </c>
    </row>
    <row r="19" spans="1:8" ht="17.100000000000001" customHeight="1">
      <c r="A19" s="40">
        <v>14</v>
      </c>
      <c r="B19" s="41" t="s">
        <v>84</v>
      </c>
      <c r="C19" s="40" t="s">
        <v>53</v>
      </c>
      <c r="D19" s="41">
        <v>33241</v>
      </c>
      <c r="E19" s="40" t="s">
        <v>59</v>
      </c>
      <c r="F19" s="41">
        <v>1245</v>
      </c>
      <c r="G19" s="42">
        <v>70000</v>
      </c>
      <c r="H19" s="41" t="s">
        <v>117</v>
      </c>
    </row>
    <row r="20" spans="1:8" ht="17.100000000000001" customHeight="1">
      <c r="A20" s="40">
        <v>15</v>
      </c>
      <c r="B20" s="41" t="s">
        <v>85</v>
      </c>
      <c r="C20" s="40" t="s">
        <v>53</v>
      </c>
      <c r="D20" s="41">
        <v>33231</v>
      </c>
      <c r="E20" s="40" t="s">
        <v>10</v>
      </c>
      <c r="F20" s="41">
        <v>2009001281</v>
      </c>
      <c r="G20" s="42">
        <v>70000</v>
      </c>
      <c r="H20" s="41" t="s">
        <v>117</v>
      </c>
    </row>
    <row r="21" spans="1:8" ht="17.100000000000001" customHeight="1">
      <c r="A21" s="40">
        <v>16</v>
      </c>
      <c r="B21" s="41" t="s">
        <v>86</v>
      </c>
      <c r="C21" s="40" t="s">
        <v>87</v>
      </c>
      <c r="D21" s="41" t="s">
        <v>91</v>
      </c>
      <c r="E21" s="40" t="s">
        <v>101</v>
      </c>
      <c r="F21" s="41">
        <v>2009001354</v>
      </c>
      <c r="G21" s="42">
        <v>90000</v>
      </c>
      <c r="H21" s="41" t="s">
        <v>117</v>
      </c>
    </row>
    <row r="22" spans="1:8" ht="17.100000000000001" customHeight="1">
      <c r="A22" s="40">
        <v>17</v>
      </c>
      <c r="B22" s="41" t="s">
        <v>89</v>
      </c>
      <c r="C22" s="40" t="s">
        <v>53</v>
      </c>
      <c r="D22" s="41">
        <v>34768</v>
      </c>
      <c r="E22" s="40" t="s">
        <v>90</v>
      </c>
      <c r="F22" s="41">
        <v>2009001380</v>
      </c>
      <c r="G22" s="42">
        <v>70000</v>
      </c>
      <c r="H22" s="41" t="s">
        <v>117</v>
      </c>
    </row>
    <row r="23" spans="1:8" ht="17.100000000000001" customHeight="1">
      <c r="A23" s="40">
        <v>18</v>
      </c>
      <c r="B23" s="41" t="s">
        <v>92</v>
      </c>
      <c r="C23" s="40" t="s">
        <v>53</v>
      </c>
      <c r="D23" s="41">
        <v>35633</v>
      </c>
      <c r="E23" s="40" t="s">
        <v>93</v>
      </c>
      <c r="F23" s="41">
        <v>2009001450</v>
      </c>
      <c r="G23" s="42">
        <v>70000</v>
      </c>
      <c r="H23" s="41" t="s">
        <v>117</v>
      </c>
    </row>
    <row r="24" spans="1:8" ht="17.100000000000001" customHeight="1">
      <c r="A24" s="40">
        <v>19</v>
      </c>
      <c r="B24" s="41" t="s">
        <v>94</v>
      </c>
      <c r="C24" s="40" t="s">
        <v>53</v>
      </c>
      <c r="D24" s="41">
        <v>31395</v>
      </c>
      <c r="E24" s="40" t="s">
        <v>12</v>
      </c>
      <c r="F24" s="41">
        <v>2009001375</v>
      </c>
      <c r="G24" s="42">
        <v>70000</v>
      </c>
      <c r="H24" s="41" t="s">
        <v>117</v>
      </c>
    </row>
    <row r="25" spans="1:8" ht="17.100000000000001" customHeight="1">
      <c r="A25" s="40">
        <v>20</v>
      </c>
      <c r="B25" s="41" t="s">
        <v>130</v>
      </c>
      <c r="C25" s="40" t="s">
        <v>131</v>
      </c>
      <c r="D25" s="41" t="s">
        <v>133</v>
      </c>
      <c r="E25" s="40" t="s">
        <v>132</v>
      </c>
      <c r="F25" s="41">
        <v>2009001303</v>
      </c>
      <c r="G25" s="42">
        <v>90000</v>
      </c>
      <c r="H25" s="41" t="s">
        <v>117</v>
      </c>
    </row>
    <row r="26" spans="1:8" ht="17.100000000000001" customHeight="1">
      <c r="A26" s="144" t="s">
        <v>14</v>
      </c>
      <c r="B26" s="145"/>
      <c r="C26" s="145"/>
      <c r="D26" s="145"/>
      <c r="E26" s="145"/>
      <c r="F26" s="146"/>
      <c r="G26" s="54">
        <f>SUM(G6:G25)</f>
        <v>1480000</v>
      </c>
      <c r="H26" s="53"/>
    </row>
    <row r="27" spans="1:8" ht="17.100000000000001" customHeight="1">
      <c r="A27" s="144" t="s">
        <v>15</v>
      </c>
      <c r="B27" s="145"/>
      <c r="C27" s="145"/>
      <c r="D27" s="145"/>
      <c r="E27" s="145"/>
      <c r="F27" s="146"/>
      <c r="G27" s="48">
        <f>G26*0.15</f>
        <v>222000</v>
      </c>
      <c r="H27" s="53"/>
    </row>
    <row r="28" spans="1:8" ht="17.100000000000001" customHeight="1">
      <c r="A28" s="144" t="s">
        <v>16</v>
      </c>
      <c r="B28" s="145"/>
      <c r="C28" s="145"/>
      <c r="D28" s="145"/>
      <c r="E28" s="145"/>
      <c r="F28" s="146"/>
      <c r="G28" s="48">
        <f>G26*0.05</f>
        <v>74000</v>
      </c>
      <c r="H28" s="53"/>
    </row>
    <row r="29" spans="1:8" ht="17.100000000000001" customHeight="1">
      <c r="A29" s="144" t="s">
        <v>186</v>
      </c>
      <c r="B29" s="145"/>
      <c r="C29" s="145"/>
      <c r="D29" s="145"/>
      <c r="E29" s="145"/>
      <c r="F29" s="146"/>
      <c r="G29" s="48">
        <f>G26*0.8</f>
        <v>1184000</v>
      </c>
      <c r="H29" s="53"/>
    </row>
    <row r="30" spans="1:8" ht="17.100000000000001" customHeight="1">
      <c r="A30" s="124" t="s">
        <v>82</v>
      </c>
      <c r="B30" s="124"/>
      <c r="C30" s="124"/>
      <c r="D30" s="124"/>
      <c r="E30" s="124"/>
      <c r="F30" s="124"/>
      <c r="G30" s="24"/>
      <c r="H30" s="123"/>
    </row>
    <row r="31" spans="1:8" ht="17.100000000000001" customHeight="1"/>
  </sheetData>
  <mergeCells count="5">
    <mergeCell ref="C3:I3"/>
    <mergeCell ref="A27:F27"/>
    <mergeCell ref="A28:F28"/>
    <mergeCell ref="A29:F29"/>
    <mergeCell ref="A26:F26"/>
  </mergeCells>
  <pageMargins left="0.31496062992125984" right="0.31496062992125984" top="0.15748031496062992" bottom="0.15748031496062992" header="0.11811023622047245" footer="0.11811023622047245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view="pageLayout" topLeftCell="A10" zoomScaleNormal="100" workbookViewId="0">
      <selection activeCell="C3" sqref="C3:I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7.710937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31" t="s">
        <v>109</v>
      </c>
      <c r="D3" s="131"/>
      <c r="E3" s="131"/>
      <c r="F3" s="131"/>
      <c r="G3" s="131"/>
      <c r="H3" s="131"/>
      <c r="I3" s="13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/>
      <c r="F6" s="10" t="s">
        <v>38</v>
      </c>
      <c r="G6" s="4">
        <v>50000</v>
      </c>
      <c r="H6" s="4" t="s">
        <v>9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/>
      <c r="F7" s="10" t="s">
        <v>39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/>
      <c r="F8" s="10" t="s">
        <v>41</v>
      </c>
      <c r="G8" s="4">
        <v>70000</v>
      </c>
      <c r="H8" s="4" t="s">
        <v>9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/>
      <c r="F9" s="10" t="s">
        <v>42</v>
      </c>
      <c r="G9" s="4">
        <v>70000</v>
      </c>
      <c r="H9" s="4" t="s">
        <v>9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/>
      <c r="F10" s="10" t="s">
        <v>44</v>
      </c>
      <c r="G10" s="4">
        <v>90000</v>
      </c>
      <c r="H10" s="4" t="s">
        <v>9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/>
      <c r="F11" s="10" t="s">
        <v>45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/>
      <c r="F12" s="10" t="s">
        <v>46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/>
      <c r="F13" s="10" t="s">
        <v>47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/>
      <c r="F14" s="10" t="s">
        <v>48</v>
      </c>
      <c r="G14" s="4">
        <v>70000</v>
      </c>
      <c r="H14" s="4" t="s">
        <v>9</v>
      </c>
    </row>
    <row r="15" spans="1:9" ht="17.100000000000001" customHeight="1">
      <c r="A15" s="2">
        <v>10</v>
      </c>
      <c r="B15" s="3" t="s">
        <v>33</v>
      </c>
      <c r="C15" s="2" t="s">
        <v>13</v>
      </c>
      <c r="D15" s="8"/>
      <c r="E15" s="4"/>
      <c r="F15" s="10" t="s">
        <v>49</v>
      </c>
      <c r="G15" s="4">
        <v>70000</v>
      </c>
      <c r="H15" s="4" t="s">
        <v>9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/>
      <c r="F16" s="10" t="s">
        <v>50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9"/>
      <c r="F17" s="10" t="s">
        <v>51</v>
      </c>
      <c r="G17" s="11">
        <v>70000</v>
      </c>
      <c r="H17" s="4" t="s">
        <v>9</v>
      </c>
    </row>
    <row r="18" spans="1:8" ht="17.100000000000001" customHeight="1">
      <c r="A18" s="2">
        <v>13</v>
      </c>
      <c r="B18" s="15" t="s">
        <v>83</v>
      </c>
      <c r="C18" s="16"/>
      <c r="D18" s="21">
        <v>33534</v>
      </c>
      <c r="E18" s="26" t="s">
        <v>100</v>
      </c>
      <c r="F18" s="27">
        <v>2009001381</v>
      </c>
      <c r="G18" s="19">
        <v>70000</v>
      </c>
      <c r="H18" s="17" t="s">
        <v>9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25" t="s">
        <v>59</v>
      </c>
      <c r="F19" s="10">
        <v>1245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25" t="s">
        <v>10</v>
      </c>
      <c r="F20" s="10">
        <v>2009001281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25" t="s">
        <v>101</v>
      </c>
      <c r="F21" s="10">
        <v>2009001354</v>
      </c>
      <c r="G21" s="11">
        <v>90000</v>
      </c>
      <c r="H21" s="4" t="s">
        <v>9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25" t="s">
        <v>90</v>
      </c>
      <c r="F22" s="10">
        <v>2009001380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25" t="s">
        <v>93</v>
      </c>
      <c r="F23" s="10">
        <v>2009001450</v>
      </c>
      <c r="G23" s="11">
        <v>70000</v>
      </c>
      <c r="H23" s="4" t="s">
        <v>9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25" t="s">
        <v>12</v>
      </c>
      <c r="F24" s="10">
        <v>2009001375</v>
      </c>
      <c r="G24" s="11">
        <v>70000</v>
      </c>
      <c r="H24" s="4" t="s">
        <v>9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51990</v>
      </c>
      <c r="E25" s="25" t="s">
        <v>96</v>
      </c>
      <c r="F25" s="10">
        <v>2009001303</v>
      </c>
      <c r="G25" s="11">
        <v>70000</v>
      </c>
      <c r="H25" s="4" t="s">
        <v>9</v>
      </c>
    </row>
    <row r="26" spans="1:8" ht="17.100000000000001" customHeight="1">
      <c r="A26" s="136" t="s">
        <v>14</v>
      </c>
      <c r="B26" s="137"/>
      <c r="C26" s="137"/>
      <c r="D26" s="137"/>
      <c r="E26" s="137"/>
      <c r="F26" s="138"/>
      <c r="G26" s="13">
        <f>SUM(G6:G25)</f>
        <v>1420000</v>
      </c>
      <c r="H26" s="4"/>
    </row>
    <row r="27" spans="1:8" ht="17.100000000000001" customHeight="1">
      <c r="A27" s="136" t="s">
        <v>15</v>
      </c>
      <c r="B27" s="137"/>
      <c r="C27" s="137"/>
      <c r="D27" s="137"/>
      <c r="E27" s="137"/>
      <c r="F27" s="138"/>
      <c r="G27" s="14">
        <f>G26*0.15</f>
        <v>213000</v>
      </c>
      <c r="H27" s="4"/>
    </row>
    <row r="28" spans="1:8" ht="15.75">
      <c r="A28" s="136" t="s">
        <v>16</v>
      </c>
      <c r="B28" s="137"/>
      <c r="C28" s="137"/>
      <c r="D28" s="137"/>
      <c r="E28" s="137"/>
      <c r="F28" s="138"/>
      <c r="G28" s="14">
        <f>G27*0.5</f>
        <v>106500</v>
      </c>
      <c r="H28" s="4"/>
    </row>
    <row r="29" spans="1:8">
      <c r="A29" s="135" t="s">
        <v>17</v>
      </c>
      <c r="B29" s="135"/>
      <c r="C29" s="135"/>
      <c r="D29" s="135"/>
      <c r="E29" s="135"/>
      <c r="F29" s="135"/>
      <c r="G29" s="14">
        <f>G26*0.8</f>
        <v>1136000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4"/>
  <sheetViews>
    <sheetView zoomScaleNormal="100" workbookViewId="0">
      <selection activeCell="D13" sqref="D13"/>
    </sheetView>
  </sheetViews>
  <sheetFormatPr baseColWidth="10" defaultRowHeight="11.25"/>
  <cols>
    <col min="1" max="1" width="6" style="43" customWidth="1"/>
    <col min="2" max="2" width="35.42578125" style="43" customWidth="1"/>
    <col min="3" max="3" width="8.85546875" style="43" customWidth="1"/>
    <col min="4" max="4" width="10.7109375" style="44" customWidth="1"/>
    <col min="5" max="5" width="19.140625" style="43" customWidth="1"/>
    <col min="6" max="6" width="14.5703125" style="43" customWidth="1"/>
    <col min="7" max="7" width="11.42578125" style="43"/>
    <col min="8" max="8" width="25.85546875" style="43" customWidth="1"/>
    <col min="9" max="9" width="0.140625" style="43" customWidth="1"/>
    <col min="10" max="10" width="4" style="43" customWidth="1"/>
    <col min="11" max="11" width="13" style="43" customWidth="1"/>
    <col min="12" max="16384" width="11.42578125" style="43"/>
  </cols>
  <sheetData>
    <row r="1" spans="1:11" ht="15">
      <c r="A1" s="6" t="s">
        <v>18</v>
      </c>
      <c r="B1" s="58"/>
      <c r="C1" s="58"/>
      <c r="D1" s="59"/>
      <c r="E1" s="58" t="s">
        <v>22</v>
      </c>
      <c r="F1" s="58"/>
      <c r="G1" s="132" t="s">
        <v>81</v>
      </c>
      <c r="H1" s="132"/>
      <c r="I1" s="58"/>
    </row>
    <row r="2" spans="1:11" ht="15">
      <c r="A2" s="6" t="s">
        <v>19</v>
      </c>
      <c r="B2" s="58"/>
      <c r="C2" s="58"/>
      <c r="D2" s="59"/>
      <c r="E2" s="58"/>
      <c r="F2" s="58"/>
      <c r="G2" s="58"/>
      <c r="H2" s="58"/>
      <c r="I2" s="58"/>
    </row>
    <row r="3" spans="1:11" ht="15">
      <c r="A3" s="6" t="s">
        <v>20</v>
      </c>
      <c r="B3" s="58"/>
      <c r="C3" s="147" t="s">
        <v>182</v>
      </c>
      <c r="D3" s="141"/>
      <c r="E3" s="141"/>
      <c r="F3" s="141"/>
      <c r="G3" s="141"/>
      <c r="H3" s="141"/>
      <c r="I3" s="141"/>
    </row>
    <row r="4" spans="1:11" ht="7.5" customHeight="1">
      <c r="A4" s="58"/>
      <c r="B4" s="58"/>
      <c r="C4" s="58"/>
      <c r="D4" s="59"/>
      <c r="E4" s="58"/>
      <c r="F4" s="58"/>
      <c r="G4" s="58"/>
      <c r="H4" s="58"/>
      <c r="I4" s="58"/>
    </row>
    <row r="5" spans="1:11" ht="12" customHeight="1">
      <c r="A5" s="60" t="s">
        <v>0</v>
      </c>
      <c r="B5" s="60" t="s">
        <v>1</v>
      </c>
      <c r="C5" s="60" t="s">
        <v>2</v>
      </c>
      <c r="D5" s="60" t="s">
        <v>3</v>
      </c>
      <c r="E5" s="60" t="s">
        <v>4</v>
      </c>
      <c r="F5" s="60" t="s">
        <v>5</v>
      </c>
      <c r="G5" s="60" t="s">
        <v>6</v>
      </c>
      <c r="H5" s="60" t="s">
        <v>7</v>
      </c>
      <c r="I5" s="58"/>
    </row>
    <row r="6" spans="1:11" ht="12.75" customHeight="1">
      <c r="A6" s="61">
        <v>1</v>
      </c>
      <c r="B6" s="62" t="s">
        <v>52</v>
      </c>
      <c r="C6" s="61" t="s">
        <v>53</v>
      </c>
      <c r="D6" s="61">
        <v>82146</v>
      </c>
      <c r="E6" s="30" t="s">
        <v>102</v>
      </c>
      <c r="F6" s="63">
        <v>17643</v>
      </c>
      <c r="G6" s="30">
        <v>70000</v>
      </c>
      <c r="H6" s="30" t="s">
        <v>125</v>
      </c>
      <c r="I6" s="58"/>
    </row>
    <row r="7" spans="1:11" ht="12.75" customHeight="1">
      <c r="A7" s="61">
        <v>2</v>
      </c>
      <c r="B7" s="62" t="s">
        <v>55</v>
      </c>
      <c r="C7" s="61" t="s">
        <v>56</v>
      </c>
      <c r="D7" s="61">
        <v>35609</v>
      </c>
      <c r="E7" s="30" t="s">
        <v>57</v>
      </c>
      <c r="F7" s="63">
        <v>17790</v>
      </c>
      <c r="G7" s="30">
        <v>50000</v>
      </c>
      <c r="H7" s="30" t="s">
        <v>125</v>
      </c>
      <c r="I7" s="58"/>
    </row>
    <row r="8" spans="1:11" ht="12.75" customHeight="1">
      <c r="A8" s="61">
        <v>3</v>
      </c>
      <c r="B8" s="62" t="s">
        <v>123</v>
      </c>
      <c r="C8" s="61" t="s">
        <v>56</v>
      </c>
      <c r="D8" s="61">
        <v>38870</v>
      </c>
      <c r="E8" s="30" t="s">
        <v>59</v>
      </c>
      <c r="F8" s="63">
        <v>17647</v>
      </c>
      <c r="G8" s="30">
        <v>50000</v>
      </c>
      <c r="H8" s="30" t="s">
        <v>125</v>
      </c>
      <c r="I8" s="58"/>
    </row>
    <row r="9" spans="1:11" ht="12.75" customHeight="1">
      <c r="A9" s="61">
        <v>4</v>
      </c>
      <c r="B9" s="62" t="s">
        <v>147</v>
      </c>
      <c r="C9" s="61" t="s">
        <v>136</v>
      </c>
      <c r="D9" s="61">
        <v>21961</v>
      </c>
      <c r="E9" s="30"/>
      <c r="F9" s="63">
        <v>1021504</v>
      </c>
      <c r="G9" s="30">
        <v>70000</v>
      </c>
      <c r="H9" s="66" t="s">
        <v>112</v>
      </c>
      <c r="I9" s="58"/>
    </row>
    <row r="10" spans="1:11" ht="12.75" customHeight="1">
      <c r="A10" s="61">
        <v>5</v>
      </c>
      <c r="B10" s="64" t="s">
        <v>60</v>
      </c>
      <c r="C10" s="65" t="s">
        <v>61</v>
      </c>
      <c r="D10" s="65">
        <v>23572</v>
      </c>
      <c r="E10" s="66" t="s">
        <v>103</v>
      </c>
      <c r="F10" s="67">
        <v>58898</v>
      </c>
      <c r="G10" s="66">
        <v>90000</v>
      </c>
      <c r="H10" s="66" t="s">
        <v>112</v>
      </c>
      <c r="I10" s="58"/>
    </row>
    <row r="11" spans="1:11" s="107" customFormat="1" ht="12.75" customHeight="1">
      <c r="A11" s="116">
        <v>6</v>
      </c>
      <c r="B11" s="122" t="s">
        <v>185</v>
      </c>
      <c r="C11" s="116" t="s">
        <v>53</v>
      </c>
      <c r="D11" s="116">
        <v>27562</v>
      </c>
      <c r="E11" s="117"/>
      <c r="F11" s="118">
        <v>59098</v>
      </c>
      <c r="G11" s="117">
        <v>70000</v>
      </c>
      <c r="H11" s="117" t="s">
        <v>112</v>
      </c>
      <c r="I11" s="119"/>
      <c r="K11" s="120"/>
    </row>
    <row r="12" spans="1:11" ht="12.75" customHeight="1">
      <c r="A12" s="61">
        <v>7</v>
      </c>
      <c r="B12" s="62" t="s">
        <v>64</v>
      </c>
      <c r="C12" s="61" t="s">
        <v>65</v>
      </c>
      <c r="D12" s="61">
        <v>23099</v>
      </c>
      <c r="E12" s="30" t="s">
        <v>66</v>
      </c>
      <c r="F12" s="63">
        <v>59398</v>
      </c>
      <c r="G12" s="30">
        <v>70000</v>
      </c>
      <c r="H12" s="30" t="s">
        <v>112</v>
      </c>
      <c r="I12" s="58"/>
    </row>
    <row r="13" spans="1:11" s="107" customFormat="1" ht="12.75" customHeight="1">
      <c r="A13" s="116">
        <v>8</v>
      </c>
      <c r="B13" s="122" t="s">
        <v>184</v>
      </c>
      <c r="C13" s="125" t="s">
        <v>136</v>
      </c>
      <c r="D13" s="116"/>
      <c r="E13" s="126" t="s">
        <v>187</v>
      </c>
      <c r="F13" s="118">
        <v>78103</v>
      </c>
      <c r="G13" s="117">
        <v>70000</v>
      </c>
      <c r="H13" s="117" t="s">
        <v>112</v>
      </c>
      <c r="I13" s="119"/>
      <c r="K13" s="120"/>
    </row>
    <row r="14" spans="1:11" ht="12.75" customHeight="1">
      <c r="A14" s="61">
        <v>9</v>
      </c>
      <c r="B14" s="62" t="s">
        <v>68</v>
      </c>
      <c r="C14" s="61" t="s">
        <v>56</v>
      </c>
      <c r="D14" s="61">
        <v>37453</v>
      </c>
      <c r="E14" s="30" t="s">
        <v>69</v>
      </c>
      <c r="F14" s="63">
        <v>20011001224</v>
      </c>
      <c r="G14" s="30">
        <v>50000</v>
      </c>
      <c r="H14" s="30" t="s">
        <v>125</v>
      </c>
      <c r="I14" s="58"/>
    </row>
    <row r="15" spans="1:11" ht="12.75" customHeight="1">
      <c r="A15" s="61">
        <v>10</v>
      </c>
      <c r="B15" s="62" t="s">
        <v>104</v>
      </c>
      <c r="C15" s="61" t="s">
        <v>53</v>
      </c>
      <c r="D15" s="61">
        <v>32484</v>
      </c>
      <c r="E15" s="30" t="s">
        <v>69</v>
      </c>
      <c r="F15" s="63">
        <v>1424806</v>
      </c>
      <c r="G15" s="30">
        <v>70000</v>
      </c>
      <c r="H15" s="30" t="s">
        <v>112</v>
      </c>
      <c r="I15" s="58"/>
    </row>
    <row r="16" spans="1:11" ht="12.75" customHeight="1">
      <c r="A16" s="61">
        <v>11</v>
      </c>
      <c r="B16" s="83" t="s">
        <v>161</v>
      </c>
      <c r="C16" s="61" t="s">
        <v>53</v>
      </c>
      <c r="D16" s="61">
        <v>40984</v>
      </c>
      <c r="E16" s="30"/>
      <c r="F16" s="63">
        <v>157603</v>
      </c>
      <c r="G16" s="30">
        <v>70000</v>
      </c>
      <c r="H16" s="30" t="s">
        <v>112</v>
      </c>
      <c r="I16" s="58"/>
    </row>
    <row r="17" spans="1:11" ht="12.75" customHeight="1">
      <c r="A17" s="61">
        <v>12</v>
      </c>
      <c r="B17" s="62" t="s">
        <v>74</v>
      </c>
      <c r="C17" s="61" t="s">
        <v>53</v>
      </c>
      <c r="D17" s="68">
        <v>31084</v>
      </c>
      <c r="E17" s="69" t="s">
        <v>75</v>
      </c>
      <c r="F17" s="63">
        <v>108903</v>
      </c>
      <c r="G17" s="30">
        <v>70000</v>
      </c>
      <c r="H17" s="30" t="s">
        <v>112</v>
      </c>
      <c r="I17" s="58"/>
      <c r="K17" s="107"/>
    </row>
    <row r="18" spans="1:11" ht="12.75" customHeight="1">
      <c r="A18" s="61">
        <v>13</v>
      </c>
      <c r="B18" s="62" t="s">
        <v>76</v>
      </c>
      <c r="C18" s="61" t="s">
        <v>65</v>
      </c>
      <c r="D18" s="68">
        <v>23018</v>
      </c>
      <c r="E18" s="69" t="s">
        <v>105</v>
      </c>
      <c r="F18" s="63">
        <v>89498</v>
      </c>
      <c r="G18" s="70">
        <v>70000</v>
      </c>
      <c r="H18" s="30" t="s">
        <v>112</v>
      </c>
      <c r="I18" s="58"/>
    </row>
    <row r="19" spans="1:11" ht="12.75" customHeight="1">
      <c r="A19" s="61">
        <v>14</v>
      </c>
      <c r="B19" s="62" t="s">
        <v>77</v>
      </c>
      <c r="C19" s="61" t="s">
        <v>53</v>
      </c>
      <c r="D19" s="68">
        <v>28871</v>
      </c>
      <c r="E19" s="69" t="s">
        <v>106</v>
      </c>
      <c r="F19" s="63">
        <v>59298</v>
      </c>
      <c r="G19" s="70">
        <v>70000</v>
      </c>
      <c r="H19" s="30" t="s">
        <v>112</v>
      </c>
      <c r="I19" s="58"/>
    </row>
    <row r="20" spans="1:11" ht="12.75" customHeight="1">
      <c r="A20" s="116">
        <v>15</v>
      </c>
      <c r="B20" s="62" t="s">
        <v>78</v>
      </c>
      <c r="C20" s="61" t="s">
        <v>65</v>
      </c>
      <c r="D20" s="68">
        <v>22393</v>
      </c>
      <c r="E20" s="69" t="s">
        <v>107</v>
      </c>
      <c r="F20" s="63">
        <v>58998</v>
      </c>
      <c r="G20" s="70">
        <v>70000</v>
      </c>
      <c r="H20" s="30" t="s">
        <v>112</v>
      </c>
      <c r="I20" s="58"/>
    </row>
    <row r="21" spans="1:11" ht="12.75" customHeight="1">
      <c r="A21" s="61">
        <v>16</v>
      </c>
      <c r="B21" s="62" t="s">
        <v>79</v>
      </c>
      <c r="C21" s="61" t="s">
        <v>65</v>
      </c>
      <c r="D21" s="68">
        <v>23102</v>
      </c>
      <c r="E21" s="69" t="s">
        <v>108</v>
      </c>
      <c r="F21" s="63">
        <v>58798</v>
      </c>
      <c r="G21" s="70">
        <v>70000</v>
      </c>
      <c r="H21" s="30" t="s">
        <v>112</v>
      </c>
      <c r="I21" s="58"/>
    </row>
    <row r="22" spans="1:11" ht="12.75" customHeight="1">
      <c r="A22" s="116">
        <v>17</v>
      </c>
      <c r="B22" s="62" t="s">
        <v>111</v>
      </c>
      <c r="C22" s="61"/>
      <c r="D22" s="68">
        <v>41530</v>
      </c>
      <c r="E22" s="69"/>
      <c r="F22" s="63">
        <v>41530</v>
      </c>
      <c r="G22" s="70">
        <v>70000</v>
      </c>
      <c r="H22" s="30" t="s">
        <v>112</v>
      </c>
      <c r="I22" s="58"/>
    </row>
    <row r="23" spans="1:11" ht="12.75" customHeight="1">
      <c r="A23" s="136" t="s">
        <v>14</v>
      </c>
      <c r="B23" s="137"/>
      <c r="C23" s="137"/>
      <c r="D23" s="137"/>
      <c r="E23" s="137"/>
      <c r="F23" s="138"/>
      <c r="G23" s="13">
        <f>SUM(G6:G22)</f>
        <v>1150000</v>
      </c>
      <c r="H23" s="30"/>
      <c r="I23" s="58"/>
    </row>
    <row r="24" spans="1:11" ht="12.75" customHeight="1">
      <c r="A24" s="136" t="s">
        <v>15</v>
      </c>
      <c r="B24" s="137"/>
      <c r="C24" s="137"/>
      <c r="D24" s="137"/>
      <c r="E24" s="137"/>
      <c r="F24" s="138"/>
      <c r="G24" s="14">
        <f>G23*0.15</f>
        <v>172500</v>
      </c>
      <c r="H24" s="30"/>
      <c r="I24" s="58"/>
    </row>
    <row r="25" spans="1:11" ht="12.75" customHeight="1">
      <c r="A25" s="136" t="s">
        <v>16</v>
      </c>
      <c r="B25" s="137"/>
      <c r="C25" s="137"/>
      <c r="D25" s="137"/>
      <c r="E25" s="137"/>
      <c r="F25" s="138"/>
      <c r="G25" s="14">
        <f>G23*0.05</f>
        <v>57500</v>
      </c>
      <c r="H25" s="30"/>
      <c r="I25" s="58"/>
    </row>
    <row r="26" spans="1:11" ht="12.75" customHeight="1">
      <c r="A26" s="135" t="s">
        <v>183</v>
      </c>
      <c r="B26" s="135"/>
      <c r="C26" s="135"/>
      <c r="D26" s="135"/>
      <c r="E26" s="135"/>
      <c r="F26" s="135"/>
      <c r="G26" s="14">
        <f>G23*0.8</f>
        <v>920000</v>
      </c>
      <c r="H26" s="30"/>
      <c r="I26" s="58"/>
    </row>
    <row r="27" spans="1:11" ht="12.75" customHeight="1">
      <c r="A27" s="46" t="s">
        <v>80</v>
      </c>
      <c r="B27" s="75"/>
      <c r="C27" s="75"/>
      <c r="D27" s="75"/>
      <c r="E27" s="75"/>
      <c r="F27" s="75"/>
      <c r="G27" s="55"/>
      <c r="H27" s="121"/>
      <c r="I27" s="58"/>
    </row>
    <row r="28" spans="1:11" ht="12.75" customHeight="1">
      <c r="A28" s="57"/>
      <c r="B28" s="75"/>
      <c r="C28" s="75"/>
      <c r="D28" s="75"/>
      <c r="E28" s="75"/>
      <c r="F28" s="75"/>
      <c r="G28" s="57"/>
      <c r="H28" s="76"/>
      <c r="I28" s="58"/>
    </row>
    <row r="29" spans="1:11" ht="12.75" customHeight="1">
      <c r="A29" s="57"/>
      <c r="B29" s="46"/>
      <c r="C29" s="57"/>
      <c r="D29" s="47"/>
      <c r="E29" s="57"/>
      <c r="F29" s="57"/>
      <c r="G29" s="57"/>
      <c r="H29" s="24"/>
      <c r="I29" s="58"/>
    </row>
    <row r="30" spans="1:11" ht="15">
      <c r="B30" s="57"/>
      <c r="C30" s="57"/>
      <c r="D30" s="47"/>
      <c r="E30" s="57"/>
      <c r="F30" s="57"/>
      <c r="G30" s="57"/>
      <c r="H30" s="24"/>
      <c r="I30" s="58"/>
    </row>
    <row r="31" spans="1:11" ht="15">
      <c r="B31" s="57"/>
      <c r="C31" s="57"/>
      <c r="D31" s="47"/>
      <c r="E31" s="57"/>
      <c r="F31" s="57"/>
      <c r="G31" s="57"/>
      <c r="H31" s="24"/>
      <c r="I31" s="58"/>
    </row>
    <row r="32" spans="1:11" ht="15">
      <c r="H32" s="56"/>
      <c r="I32" s="58"/>
    </row>
    <row r="33" spans="8:8">
      <c r="H33" s="57"/>
    </row>
    <row r="34" spans="8:8">
      <c r="H34" s="57"/>
    </row>
  </sheetData>
  <mergeCells count="6">
    <mergeCell ref="A26:F26"/>
    <mergeCell ref="G1:H1"/>
    <mergeCell ref="C3:I3"/>
    <mergeCell ref="A23:F23"/>
    <mergeCell ref="A24:F24"/>
    <mergeCell ref="A25:F25"/>
  </mergeCells>
  <pageMargins left="0.31496062992125984" right="0.31496062992125984" top="0.15748031496062992" bottom="0.15748031496062992" header="0.31496062992125984" footer="0.31496062992125984"/>
  <pageSetup paperSize="9" fitToHeight="9" orientation="landscape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8"/>
  <sheetViews>
    <sheetView view="pageLayout" topLeftCell="A10" zoomScaleNormal="100" workbookViewId="0">
      <selection activeCell="E15" sqref="E15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132" t="s">
        <v>81</v>
      </c>
      <c r="H1" s="132"/>
    </row>
    <row r="2" spans="1:9">
      <c r="A2" s="6" t="s">
        <v>19</v>
      </c>
    </row>
    <row r="3" spans="1:9" ht="18.75">
      <c r="A3" s="6" t="s">
        <v>20</v>
      </c>
      <c r="C3" s="134" t="s">
        <v>109</v>
      </c>
      <c r="D3" s="134"/>
      <c r="E3" s="134"/>
      <c r="F3" s="134"/>
      <c r="G3" s="134"/>
      <c r="H3" s="134"/>
      <c r="I3" s="13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9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9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9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9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9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9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9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9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9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9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9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9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9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9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9</v>
      </c>
    </row>
    <row r="23" spans="1:8" ht="17.100000000000001" customHeight="1">
      <c r="A23" s="2">
        <v>18</v>
      </c>
      <c r="B23" s="3" t="s">
        <v>25</v>
      </c>
      <c r="C23" s="2" t="s">
        <v>8</v>
      </c>
      <c r="D23" s="2"/>
      <c r="E23" s="4"/>
      <c r="F23" s="10" t="s">
        <v>40</v>
      </c>
      <c r="G23" s="4">
        <v>90000</v>
      </c>
      <c r="H23" s="4" t="s">
        <v>36</v>
      </c>
    </row>
    <row r="24" spans="1:8">
      <c r="A24" s="135" t="s">
        <v>14</v>
      </c>
      <c r="B24" s="135"/>
      <c r="C24" s="135"/>
      <c r="D24" s="135"/>
      <c r="E24" s="135"/>
      <c r="F24" s="135"/>
      <c r="G24" s="13">
        <f>SUM(G6:G23)</f>
        <v>1220000</v>
      </c>
      <c r="H24" s="14"/>
    </row>
    <row r="25" spans="1:8">
      <c r="A25" s="135" t="s">
        <v>15</v>
      </c>
      <c r="B25" s="135"/>
      <c r="C25" s="135"/>
      <c r="D25" s="135"/>
      <c r="E25" s="135"/>
      <c r="F25" s="135"/>
      <c r="G25" s="14">
        <f>G24*0.15</f>
        <v>183000</v>
      </c>
      <c r="H25" s="14"/>
    </row>
    <row r="26" spans="1:8">
      <c r="A26" s="135" t="s">
        <v>16</v>
      </c>
      <c r="B26" s="135"/>
      <c r="C26" s="135"/>
      <c r="D26" s="135"/>
      <c r="E26" s="135"/>
      <c r="F26" s="135"/>
      <c r="G26" s="14">
        <f>G24*0.05</f>
        <v>61000</v>
      </c>
      <c r="H26" s="14"/>
    </row>
    <row r="27" spans="1:8">
      <c r="A27" s="135" t="s">
        <v>114</v>
      </c>
      <c r="B27" s="135"/>
      <c r="C27" s="135"/>
      <c r="D27" s="135"/>
      <c r="E27" s="135"/>
      <c r="F27" s="135"/>
      <c r="G27" s="14">
        <f>G24*0.8</f>
        <v>976000</v>
      </c>
      <c r="H27" s="14"/>
    </row>
    <row r="28" spans="1:8">
      <c r="A28" s="133" t="s">
        <v>80</v>
      </c>
      <c r="B28" s="133"/>
    </row>
  </sheetData>
  <mergeCells count="7">
    <mergeCell ref="A28:B28"/>
    <mergeCell ref="G1:H1"/>
    <mergeCell ref="C3:I3"/>
    <mergeCell ref="A24:F24"/>
    <mergeCell ref="A25:F25"/>
    <mergeCell ref="A26:F26"/>
    <mergeCell ref="A27:F27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view="pageLayout" topLeftCell="A13" zoomScaleNormal="100" workbookViewId="0">
      <selection activeCell="H23" sqref="H23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31" t="s">
        <v>110</v>
      </c>
      <c r="D3" s="131"/>
      <c r="E3" s="131"/>
      <c r="F3" s="131"/>
      <c r="G3" s="131"/>
      <c r="H3" s="131"/>
      <c r="I3" s="13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90000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15" t="s">
        <v>115</v>
      </c>
      <c r="C18" s="16"/>
      <c r="D18" s="21">
        <v>9454</v>
      </c>
      <c r="E18" s="26"/>
      <c r="F18" s="27">
        <v>2009001382</v>
      </c>
      <c r="G18" s="19">
        <v>70000</v>
      </c>
      <c r="H18" s="4" t="s">
        <v>117</v>
      </c>
    </row>
    <row r="19" spans="1:8" ht="17.100000000000001" customHeight="1">
      <c r="A19" s="2">
        <v>14</v>
      </c>
      <c r="B19" s="3" t="s">
        <v>84</v>
      </c>
      <c r="C19" s="2" t="s">
        <v>53</v>
      </c>
      <c r="D19" s="8">
        <v>33241</v>
      </c>
      <c r="E19" s="25" t="s">
        <v>59</v>
      </c>
      <c r="F19" s="10">
        <v>1245</v>
      </c>
      <c r="G19" s="11">
        <v>70000</v>
      </c>
      <c r="H19" s="4" t="s">
        <v>117</v>
      </c>
    </row>
    <row r="20" spans="1:8" ht="17.100000000000001" customHeight="1">
      <c r="A20" s="2">
        <v>15</v>
      </c>
      <c r="B20" s="3" t="s">
        <v>85</v>
      </c>
      <c r="C20" s="2" t="s">
        <v>53</v>
      </c>
      <c r="D20" s="8">
        <v>33231</v>
      </c>
      <c r="E20" s="25" t="s">
        <v>10</v>
      </c>
      <c r="F20" s="10">
        <v>2009001281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86</v>
      </c>
      <c r="C21" s="2" t="s">
        <v>87</v>
      </c>
      <c r="D21" s="22" t="s">
        <v>91</v>
      </c>
      <c r="E21" s="25" t="s">
        <v>101</v>
      </c>
      <c r="F21" s="10">
        <v>2009001354</v>
      </c>
      <c r="G21" s="11">
        <v>90000</v>
      </c>
      <c r="H21" s="4" t="s">
        <v>117</v>
      </c>
    </row>
    <row r="22" spans="1:8" ht="17.100000000000001" customHeight="1">
      <c r="A22" s="2">
        <v>17</v>
      </c>
      <c r="B22" s="3" t="s">
        <v>89</v>
      </c>
      <c r="C22" s="2" t="s">
        <v>53</v>
      </c>
      <c r="D22" s="8">
        <v>34768</v>
      </c>
      <c r="E22" s="25" t="s">
        <v>90</v>
      </c>
      <c r="F22" s="10">
        <v>2009001380</v>
      </c>
      <c r="G22" s="11">
        <v>70000</v>
      </c>
      <c r="H22" s="4" t="s">
        <v>117</v>
      </c>
    </row>
    <row r="23" spans="1:8" ht="17.100000000000001" customHeight="1">
      <c r="A23" s="2">
        <v>18</v>
      </c>
      <c r="B23" s="3" t="s">
        <v>92</v>
      </c>
      <c r="C23" s="2" t="s">
        <v>53</v>
      </c>
      <c r="D23" s="8">
        <v>35633</v>
      </c>
      <c r="E23" s="25" t="s">
        <v>93</v>
      </c>
      <c r="F23" s="10">
        <v>2009001450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94</v>
      </c>
      <c r="C24" s="2" t="s">
        <v>53</v>
      </c>
      <c r="D24" s="8">
        <v>31395</v>
      </c>
      <c r="E24" s="25" t="s">
        <v>12</v>
      </c>
      <c r="F24" s="10">
        <v>2009001375</v>
      </c>
      <c r="G24" s="11">
        <v>70000</v>
      </c>
      <c r="H24" s="4" t="s">
        <v>117</v>
      </c>
    </row>
    <row r="25" spans="1:8" ht="17.100000000000001" customHeight="1">
      <c r="A25" s="2">
        <v>20</v>
      </c>
      <c r="B25" s="3" t="s">
        <v>95</v>
      </c>
      <c r="C25" s="2" t="s">
        <v>53</v>
      </c>
      <c r="D25" s="8">
        <v>81990</v>
      </c>
      <c r="E25" s="25" t="s">
        <v>96</v>
      </c>
      <c r="F25" s="10">
        <v>2009001303</v>
      </c>
      <c r="G25" s="11">
        <v>70000</v>
      </c>
      <c r="H25" s="4" t="s">
        <v>117</v>
      </c>
    </row>
    <row r="26" spans="1:8" ht="17.100000000000001" customHeight="1">
      <c r="A26" s="136" t="s">
        <v>14</v>
      </c>
      <c r="B26" s="137"/>
      <c r="C26" s="137"/>
      <c r="D26" s="137"/>
      <c r="E26" s="137"/>
      <c r="F26" s="138"/>
      <c r="G26" s="13">
        <f>SUM(G6:G25)</f>
        <v>1440000</v>
      </c>
      <c r="H26" s="4"/>
    </row>
    <row r="27" spans="1:8" ht="17.100000000000001" customHeight="1">
      <c r="A27" s="136" t="s">
        <v>15</v>
      </c>
      <c r="B27" s="137"/>
      <c r="C27" s="137"/>
      <c r="D27" s="137"/>
      <c r="E27" s="137"/>
      <c r="F27" s="138"/>
      <c r="G27" s="14">
        <f>G26*0.15</f>
        <v>216000</v>
      </c>
      <c r="H27" s="4"/>
    </row>
    <row r="28" spans="1:8" ht="15.75">
      <c r="A28" s="136" t="s">
        <v>16</v>
      </c>
      <c r="B28" s="137"/>
      <c r="C28" s="137"/>
      <c r="D28" s="137"/>
      <c r="E28" s="137"/>
      <c r="F28" s="138"/>
      <c r="G28" s="14">
        <f>G27*0.5</f>
        <v>108000</v>
      </c>
      <c r="H28" s="4"/>
    </row>
    <row r="29" spans="1:8">
      <c r="A29" s="135" t="s">
        <v>113</v>
      </c>
      <c r="B29" s="135"/>
      <c r="C29" s="135"/>
      <c r="D29" s="135"/>
      <c r="E29" s="135"/>
      <c r="F29" s="135"/>
      <c r="G29" s="14">
        <f>G26*0.8</f>
        <v>1152000</v>
      </c>
      <c r="H29" s="14"/>
    </row>
    <row r="30" spans="1:8">
      <c r="A30" t="s">
        <v>82</v>
      </c>
      <c r="B30" s="23"/>
      <c r="C30" s="23"/>
      <c r="D30" s="23"/>
      <c r="E30" s="23"/>
      <c r="F30" s="23"/>
      <c r="G30" s="24"/>
      <c r="H30" s="24"/>
    </row>
  </sheetData>
  <mergeCells count="5"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10" zoomScaleNormal="100" workbookViewId="0">
      <selection activeCell="G27" sqref="G27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132" t="s">
        <v>81</v>
      </c>
      <c r="H1" s="132"/>
    </row>
    <row r="2" spans="1:9">
      <c r="A2" s="6" t="s">
        <v>19</v>
      </c>
    </row>
    <row r="3" spans="1:9" ht="18.75">
      <c r="A3" s="6" t="s">
        <v>20</v>
      </c>
      <c r="C3" s="134" t="s">
        <v>110</v>
      </c>
      <c r="D3" s="134"/>
      <c r="E3" s="134"/>
      <c r="F3" s="134"/>
      <c r="G3" s="134"/>
      <c r="H3" s="134"/>
      <c r="I3" s="13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36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36</v>
      </c>
    </row>
    <row r="8" spans="1:9" ht="17.100000000000001" customHeight="1">
      <c r="A8" s="2">
        <v>3</v>
      </c>
      <c r="B8" s="3" t="s">
        <v>58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36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36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36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112</v>
      </c>
    </row>
    <row r="23" spans="1:8" ht="17.100000000000001" customHeight="1">
      <c r="A23" s="2">
        <v>18</v>
      </c>
      <c r="B23" s="3" t="s">
        <v>111</v>
      </c>
      <c r="C23" s="2"/>
      <c r="D23" s="1">
        <v>41530</v>
      </c>
      <c r="E23" s="25"/>
      <c r="F23" s="10">
        <v>59198</v>
      </c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4"/>
      <c r="F24" s="10" t="s">
        <v>40</v>
      </c>
      <c r="G24" s="4">
        <v>90000</v>
      </c>
      <c r="H24" s="4" t="s">
        <v>36</v>
      </c>
    </row>
    <row r="25" spans="1:8">
      <c r="A25" s="136" t="s">
        <v>14</v>
      </c>
      <c r="B25" s="137"/>
      <c r="C25" s="137"/>
      <c r="D25" s="137"/>
      <c r="E25" s="137"/>
      <c r="F25" s="138"/>
      <c r="G25" s="13">
        <f>SUM(G6:G24)</f>
        <v>1290000</v>
      </c>
      <c r="H25" s="14"/>
    </row>
    <row r="26" spans="1:8">
      <c r="A26" s="136" t="s">
        <v>15</v>
      </c>
      <c r="B26" s="137"/>
      <c r="C26" s="137"/>
      <c r="D26" s="137"/>
      <c r="E26" s="137"/>
      <c r="F26" s="138"/>
      <c r="G26" s="14">
        <f>G25*0.15</f>
        <v>193500</v>
      </c>
      <c r="H26" s="14"/>
    </row>
    <row r="27" spans="1:8">
      <c r="A27" s="136" t="s">
        <v>16</v>
      </c>
      <c r="B27" s="137"/>
      <c r="C27" s="137"/>
      <c r="D27" s="137"/>
      <c r="E27" s="137"/>
      <c r="F27" s="138"/>
      <c r="G27" s="14">
        <f>G25*0.05</f>
        <v>64500</v>
      </c>
      <c r="H27" s="14"/>
    </row>
    <row r="28" spans="1:8">
      <c r="A28" s="136" t="s">
        <v>113</v>
      </c>
      <c r="B28" s="137"/>
      <c r="C28" s="137"/>
      <c r="D28" s="137"/>
      <c r="E28" s="137"/>
      <c r="F28" s="138"/>
      <c r="G28" s="14">
        <f>G25*0.8</f>
        <v>1032000</v>
      </c>
      <c r="H28" s="14"/>
    </row>
    <row r="29" spans="1:8">
      <c r="A29" s="133" t="s">
        <v>80</v>
      </c>
      <c r="B29" s="13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13" zoomScaleNormal="100" workbookViewId="0">
      <selection activeCell="E32" sqref="E32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31" t="s">
        <v>118</v>
      </c>
      <c r="D3" s="131"/>
      <c r="E3" s="131"/>
      <c r="F3" s="131"/>
      <c r="G3" s="131"/>
      <c r="H3" s="131"/>
      <c r="I3" s="13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15" t="s">
        <v>115</v>
      </c>
      <c r="C19" s="16"/>
      <c r="D19" s="22" t="s">
        <v>119</v>
      </c>
      <c r="E19" s="26"/>
      <c r="F19" s="27">
        <v>2009001382</v>
      </c>
      <c r="G19" s="19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136" t="s">
        <v>14</v>
      </c>
      <c r="B26" s="137"/>
      <c r="C26" s="137"/>
      <c r="D26" s="137"/>
      <c r="E26" s="137"/>
      <c r="F26" s="138"/>
      <c r="G26" s="13">
        <f>SUM(G6:G25)</f>
        <v>1420000</v>
      </c>
      <c r="H26" s="29"/>
    </row>
    <row r="27" spans="1:8" ht="17.100000000000001" customHeight="1">
      <c r="A27" s="136" t="s">
        <v>15</v>
      </c>
      <c r="B27" s="137"/>
      <c r="C27" s="137"/>
      <c r="D27" s="137"/>
      <c r="E27" s="137"/>
      <c r="F27" s="138"/>
      <c r="G27" s="14">
        <f>G26*0.15</f>
        <v>213000</v>
      </c>
      <c r="H27" s="29"/>
    </row>
    <row r="28" spans="1:8" ht="17.100000000000001" customHeight="1">
      <c r="A28" s="136" t="s">
        <v>16</v>
      </c>
      <c r="B28" s="137"/>
      <c r="C28" s="137"/>
      <c r="D28" s="137"/>
      <c r="E28" s="137"/>
      <c r="F28" s="138"/>
      <c r="G28" s="14">
        <f>G26*0.05</f>
        <v>71000</v>
      </c>
      <c r="H28" s="29"/>
    </row>
    <row r="29" spans="1:8" ht="15.75">
      <c r="A29" s="135" t="s">
        <v>122</v>
      </c>
      <c r="B29" s="135"/>
      <c r="C29" s="135"/>
      <c r="D29" s="135"/>
      <c r="E29" s="135"/>
      <c r="F29" s="135"/>
      <c r="G29" s="14">
        <f>G26*0.8</f>
        <v>1136000</v>
      </c>
      <c r="H29" s="29"/>
    </row>
    <row r="30" spans="1:8">
      <c r="A30" s="139" t="s">
        <v>82</v>
      </c>
      <c r="B30" s="139"/>
      <c r="C30" s="139"/>
      <c r="D30" s="139"/>
      <c r="E30" s="139"/>
      <c r="F30" s="139"/>
      <c r="G30" s="24"/>
      <c r="H30" s="24"/>
    </row>
    <row r="31" spans="1:8">
      <c r="B31" s="23"/>
      <c r="C31" s="23"/>
      <c r="D31" s="23"/>
      <c r="E31" s="23"/>
      <c r="F31" s="23"/>
      <c r="H31" s="24"/>
    </row>
  </sheetData>
  <mergeCells count="6">
    <mergeCell ref="A30:F30"/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9"/>
  <sheetViews>
    <sheetView view="pageLayout" topLeftCell="A10" zoomScaleNormal="100" workbookViewId="0">
      <selection activeCell="H16" sqref="H16"/>
    </sheetView>
  </sheetViews>
  <sheetFormatPr baseColWidth="10" defaultRowHeight="15"/>
  <cols>
    <col min="1" max="1" width="6" customWidth="1"/>
    <col min="2" max="2" width="35.42578125" customWidth="1"/>
    <col min="3" max="3" width="8.85546875" customWidth="1"/>
    <col min="4" max="4" width="10.7109375" style="12" customWidth="1"/>
    <col min="5" max="5" width="19.140625" customWidth="1"/>
    <col min="6" max="6" width="14.5703125" customWidth="1"/>
    <col min="8" max="8" width="27.7109375" customWidth="1"/>
  </cols>
  <sheetData>
    <row r="1" spans="1:9">
      <c r="A1" s="6" t="s">
        <v>18</v>
      </c>
      <c r="E1" t="s">
        <v>22</v>
      </c>
      <c r="G1" s="132" t="s">
        <v>81</v>
      </c>
      <c r="H1" s="132"/>
    </row>
    <row r="2" spans="1:9">
      <c r="A2" s="6" t="s">
        <v>19</v>
      </c>
    </row>
    <row r="3" spans="1:9" ht="18.75">
      <c r="A3" s="6" t="s">
        <v>20</v>
      </c>
      <c r="C3" s="134" t="s">
        <v>118</v>
      </c>
      <c r="D3" s="134"/>
      <c r="E3" s="134"/>
      <c r="F3" s="134"/>
      <c r="G3" s="134"/>
      <c r="H3" s="134"/>
      <c r="I3" s="134"/>
    </row>
    <row r="5" spans="1:9" ht="22.5" customHeight="1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52</v>
      </c>
      <c r="C6" s="2" t="s">
        <v>53</v>
      </c>
      <c r="D6" s="2">
        <v>82146</v>
      </c>
      <c r="E6" s="4" t="s">
        <v>102</v>
      </c>
      <c r="F6" s="10">
        <v>17643</v>
      </c>
      <c r="G6" s="4">
        <v>70000</v>
      </c>
      <c r="H6" s="4" t="s">
        <v>9</v>
      </c>
    </row>
    <row r="7" spans="1:9" ht="17.100000000000001" customHeight="1">
      <c r="A7" s="2">
        <v>2</v>
      </c>
      <c r="B7" s="3" t="s">
        <v>55</v>
      </c>
      <c r="C7" s="2" t="s">
        <v>56</v>
      </c>
      <c r="D7" s="2">
        <v>35609</v>
      </c>
      <c r="E7" s="4" t="s">
        <v>57</v>
      </c>
      <c r="F7" s="10">
        <v>17790</v>
      </c>
      <c r="G7" s="4">
        <v>50000</v>
      </c>
      <c r="H7" s="4" t="s">
        <v>124</v>
      </c>
    </row>
    <row r="8" spans="1:9" ht="17.100000000000001" customHeight="1">
      <c r="A8" s="2">
        <v>3</v>
      </c>
      <c r="B8" s="3" t="s">
        <v>123</v>
      </c>
      <c r="C8" s="2" t="s">
        <v>56</v>
      </c>
      <c r="D8" s="2">
        <v>38870</v>
      </c>
      <c r="E8" s="4" t="s">
        <v>59</v>
      </c>
      <c r="F8" s="10">
        <v>17647</v>
      </c>
      <c r="G8" s="4">
        <v>50000</v>
      </c>
      <c r="H8" s="4" t="s">
        <v>124</v>
      </c>
    </row>
    <row r="9" spans="1:9" ht="17.100000000000001" customHeight="1">
      <c r="A9" s="2">
        <v>4</v>
      </c>
      <c r="B9" s="3" t="s">
        <v>97</v>
      </c>
      <c r="C9" s="2" t="s">
        <v>53</v>
      </c>
      <c r="D9" s="2">
        <v>31050</v>
      </c>
      <c r="E9" s="4" t="s">
        <v>99</v>
      </c>
      <c r="F9" s="10">
        <v>21269</v>
      </c>
      <c r="G9" s="4">
        <v>70000</v>
      </c>
      <c r="H9" s="4" t="s">
        <v>98</v>
      </c>
    </row>
    <row r="10" spans="1:9" ht="17.100000000000001" customHeight="1">
      <c r="A10" s="2">
        <v>5</v>
      </c>
      <c r="B10" s="15" t="s">
        <v>60</v>
      </c>
      <c r="C10" s="16" t="s">
        <v>61</v>
      </c>
      <c r="D10" s="16">
        <v>23572</v>
      </c>
      <c r="E10" s="17" t="s">
        <v>103</v>
      </c>
      <c r="F10" s="18">
        <v>58898</v>
      </c>
      <c r="G10" s="17">
        <v>70000</v>
      </c>
      <c r="H10" s="4" t="s">
        <v>112</v>
      </c>
    </row>
    <row r="11" spans="1:9" ht="17.100000000000001" customHeight="1">
      <c r="A11" s="2">
        <v>6</v>
      </c>
      <c r="B11" s="3" t="s">
        <v>62</v>
      </c>
      <c r="C11" s="2" t="s">
        <v>53</v>
      </c>
      <c r="D11" s="2">
        <v>36293</v>
      </c>
      <c r="E11" s="4" t="s">
        <v>63</v>
      </c>
      <c r="F11" s="10">
        <v>59098</v>
      </c>
      <c r="G11" s="4">
        <v>70000</v>
      </c>
      <c r="H11" s="4" t="s">
        <v>112</v>
      </c>
    </row>
    <row r="12" spans="1:9" ht="17.100000000000001" customHeight="1">
      <c r="A12" s="2">
        <v>7</v>
      </c>
      <c r="B12" s="3" t="s">
        <v>64</v>
      </c>
      <c r="C12" s="2" t="s">
        <v>65</v>
      </c>
      <c r="D12" s="2">
        <v>23099</v>
      </c>
      <c r="E12" s="4" t="s">
        <v>66</v>
      </c>
      <c r="F12" s="10">
        <v>59398</v>
      </c>
      <c r="G12" s="4">
        <v>70000</v>
      </c>
      <c r="H12" s="4" t="s">
        <v>112</v>
      </c>
    </row>
    <row r="13" spans="1:9" ht="17.100000000000001" customHeight="1">
      <c r="A13" s="2">
        <v>8</v>
      </c>
      <c r="B13" s="3" t="s">
        <v>67</v>
      </c>
      <c r="C13" s="2" t="s">
        <v>61</v>
      </c>
      <c r="D13" s="2">
        <v>25661</v>
      </c>
      <c r="E13" s="4" t="s">
        <v>103</v>
      </c>
      <c r="F13" s="10">
        <v>78103</v>
      </c>
      <c r="G13" s="4">
        <v>90000</v>
      </c>
      <c r="H13" s="4" t="s">
        <v>112</v>
      </c>
    </row>
    <row r="14" spans="1:9" ht="17.100000000000001" customHeight="1">
      <c r="A14" s="2">
        <v>9</v>
      </c>
      <c r="B14" s="3" t="s">
        <v>68</v>
      </c>
      <c r="C14" s="2" t="s">
        <v>56</v>
      </c>
      <c r="D14" s="2">
        <v>37453</v>
      </c>
      <c r="E14" s="4" t="s">
        <v>69</v>
      </c>
      <c r="F14" s="10">
        <v>20011001224</v>
      </c>
      <c r="G14" s="4">
        <v>50000</v>
      </c>
      <c r="H14" s="4" t="s">
        <v>125</v>
      </c>
    </row>
    <row r="15" spans="1:9" ht="17.100000000000001" customHeight="1">
      <c r="A15" s="2">
        <v>10</v>
      </c>
      <c r="B15" s="3" t="s">
        <v>70</v>
      </c>
      <c r="C15" s="2" t="s">
        <v>56</v>
      </c>
      <c r="D15" s="2">
        <v>37358</v>
      </c>
      <c r="E15" s="4" t="s">
        <v>69</v>
      </c>
      <c r="F15" s="10">
        <v>2011000985</v>
      </c>
      <c r="G15" s="4">
        <v>50000</v>
      </c>
      <c r="H15" s="4" t="s">
        <v>125</v>
      </c>
    </row>
    <row r="16" spans="1:9" ht="17.100000000000001" customHeight="1">
      <c r="A16" s="2">
        <v>11</v>
      </c>
      <c r="B16" s="3" t="s">
        <v>104</v>
      </c>
      <c r="C16" s="2" t="s">
        <v>53</v>
      </c>
      <c r="D16" s="2">
        <v>32484</v>
      </c>
      <c r="E16" s="4" t="s">
        <v>69</v>
      </c>
      <c r="F16" s="10">
        <v>1424806</v>
      </c>
      <c r="G16" s="4">
        <v>70000</v>
      </c>
      <c r="H16" s="4" t="s">
        <v>112</v>
      </c>
    </row>
    <row r="17" spans="1:8" ht="17.100000000000001" customHeight="1">
      <c r="A17" s="2">
        <v>12</v>
      </c>
      <c r="B17" s="3" t="s">
        <v>72</v>
      </c>
      <c r="C17" s="2" t="s">
        <v>53</v>
      </c>
      <c r="D17" s="2">
        <v>27656</v>
      </c>
      <c r="E17" s="4" t="s">
        <v>73</v>
      </c>
      <c r="F17" s="10">
        <v>157603</v>
      </c>
      <c r="G17" s="4">
        <v>70000</v>
      </c>
      <c r="H17" s="4" t="s">
        <v>112</v>
      </c>
    </row>
    <row r="18" spans="1:8" ht="17.100000000000001" customHeight="1">
      <c r="A18" s="2">
        <v>13</v>
      </c>
      <c r="B18" s="3" t="s">
        <v>74</v>
      </c>
      <c r="C18" s="2" t="s">
        <v>53</v>
      </c>
      <c r="D18" s="1">
        <v>31084</v>
      </c>
      <c r="E18" s="25" t="s">
        <v>75</v>
      </c>
      <c r="F18" s="10">
        <v>108903</v>
      </c>
      <c r="G18" s="11">
        <v>70000</v>
      </c>
      <c r="H18" s="4" t="s">
        <v>112</v>
      </c>
    </row>
    <row r="19" spans="1:8" ht="17.100000000000001" customHeight="1">
      <c r="A19" s="2">
        <v>14</v>
      </c>
      <c r="B19" s="3" t="s">
        <v>76</v>
      </c>
      <c r="C19" s="2" t="s">
        <v>65</v>
      </c>
      <c r="D19" s="1">
        <v>23018</v>
      </c>
      <c r="E19" s="25" t="s">
        <v>105</v>
      </c>
      <c r="F19" s="10">
        <v>89498</v>
      </c>
      <c r="G19" s="11">
        <v>70000</v>
      </c>
      <c r="H19" s="4" t="s">
        <v>112</v>
      </c>
    </row>
    <row r="20" spans="1:8" ht="17.100000000000001" customHeight="1">
      <c r="A20" s="2">
        <v>15</v>
      </c>
      <c r="B20" s="3" t="s">
        <v>77</v>
      </c>
      <c r="C20" s="2" t="s">
        <v>53</v>
      </c>
      <c r="D20" s="1">
        <v>26871</v>
      </c>
      <c r="E20" s="25" t="s">
        <v>106</v>
      </c>
      <c r="F20" s="10">
        <v>59298</v>
      </c>
      <c r="G20" s="11">
        <v>70000</v>
      </c>
      <c r="H20" s="4" t="s">
        <v>112</v>
      </c>
    </row>
    <row r="21" spans="1:8" ht="17.100000000000001" customHeight="1">
      <c r="A21" s="2">
        <v>16</v>
      </c>
      <c r="B21" s="3" t="s">
        <v>78</v>
      </c>
      <c r="C21" s="2" t="s">
        <v>65</v>
      </c>
      <c r="D21" s="1">
        <v>22393</v>
      </c>
      <c r="E21" s="25" t="s">
        <v>107</v>
      </c>
      <c r="F21" s="10">
        <v>58998</v>
      </c>
      <c r="G21" s="11">
        <v>70000</v>
      </c>
      <c r="H21" s="4" t="s">
        <v>112</v>
      </c>
    </row>
    <row r="22" spans="1:8" ht="17.100000000000001" customHeight="1">
      <c r="A22" s="2">
        <v>17</v>
      </c>
      <c r="B22" s="3" t="s">
        <v>79</v>
      </c>
      <c r="C22" s="2" t="s">
        <v>65</v>
      </c>
      <c r="D22" s="1">
        <v>23102</v>
      </c>
      <c r="E22" s="25" t="s">
        <v>108</v>
      </c>
      <c r="F22" s="10">
        <v>58798</v>
      </c>
      <c r="G22" s="11">
        <v>70000</v>
      </c>
      <c r="H22" s="4" t="s">
        <v>112</v>
      </c>
    </row>
    <row r="23" spans="1:8" ht="17.100000000000001" customHeight="1">
      <c r="A23" s="2">
        <v>18</v>
      </c>
      <c r="B23" s="3" t="s">
        <v>111</v>
      </c>
      <c r="C23" s="2"/>
      <c r="D23" s="1"/>
      <c r="E23" s="25"/>
      <c r="F23" s="10"/>
      <c r="G23" s="11">
        <v>70000</v>
      </c>
      <c r="H23" s="4" t="s">
        <v>112</v>
      </c>
    </row>
    <row r="24" spans="1:8" ht="17.100000000000001" customHeight="1">
      <c r="A24" s="2">
        <v>19</v>
      </c>
      <c r="B24" s="3" t="s">
        <v>25</v>
      </c>
      <c r="C24" s="2" t="s">
        <v>8</v>
      </c>
      <c r="D24" s="2"/>
      <c r="E24" s="30" t="s">
        <v>116</v>
      </c>
      <c r="F24" s="10" t="s">
        <v>40</v>
      </c>
      <c r="G24" s="4">
        <v>90000</v>
      </c>
      <c r="H24" s="4" t="s">
        <v>36</v>
      </c>
    </row>
    <row r="25" spans="1:8">
      <c r="A25" s="136" t="s">
        <v>14</v>
      </c>
      <c r="B25" s="137"/>
      <c r="C25" s="137"/>
      <c r="D25" s="137"/>
      <c r="E25" s="137"/>
      <c r="F25" s="138"/>
      <c r="G25" s="13">
        <f>SUM(G6:G24)</f>
        <v>1290000</v>
      </c>
      <c r="H25" s="14"/>
    </row>
    <row r="26" spans="1:8">
      <c r="A26" s="136" t="s">
        <v>15</v>
      </c>
      <c r="B26" s="137"/>
      <c r="C26" s="137"/>
      <c r="D26" s="137"/>
      <c r="E26" s="137"/>
      <c r="F26" s="138"/>
      <c r="G26" s="14">
        <f>G25*0.15</f>
        <v>193500</v>
      </c>
      <c r="H26" s="14"/>
    </row>
    <row r="27" spans="1:8">
      <c r="A27" s="136" t="s">
        <v>16</v>
      </c>
      <c r="B27" s="137"/>
      <c r="C27" s="137"/>
      <c r="D27" s="137"/>
      <c r="E27" s="137"/>
      <c r="F27" s="138"/>
      <c r="G27" s="14">
        <f>G25*0.05</f>
        <v>64500</v>
      </c>
      <c r="H27" s="14"/>
    </row>
    <row r="28" spans="1:8">
      <c r="A28" s="136" t="s">
        <v>122</v>
      </c>
      <c r="B28" s="137"/>
      <c r="C28" s="137"/>
      <c r="D28" s="137"/>
      <c r="E28" s="137"/>
      <c r="F28" s="138"/>
      <c r="G28" s="14">
        <f>G25*0.8</f>
        <v>1032000</v>
      </c>
      <c r="H28" s="14"/>
    </row>
    <row r="29" spans="1:8">
      <c r="A29" s="133" t="s">
        <v>80</v>
      </c>
      <c r="B29" s="133"/>
    </row>
  </sheetData>
  <mergeCells count="7">
    <mergeCell ref="A29:B29"/>
    <mergeCell ref="G1:H1"/>
    <mergeCell ref="C3:I3"/>
    <mergeCell ref="A25:F25"/>
    <mergeCell ref="A26:F26"/>
    <mergeCell ref="A27:F27"/>
    <mergeCell ref="A28:F28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1"/>
  <sheetViews>
    <sheetView view="pageLayout" topLeftCell="A6" zoomScaleNormal="100" workbookViewId="0">
      <selection activeCell="A27" sqref="A27:F27"/>
    </sheetView>
  </sheetViews>
  <sheetFormatPr baseColWidth="10" defaultRowHeight="15"/>
  <cols>
    <col min="1" max="1" width="6" customWidth="1"/>
    <col min="2" max="2" width="35.42578125" customWidth="1"/>
    <col min="3" max="3" width="11.5703125" customWidth="1"/>
    <col min="4" max="4" width="10.7109375" style="12" customWidth="1"/>
    <col min="5" max="5" width="21.42578125" customWidth="1"/>
    <col min="6" max="7" width="12.5703125" customWidth="1"/>
    <col min="8" max="8" width="29.42578125" customWidth="1"/>
  </cols>
  <sheetData>
    <row r="1" spans="1:9">
      <c r="A1" s="6" t="s">
        <v>18</v>
      </c>
      <c r="E1" t="s">
        <v>22</v>
      </c>
    </row>
    <row r="2" spans="1:9">
      <c r="A2" s="6" t="s">
        <v>19</v>
      </c>
    </row>
    <row r="3" spans="1:9" ht="18.75">
      <c r="A3" s="6" t="s">
        <v>20</v>
      </c>
      <c r="C3" s="131" t="s">
        <v>128</v>
      </c>
      <c r="D3" s="131"/>
      <c r="E3" s="131"/>
      <c r="F3" s="131"/>
      <c r="G3" s="131"/>
      <c r="H3" s="131"/>
      <c r="I3" s="131"/>
    </row>
    <row r="4" spans="1:9">
      <c r="C4" s="20"/>
      <c r="E4" s="20"/>
      <c r="F4" s="20"/>
      <c r="G4" s="20"/>
      <c r="H4" s="20"/>
      <c r="I4" s="20"/>
    </row>
    <row r="5" spans="1:9" ht="22.5" customHeight="1">
      <c r="A5" s="5" t="s">
        <v>0</v>
      </c>
      <c r="B5" s="5" t="s">
        <v>1</v>
      </c>
      <c r="C5" s="5" t="s">
        <v>2</v>
      </c>
      <c r="D5" s="7" t="s">
        <v>3</v>
      </c>
      <c r="E5" s="5" t="s">
        <v>4</v>
      </c>
      <c r="F5" s="5" t="s">
        <v>5</v>
      </c>
      <c r="G5" s="5" t="s">
        <v>6</v>
      </c>
      <c r="H5" s="5" t="s">
        <v>7</v>
      </c>
    </row>
    <row r="6" spans="1:9" ht="17.100000000000001" customHeight="1">
      <c r="A6" s="2">
        <v>1</v>
      </c>
      <c r="B6" s="3" t="s">
        <v>23</v>
      </c>
      <c r="C6" s="2" t="s">
        <v>37</v>
      </c>
      <c r="D6" s="8"/>
      <c r="E6" s="4" t="s">
        <v>116</v>
      </c>
      <c r="F6" s="10" t="s">
        <v>38</v>
      </c>
      <c r="G6" s="4">
        <v>50000</v>
      </c>
      <c r="H6" s="4" t="s">
        <v>117</v>
      </c>
    </row>
    <row r="7" spans="1:9" ht="17.100000000000001" customHeight="1">
      <c r="A7" s="2">
        <v>2</v>
      </c>
      <c r="B7" s="3" t="s">
        <v>24</v>
      </c>
      <c r="C7" s="2" t="s">
        <v>37</v>
      </c>
      <c r="D7" s="8"/>
      <c r="E7" s="4" t="s">
        <v>116</v>
      </c>
      <c r="F7" s="10" t="s">
        <v>39</v>
      </c>
      <c r="G7" s="4">
        <v>50000</v>
      </c>
      <c r="H7" s="4" t="s">
        <v>117</v>
      </c>
    </row>
    <row r="8" spans="1:9" ht="17.100000000000001" customHeight="1">
      <c r="A8" s="2">
        <v>3</v>
      </c>
      <c r="B8" s="3" t="s">
        <v>26</v>
      </c>
      <c r="C8" s="2" t="s">
        <v>13</v>
      </c>
      <c r="D8" s="8"/>
      <c r="E8" s="4" t="s">
        <v>116</v>
      </c>
      <c r="F8" s="10" t="s">
        <v>41</v>
      </c>
      <c r="G8" s="4">
        <v>70000</v>
      </c>
      <c r="H8" s="4" t="s">
        <v>117</v>
      </c>
    </row>
    <row r="9" spans="1:9" ht="17.100000000000001" customHeight="1">
      <c r="A9" s="2">
        <v>4</v>
      </c>
      <c r="B9" s="3" t="s">
        <v>27</v>
      </c>
      <c r="C9" s="2" t="s">
        <v>13</v>
      </c>
      <c r="D9" s="8"/>
      <c r="E9" s="4" t="s">
        <v>116</v>
      </c>
      <c r="F9" s="10" t="s">
        <v>42</v>
      </c>
      <c r="G9" s="4">
        <v>70000</v>
      </c>
      <c r="H9" s="4" t="s">
        <v>117</v>
      </c>
    </row>
    <row r="10" spans="1:9" ht="17.100000000000001" customHeight="1">
      <c r="A10" s="2">
        <v>5</v>
      </c>
      <c r="B10" s="3" t="s">
        <v>28</v>
      </c>
      <c r="C10" s="2" t="s">
        <v>43</v>
      </c>
      <c r="D10" s="8"/>
      <c r="E10" s="4" t="s">
        <v>116</v>
      </c>
      <c r="F10" s="10" t="s">
        <v>44</v>
      </c>
      <c r="G10" s="4">
        <v>90000</v>
      </c>
      <c r="H10" s="4" t="s">
        <v>117</v>
      </c>
    </row>
    <row r="11" spans="1:9" ht="17.100000000000001" customHeight="1">
      <c r="A11" s="2">
        <v>6</v>
      </c>
      <c r="B11" s="3" t="s">
        <v>29</v>
      </c>
      <c r="C11" s="2" t="s">
        <v>11</v>
      </c>
      <c r="D11" s="8"/>
      <c r="E11" s="4" t="s">
        <v>116</v>
      </c>
      <c r="F11" s="10" t="s">
        <v>45</v>
      </c>
      <c r="G11" s="4">
        <v>70000</v>
      </c>
      <c r="H11" s="4" t="s">
        <v>117</v>
      </c>
    </row>
    <row r="12" spans="1:9" ht="17.100000000000001" customHeight="1">
      <c r="A12" s="2">
        <v>7</v>
      </c>
      <c r="B12" s="3" t="s">
        <v>30</v>
      </c>
      <c r="C12" s="2" t="s">
        <v>13</v>
      </c>
      <c r="D12" s="8"/>
      <c r="E12" s="4" t="s">
        <v>116</v>
      </c>
      <c r="F12" s="10" t="s">
        <v>46</v>
      </c>
      <c r="G12" s="4">
        <v>70000</v>
      </c>
      <c r="H12" s="4" t="s">
        <v>117</v>
      </c>
    </row>
    <row r="13" spans="1:9" ht="17.100000000000001" customHeight="1">
      <c r="A13" s="2">
        <v>8</v>
      </c>
      <c r="B13" s="3" t="s">
        <v>31</v>
      </c>
      <c r="C13" s="2" t="s">
        <v>8</v>
      </c>
      <c r="D13" s="8"/>
      <c r="E13" s="4" t="s">
        <v>116</v>
      </c>
      <c r="F13" s="10" t="s">
        <v>47</v>
      </c>
      <c r="G13" s="4">
        <v>70000</v>
      </c>
      <c r="H13" s="4" t="s">
        <v>117</v>
      </c>
    </row>
    <row r="14" spans="1:9" ht="17.100000000000001" customHeight="1">
      <c r="A14" s="2">
        <v>9</v>
      </c>
      <c r="B14" s="3" t="s">
        <v>32</v>
      </c>
      <c r="C14" s="2" t="s">
        <v>11</v>
      </c>
      <c r="D14" s="8"/>
      <c r="E14" s="4" t="s">
        <v>116</v>
      </c>
      <c r="F14" s="10" t="s">
        <v>48</v>
      </c>
      <c r="G14" s="4">
        <v>70000</v>
      </c>
      <c r="H14" s="4" t="s">
        <v>117</v>
      </c>
    </row>
    <row r="15" spans="1:9" ht="17.100000000000001" customHeight="1">
      <c r="A15" s="2">
        <v>10</v>
      </c>
      <c r="B15" s="3" t="s">
        <v>33</v>
      </c>
      <c r="C15" s="2" t="s">
        <v>8</v>
      </c>
      <c r="D15" s="8"/>
      <c r="E15" s="4" t="s">
        <v>116</v>
      </c>
      <c r="F15" s="10" t="s">
        <v>49</v>
      </c>
      <c r="G15" s="4">
        <v>90000</v>
      </c>
      <c r="H15" s="4" t="s">
        <v>117</v>
      </c>
    </row>
    <row r="16" spans="1:9" ht="17.100000000000001" customHeight="1">
      <c r="A16" s="2">
        <v>11</v>
      </c>
      <c r="B16" s="3" t="s">
        <v>34</v>
      </c>
      <c r="C16" s="2" t="s">
        <v>13</v>
      </c>
      <c r="D16" s="8"/>
      <c r="E16" s="4" t="s">
        <v>116</v>
      </c>
      <c r="F16" s="10" t="s">
        <v>50</v>
      </c>
      <c r="G16" s="4">
        <v>70000</v>
      </c>
      <c r="H16" s="4" t="s">
        <v>117</v>
      </c>
    </row>
    <row r="17" spans="1:8" ht="17.100000000000001" customHeight="1">
      <c r="A17" s="2">
        <v>12</v>
      </c>
      <c r="B17" s="3" t="s">
        <v>35</v>
      </c>
      <c r="C17" s="2" t="s">
        <v>11</v>
      </c>
      <c r="D17" s="8"/>
      <c r="E17" s="4" t="s">
        <v>116</v>
      </c>
      <c r="F17" s="10" t="s">
        <v>51</v>
      </c>
      <c r="G17" s="11">
        <v>70000</v>
      </c>
      <c r="H17" s="4" t="s">
        <v>117</v>
      </c>
    </row>
    <row r="18" spans="1:8" ht="17.100000000000001" customHeight="1">
      <c r="A18" s="2">
        <v>13</v>
      </c>
      <c r="B18" s="3" t="s">
        <v>120</v>
      </c>
      <c r="C18" s="2" t="s">
        <v>11</v>
      </c>
      <c r="D18" s="8"/>
      <c r="E18" s="4" t="s">
        <v>116</v>
      </c>
      <c r="F18" s="10" t="s">
        <v>121</v>
      </c>
      <c r="G18" s="11">
        <v>70000</v>
      </c>
      <c r="H18" s="4" t="s">
        <v>117</v>
      </c>
    </row>
    <row r="19" spans="1:8" ht="17.100000000000001" customHeight="1">
      <c r="A19" s="2">
        <v>14</v>
      </c>
      <c r="B19" s="31" t="s">
        <v>115</v>
      </c>
      <c r="C19" s="32"/>
      <c r="D19" s="33" t="s">
        <v>119</v>
      </c>
      <c r="E19" s="34"/>
      <c r="F19" s="35">
        <v>2009001382</v>
      </c>
      <c r="G19" s="36">
        <v>70000</v>
      </c>
      <c r="H19" s="4" t="s">
        <v>117</v>
      </c>
    </row>
    <row r="20" spans="1:8" ht="17.100000000000001" customHeight="1">
      <c r="A20" s="2">
        <v>15</v>
      </c>
      <c r="B20" s="3" t="s">
        <v>84</v>
      </c>
      <c r="C20" s="2" t="s">
        <v>53</v>
      </c>
      <c r="D20" s="8">
        <v>33241</v>
      </c>
      <c r="E20" s="25" t="s">
        <v>59</v>
      </c>
      <c r="F20" s="10">
        <v>1245</v>
      </c>
      <c r="G20" s="11">
        <v>70000</v>
      </c>
      <c r="H20" s="4" t="s">
        <v>117</v>
      </c>
    </row>
    <row r="21" spans="1:8" ht="17.100000000000001" customHeight="1">
      <c r="A21" s="2">
        <v>16</v>
      </c>
      <c r="B21" s="3" t="s">
        <v>85</v>
      </c>
      <c r="C21" s="2" t="s">
        <v>53</v>
      </c>
      <c r="D21" s="8">
        <v>33231</v>
      </c>
      <c r="E21" s="25" t="s">
        <v>10</v>
      </c>
      <c r="F21" s="10">
        <v>2009001281</v>
      </c>
      <c r="G21" s="11">
        <v>70000</v>
      </c>
      <c r="H21" s="4" t="s">
        <v>117</v>
      </c>
    </row>
    <row r="22" spans="1:8" ht="17.100000000000001" customHeight="1">
      <c r="A22" s="2">
        <v>17</v>
      </c>
      <c r="B22" s="3" t="s">
        <v>86</v>
      </c>
      <c r="C22" s="2" t="s">
        <v>87</v>
      </c>
      <c r="D22" s="22" t="s">
        <v>91</v>
      </c>
      <c r="E22" s="25" t="s">
        <v>101</v>
      </c>
      <c r="F22" s="10">
        <v>2009001354</v>
      </c>
      <c r="G22" s="11">
        <v>90000</v>
      </c>
      <c r="H22" s="4" t="s">
        <v>117</v>
      </c>
    </row>
    <row r="23" spans="1:8" ht="17.100000000000001" customHeight="1">
      <c r="A23" s="2">
        <v>18</v>
      </c>
      <c r="B23" s="3" t="s">
        <v>89</v>
      </c>
      <c r="C23" s="2" t="s">
        <v>53</v>
      </c>
      <c r="D23" s="8">
        <v>34768</v>
      </c>
      <c r="E23" s="25" t="s">
        <v>90</v>
      </c>
      <c r="F23" s="10">
        <v>2009001380</v>
      </c>
      <c r="G23" s="11">
        <v>70000</v>
      </c>
      <c r="H23" s="4" t="s">
        <v>117</v>
      </c>
    </row>
    <row r="24" spans="1:8" ht="17.100000000000001" customHeight="1">
      <c r="A24" s="2">
        <v>19</v>
      </c>
      <c r="B24" s="3" t="s">
        <v>92</v>
      </c>
      <c r="C24" s="2" t="s">
        <v>53</v>
      </c>
      <c r="D24" s="8">
        <v>35633</v>
      </c>
      <c r="E24" s="25" t="s">
        <v>93</v>
      </c>
      <c r="F24" s="10">
        <v>2009001450</v>
      </c>
      <c r="G24" s="11">
        <v>70000</v>
      </c>
      <c r="H24" s="4" t="s">
        <v>117</v>
      </c>
    </row>
    <row r="25" spans="1:8" ht="17.100000000000001" customHeight="1">
      <c r="A25" s="28">
        <v>20</v>
      </c>
      <c r="B25" s="3" t="s">
        <v>94</v>
      </c>
      <c r="C25" s="2" t="s">
        <v>53</v>
      </c>
      <c r="D25" s="8">
        <v>31395</v>
      </c>
      <c r="E25" s="25" t="s">
        <v>12</v>
      </c>
      <c r="F25" s="10">
        <v>2009001375</v>
      </c>
      <c r="G25" s="11">
        <v>70000</v>
      </c>
      <c r="H25" s="4" t="s">
        <v>117</v>
      </c>
    </row>
    <row r="26" spans="1:8" ht="17.100000000000001" customHeight="1">
      <c r="A26" s="136" t="s">
        <v>14</v>
      </c>
      <c r="B26" s="137"/>
      <c r="C26" s="137"/>
      <c r="D26" s="137"/>
      <c r="E26" s="137"/>
      <c r="F26" s="138"/>
      <c r="G26" s="13">
        <f>SUM(G6:G25)</f>
        <v>1420000</v>
      </c>
      <c r="H26" s="29"/>
    </row>
    <row r="27" spans="1:8" ht="17.100000000000001" customHeight="1">
      <c r="A27" s="136" t="s">
        <v>15</v>
      </c>
      <c r="B27" s="137"/>
      <c r="C27" s="137"/>
      <c r="D27" s="137"/>
      <c r="E27" s="137"/>
      <c r="F27" s="138"/>
      <c r="G27" s="14">
        <f>G26*0.15</f>
        <v>213000</v>
      </c>
      <c r="H27" s="29"/>
    </row>
    <row r="28" spans="1:8" ht="17.100000000000001" customHeight="1">
      <c r="A28" s="136" t="s">
        <v>16</v>
      </c>
      <c r="B28" s="137"/>
      <c r="C28" s="137"/>
      <c r="D28" s="137"/>
      <c r="E28" s="137"/>
      <c r="F28" s="138"/>
      <c r="G28" s="14">
        <f>G26*0.05</f>
        <v>71000</v>
      </c>
      <c r="H28" s="29"/>
    </row>
    <row r="29" spans="1:8" ht="15.75">
      <c r="A29" s="135" t="s">
        <v>127</v>
      </c>
      <c r="B29" s="135"/>
      <c r="C29" s="135"/>
      <c r="D29" s="135"/>
      <c r="E29" s="135"/>
      <c r="F29" s="135"/>
      <c r="G29" s="14">
        <f>G26*0.8</f>
        <v>1136000</v>
      </c>
      <c r="H29" s="29"/>
    </row>
    <row r="30" spans="1:8">
      <c r="A30" s="139" t="s">
        <v>82</v>
      </c>
      <c r="B30" s="139"/>
      <c r="C30" s="139"/>
      <c r="D30" s="139"/>
      <c r="E30" s="139"/>
      <c r="F30" s="139"/>
      <c r="G30" s="24"/>
      <c r="H30" s="24"/>
    </row>
    <row r="31" spans="1:8">
      <c r="B31" s="23"/>
      <c r="C31" s="23"/>
      <c r="D31" s="23"/>
      <c r="E31" s="23"/>
      <c r="F31" s="23"/>
      <c r="H31" s="24"/>
    </row>
  </sheetData>
  <mergeCells count="6">
    <mergeCell ref="A30:F30"/>
    <mergeCell ref="C3:I3"/>
    <mergeCell ref="A26:F26"/>
    <mergeCell ref="A27:F27"/>
    <mergeCell ref="A28:F28"/>
    <mergeCell ref="A29:F29"/>
  </mergeCells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SGBCI 08-12</vt:lpstr>
      <vt:lpstr>SIB 08-12</vt:lpstr>
      <vt:lpstr>SGBCI 09-12 </vt:lpstr>
      <vt:lpstr>SIB 09-12</vt:lpstr>
      <vt:lpstr>SGBCI 10-12</vt:lpstr>
      <vt:lpstr>SIB 10-12</vt:lpstr>
      <vt:lpstr>SGBCI 11-12</vt:lpstr>
      <vt:lpstr>SIB 11-12</vt:lpstr>
      <vt:lpstr>SGBCI 12-12</vt:lpstr>
      <vt:lpstr>SIB 12-12</vt:lpstr>
      <vt:lpstr>SGBCI 01-13</vt:lpstr>
      <vt:lpstr>SIB 01-13</vt:lpstr>
      <vt:lpstr>SGBCI 02-13 </vt:lpstr>
      <vt:lpstr>SIB 02-13 </vt:lpstr>
      <vt:lpstr>SGBCI 03-13 </vt:lpstr>
      <vt:lpstr>SIB 03-13 </vt:lpstr>
      <vt:lpstr>SGBCI 04-13  </vt:lpstr>
      <vt:lpstr>SIB 04-13</vt:lpstr>
      <vt:lpstr>SGBCI 05-13 </vt:lpstr>
      <vt:lpstr>SIB 05-13 </vt:lpstr>
      <vt:lpstr>SGBCI 06-13</vt:lpstr>
      <vt:lpstr>SIB 06-13</vt:lpstr>
      <vt:lpstr>SGBCI 07-13</vt:lpstr>
      <vt:lpstr>SIB 07-13</vt:lpstr>
      <vt:lpstr>SGBCI 08-13</vt:lpstr>
      <vt:lpstr>SIB 08-13 </vt:lpstr>
      <vt:lpstr>SGBCI 09-13</vt:lpstr>
      <vt:lpstr>SIB 09-13 </vt:lpstr>
      <vt:lpstr>SGBCI 10-13</vt:lpstr>
      <vt:lpstr>SIB 10-13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Balla</cp:lastModifiedBy>
  <cp:lastPrinted>2013-11-08T10:40:31Z</cp:lastPrinted>
  <dcterms:created xsi:type="dcterms:W3CDTF">2012-09-03T11:26:54Z</dcterms:created>
  <dcterms:modified xsi:type="dcterms:W3CDTF">2013-12-23T10:33:55Z</dcterms:modified>
</cp:coreProperties>
</file>