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75" windowWidth="19635" windowHeight="7365" firstSheet="4" activeTab="5"/>
  </bookViews>
  <sheets>
    <sheet name="YOPOUGON WASSAKARA" sheetId="17" r:id="rId1"/>
    <sheet name="YOP WASSAKARA BAIL " sheetId="18" r:id="rId2"/>
    <sheet name="YOP WASSAKARA BAIL  MAI 13" sheetId="19" r:id="rId3"/>
    <sheet name="YOP WASSAKARA BAIL JUIN 13" sheetId="20" r:id="rId4"/>
    <sheet name="YOP WASSAKARA BAIL JUILLET 13" sheetId="21" r:id="rId5"/>
    <sheet name="YOP WASSAKARA BAIL AOUT 13" sheetId="22" r:id="rId6"/>
    <sheet name="COMPTE CCGIM MEITE" sheetId="3" r:id="rId7"/>
  </sheets>
  <calcPr calcId="144525"/>
</workbook>
</file>

<file path=xl/calcChain.xml><?xml version="1.0" encoding="utf-8"?>
<calcChain xmlns="http://schemas.openxmlformats.org/spreadsheetml/2006/main">
  <c r="F11" i="22" l="1"/>
  <c r="E11" i="22"/>
  <c r="H12" i="21"/>
  <c r="G12" i="21"/>
  <c r="I6" i="21"/>
  <c r="I8" i="21"/>
  <c r="I9" i="21"/>
  <c r="I10" i="21"/>
  <c r="I11" i="21"/>
  <c r="I2" i="21"/>
  <c r="I3" i="21"/>
  <c r="I4" i="21"/>
  <c r="I5" i="21"/>
  <c r="E12" i="21"/>
  <c r="F12" i="21"/>
  <c r="F12" i="20"/>
  <c r="E12" i="20"/>
  <c r="F12" i="19"/>
  <c r="E12" i="19"/>
  <c r="I12" i="21" l="1"/>
  <c r="F11" i="18"/>
  <c r="E11" i="18"/>
  <c r="G7" i="3"/>
  <c r="G8" i="3"/>
  <c r="H5" i="3"/>
  <c r="H6" i="3"/>
  <c r="H7" i="3"/>
  <c r="H8" i="3"/>
  <c r="F5" i="3"/>
  <c r="F6" i="3"/>
  <c r="F7" i="3"/>
  <c r="F8" i="3"/>
  <c r="E7" i="3"/>
  <c r="E8" i="3"/>
  <c r="F15" i="17"/>
  <c r="E15" i="17"/>
  <c r="H3" i="3" l="1"/>
  <c r="H4" i="3"/>
  <c r="H9" i="3"/>
  <c r="H10" i="3"/>
  <c r="H2" i="3"/>
  <c r="G10" i="3"/>
  <c r="G9" i="3"/>
  <c r="F3" i="3"/>
  <c r="F4" i="3"/>
  <c r="F9" i="3"/>
  <c r="F10" i="3"/>
  <c r="F2" i="3"/>
  <c r="E3" i="3"/>
  <c r="E4" i="3"/>
  <c r="E5" i="3"/>
  <c r="E6" i="3"/>
  <c r="E9" i="3"/>
  <c r="E10" i="3"/>
  <c r="E2" i="3"/>
  <c r="D3" i="3"/>
  <c r="D4" i="3"/>
  <c r="D5" i="3"/>
  <c r="D6" i="3"/>
  <c r="D9" i="3"/>
  <c r="D10" i="3"/>
  <c r="D2" i="3"/>
  <c r="G3" i="3"/>
  <c r="G4" i="3"/>
  <c r="G5" i="3"/>
  <c r="G6" i="3"/>
  <c r="G2" i="3"/>
  <c r="C11" i="3"/>
  <c r="B11" i="3"/>
  <c r="G11" i="3" l="1"/>
  <c r="F11" i="3"/>
  <c r="B15" i="3" s="1"/>
  <c r="H11" i="3"/>
  <c r="B13" i="3" s="1"/>
  <c r="E11" i="3"/>
  <c r="D11" i="3"/>
  <c r="B14" i="3" l="1"/>
  <c r="B16" i="3" s="1"/>
</calcChain>
</file>

<file path=xl/sharedStrings.xml><?xml version="1.0" encoding="utf-8"?>
<sst xmlns="http://schemas.openxmlformats.org/spreadsheetml/2006/main" count="260" uniqueCount="89">
  <si>
    <t>N°</t>
  </si>
  <si>
    <t>NOM &amp; PRENOMS</t>
  </si>
  <si>
    <t>MONTANTS PAYES</t>
  </si>
  <si>
    <t>LOYERS</t>
  </si>
  <si>
    <t>ARRIERES</t>
  </si>
  <si>
    <t>SIGNATURES</t>
  </si>
  <si>
    <t>TOTAL</t>
  </si>
  <si>
    <t>LOYERS NP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</si>
  <si>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</si>
  <si>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</si>
  <si>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</si>
  <si>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</si>
  <si>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</si>
  <si>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</si>
  <si>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</si>
  <si>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</si>
  <si>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</si>
  <si>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</si>
  <si>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</si>
  <si>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</si>
  <si>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</si>
  <si>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</si>
  <si>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</si>
  <si>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</si>
  <si>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</si>
  <si>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CONTACTS</t>
  </si>
  <si>
    <t>LOYERS PAYERS</t>
  </si>
  <si>
    <t>TOTAL A VERSER</t>
  </si>
  <si>
    <t>YOPOUGON SELMER</t>
  </si>
  <si>
    <t>YOPOUGON CHU</t>
  </si>
  <si>
    <t>YOPOUGON WASSAKARA</t>
  </si>
  <si>
    <t>TOURE GNENINHOGNAN</t>
  </si>
  <si>
    <t>01052486-44926936</t>
  </si>
  <si>
    <t>N° APPT</t>
  </si>
  <si>
    <t>TOKPA TROH ALEXANDRE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</si>
  <si>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</si>
  <si>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</si>
  <si>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</si>
  <si>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</si>
  <si>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</si>
  <si>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</si>
  <si>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</si>
  <si>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TOURE BEHANSANI</t>
  </si>
  <si>
    <t>07627932-46756036</t>
  </si>
  <si>
    <t>SANGARE SOULEYMANE</t>
  </si>
  <si>
    <t>05867623</t>
  </si>
  <si>
    <t>07021131</t>
  </si>
  <si>
    <t>07892507</t>
  </si>
  <si>
    <t>CHINOIS 1</t>
  </si>
  <si>
    <t>CHINOIS 2</t>
  </si>
  <si>
    <t>AHOUSSA 1</t>
  </si>
  <si>
    <t>OUMANI</t>
  </si>
  <si>
    <t>DRISSA</t>
  </si>
  <si>
    <t>A 14</t>
  </si>
  <si>
    <t>A 16</t>
  </si>
  <si>
    <t>A 13</t>
  </si>
  <si>
    <t>ORANGE MONEY</t>
  </si>
  <si>
    <t>ESSOH MELEDGE JEAN</t>
  </si>
  <si>
    <t>MODIBO KEITA</t>
  </si>
  <si>
    <t>YEBOUE KOFFI SEVERIN</t>
  </si>
  <si>
    <t>DEKI BOURAHIMA</t>
  </si>
  <si>
    <t>KALABOILY ABDOUL KARIM</t>
  </si>
  <si>
    <t>AHUI EHILE JEAN MARCEL</t>
  </si>
  <si>
    <t>OUATTARA FOUNGNIGUE SIAKA</t>
  </si>
  <si>
    <t>BAKAYOKO SIAKA</t>
  </si>
  <si>
    <t>BONIFON ATONIN KEVIN</t>
  </si>
  <si>
    <t>01 13 17 70</t>
  </si>
  <si>
    <t>A20</t>
  </si>
  <si>
    <t>01474447-09043720</t>
  </si>
  <si>
    <t>41 64 28 72</t>
  </si>
  <si>
    <t>08425742-41287721</t>
  </si>
  <si>
    <t>A19</t>
  </si>
  <si>
    <t>02245911-41299211</t>
  </si>
  <si>
    <t>06210951-03549904</t>
  </si>
  <si>
    <t>A15</t>
  </si>
  <si>
    <t>BCS :40 75 26 29</t>
  </si>
  <si>
    <t>BCS :05641288-02220230</t>
  </si>
  <si>
    <t>A23</t>
  </si>
  <si>
    <t>A18</t>
  </si>
  <si>
    <t>A22</t>
  </si>
  <si>
    <t>A13</t>
  </si>
  <si>
    <t>A12</t>
  </si>
  <si>
    <t>A17</t>
  </si>
  <si>
    <t>GMMG:04985656-57574506</t>
  </si>
  <si>
    <t>GBAKA ZOUKOU CYRILLE</t>
  </si>
  <si>
    <t>A16</t>
  </si>
  <si>
    <t>BCS :05641288-02220231</t>
  </si>
  <si>
    <t>BNI</t>
  </si>
  <si>
    <t>02/08/2013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</si>
</sst>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Border="1"/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Border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7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view="pageLayout" zoomScaleNormal="100" workbookViewId="0">
      <selection activeCell="E15" sqref="E15"/>
    </sheetView>
  </sheetViews>
  <sheetFormatPr baseColWidth="10" defaultRowHeight="15" x14ac:dyDescent="0.25"/>
  <cols>
    <col min="1" max="1" width="4.7109375" customWidth="1"/>
    <col min="2" max="2" width="25.7109375" customWidth="1"/>
    <col min="3" max="3" width="19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3.28515625" customWidth="1"/>
  </cols>
  <sheetData>
    <row r="1" spans="1:11" x14ac:dyDescent="0.25">
      <c r="A1" s="20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28" t="s">
        <v>51</v>
      </c>
      <c r="C2" s="3"/>
      <c r="D2" s="2">
        <v>1</v>
      </c>
      <c r="E2" s="24">
        <v>30000</v>
      </c>
      <c r="F2" s="2">
        <v>0</v>
      </c>
      <c r="G2" s="2"/>
      <c r="H2" s="2"/>
      <c r="J2" s="1"/>
      <c r="K2" s="1"/>
    </row>
    <row r="3" spans="1:11" ht="30" customHeight="1" x14ac:dyDescent="0.25">
      <c r="A3" s="2">
        <v>2</v>
      </c>
      <c r="B3" s="29" t="s">
        <v>52</v>
      </c>
      <c r="C3" s="1"/>
      <c r="D3" s="21">
        <v>2</v>
      </c>
      <c r="E3" s="24">
        <v>35000</v>
      </c>
      <c r="F3" s="2">
        <v>0</v>
      </c>
      <c r="G3" s="2"/>
      <c r="H3" s="2"/>
      <c r="I3" s="2"/>
      <c r="J3" s="2"/>
      <c r="K3" s="1"/>
    </row>
    <row r="4" spans="1:11" ht="30" customHeight="1" x14ac:dyDescent="0.25">
      <c r="A4" s="2">
        <v>3</v>
      </c>
      <c r="B4" s="3" t="s">
        <v>31</v>
      </c>
      <c r="C4" s="3" t="s">
        <v>32</v>
      </c>
      <c r="D4" s="2">
        <v>3</v>
      </c>
      <c r="E4" s="24">
        <v>40000</v>
      </c>
      <c r="F4" s="2">
        <v>0</v>
      </c>
      <c r="G4" s="2"/>
      <c r="H4" s="2"/>
      <c r="I4" s="2"/>
      <c r="J4" s="2"/>
      <c r="K4" s="1"/>
    </row>
    <row r="5" spans="1:11" ht="30" customHeight="1" x14ac:dyDescent="0.25">
      <c r="A5" s="2">
        <v>4</v>
      </c>
      <c r="B5" s="3" t="s">
        <v>34</v>
      </c>
      <c r="C5" s="27" t="s">
        <v>47</v>
      </c>
      <c r="D5" s="2">
        <v>4</v>
      </c>
      <c r="E5" s="24">
        <v>25000</v>
      </c>
      <c r="F5" s="2"/>
      <c r="G5" s="2"/>
      <c r="H5" s="2"/>
      <c r="I5" s="2"/>
      <c r="J5" s="2"/>
      <c r="K5" s="1"/>
    </row>
    <row r="6" spans="1:11" ht="30" customHeight="1" x14ac:dyDescent="0.25">
      <c r="A6" s="2">
        <v>5</v>
      </c>
      <c r="B6" s="3" t="s">
        <v>35</v>
      </c>
      <c r="C6" s="23" t="s">
        <v>36</v>
      </c>
      <c r="D6" s="2">
        <v>5</v>
      </c>
      <c r="E6" s="24">
        <v>25000</v>
      </c>
      <c r="F6" s="2"/>
      <c r="G6" s="2"/>
      <c r="H6" s="2"/>
      <c r="I6" s="2"/>
      <c r="J6" s="2"/>
      <c r="K6" s="1"/>
    </row>
    <row r="7" spans="1:11" ht="30" customHeight="1" x14ac:dyDescent="0.25">
      <c r="A7" s="2">
        <v>6</v>
      </c>
      <c r="B7" s="3" t="s">
        <v>37</v>
      </c>
      <c r="C7" s="27" t="s">
        <v>38</v>
      </c>
      <c r="D7" s="2">
        <v>6</v>
      </c>
      <c r="E7" s="24">
        <v>25000</v>
      </c>
      <c r="F7" s="2"/>
      <c r="G7" s="2"/>
      <c r="H7" s="2"/>
      <c r="I7" s="2"/>
      <c r="J7" s="2"/>
      <c r="K7" s="1"/>
    </row>
    <row r="8" spans="1:11" ht="30" customHeight="1" x14ac:dyDescent="0.25">
      <c r="A8" s="2">
        <v>7</v>
      </c>
      <c r="B8" s="26" t="s">
        <v>39</v>
      </c>
      <c r="C8" s="23" t="s">
        <v>40</v>
      </c>
      <c r="D8" s="2">
        <v>7</v>
      </c>
      <c r="E8" s="24">
        <v>25000</v>
      </c>
      <c r="F8" s="2"/>
      <c r="G8" s="2"/>
      <c r="H8" s="2"/>
      <c r="I8" s="2"/>
      <c r="J8" s="2"/>
      <c r="K8" s="1"/>
    </row>
    <row r="9" spans="1:11" ht="30" customHeight="1" x14ac:dyDescent="0.25">
      <c r="A9" s="2">
        <v>8</v>
      </c>
      <c r="B9" s="3" t="s">
        <v>41</v>
      </c>
      <c r="C9" s="27" t="s">
        <v>45</v>
      </c>
      <c r="D9" s="2">
        <v>8</v>
      </c>
      <c r="E9" s="24">
        <v>25000</v>
      </c>
      <c r="F9" s="2"/>
      <c r="G9" s="2"/>
      <c r="H9" s="2"/>
      <c r="I9" s="2"/>
      <c r="J9" s="2"/>
      <c r="K9" s="1"/>
    </row>
    <row r="10" spans="1:11" ht="30" customHeight="1" x14ac:dyDescent="0.25">
      <c r="A10" s="2">
        <v>9</v>
      </c>
      <c r="B10" s="3" t="s">
        <v>42</v>
      </c>
      <c r="C10" s="23" t="s">
        <v>43</v>
      </c>
      <c r="D10" s="2">
        <v>9</v>
      </c>
      <c r="E10" s="24">
        <v>25000</v>
      </c>
      <c r="F10" s="2"/>
      <c r="G10" s="2"/>
      <c r="H10" s="2"/>
      <c r="I10" s="2"/>
      <c r="J10" s="2"/>
      <c r="K10" s="1"/>
    </row>
    <row r="11" spans="1:11" ht="30" customHeight="1" x14ac:dyDescent="0.25">
      <c r="A11" s="2">
        <v>10</v>
      </c>
      <c r="B11" s="3" t="s">
        <v>44</v>
      </c>
      <c r="C11" s="27" t="s">
        <v>46</v>
      </c>
      <c r="D11" s="2">
        <v>10</v>
      </c>
      <c r="E11" s="24">
        <v>80000</v>
      </c>
      <c r="F11" s="2"/>
      <c r="G11" s="2"/>
      <c r="H11" s="2"/>
      <c r="I11" s="2"/>
      <c r="J11" s="2"/>
      <c r="K11" s="1"/>
    </row>
    <row r="12" spans="1:11" ht="30" customHeight="1" x14ac:dyDescent="0.25">
      <c r="A12" s="2">
        <v>11</v>
      </c>
      <c r="B12" s="3" t="s">
        <v>48</v>
      </c>
      <c r="C12" s="23"/>
      <c r="D12" s="2" t="s">
        <v>53</v>
      </c>
      <c r="E12" s="24">
        <v>100000</v>
      </c>
      <c r="F12" s="30">
        <v>100000</v>
      </c>
      <c r="G12" s="2"/>
      <c r="H12" s="2"/>
      <c r="I12" s="2"/>
      <c r="J12" s="2"/>
      <c r="K12" s="1"/>
    </row>
    <row r="13" spans="1:11" ht="30" customHeight="1" x14ac:dyDescent="0.25">
      <c r="A13" s="2">
        <v>12</v>
      </c>
      <c r="B13" s="22" t="s">
        <v>49</v>
      </c>
      <c r="C13" s="3"/>
      <c r="D13" s="2" t="s">
        <v>54</v>
      </c>
      <c r="E13" s="24">
        <v>100000</v>
      </c>
      <c r="F13" s="30">
        <v>100000</v>
      </c>
      <c r="G13" s="2"/>
      <c r="H13" s="2"/>
      <c r="I13" s="2"/>
      <c r="J13" s="2"/>
      <c r="K13" s="1"/>
    </row>
    <row r="14" spans="1:11" ht="30" customHeight="1" x14ac:dyDescent="0.25">
      <c r="A14" s="2">
        <v>13</v>
      </c>
      <c r="B14" s="22" t="s">
        <v>50</v>
      </c>
      <c r="C14" s="3">
        <v>7669395</v>
      </c>
      <c r="D14" s="2" t="s">
        <v>55</v>
      </c>
      <c r="E14" s="24">
        <v>30000</v>
      </c>
      <c r="F14" s="2"/>
      <c r="G14" s="2"/>
      <c r="H14" s="2"/>
      <c r="I14" s="2"/>
      <c r="J14" s="2"/>
      <c r="K14" s="1"/>
    </row>
    <row r="15" spans="1:11" ht="30" customHeight="1" x14ac:dyDescent="0.25">
      <c r="A15" s="45" t="s">
        <v>6</v>
      </c>
      <c r="B15" s="45"/>
      <c r="C15" s="45"/>
      <c r="D15" s="45"/>
      <c r="E15" s="20">
        <f>SUM(E2:E14)</f>
        <v>565000</v>
      </c>
      <c r="F15" s="20">
        <f>SUM(F2:F14)</f>
        <v>200000</v>
      </c>
      <c r="G15" s="20"/>
      <c r="H15" s="17"/>
      <c r="I15" s="17"/>
      <c r="J15" s="19"/>
      <c r="K15" s="19"/>
    </row>
  </sheetData>
  <mergeCells count="1">
    <mergeCell ref="A15:D1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DIAKARIDJA&amp;C&amp;"-,Gras"&amp;16FICHE D'ENCAISSEMENT 
YOPOUGON WASSAKARA&amp;R&amp;"-,Gras"&amp;14MOIS DE : FEVRIER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view="pageLayout" zoomScaleNormal="100" workbookViewId="0">
      <selection activeCell="F8" sqref="F8"/>
    </sheetView>
  </sheetViews>
  <sheetFormatPr baseColWidth="10" defaultRowHeight="15" x14ac:dyDescent="0.25"/>
  <cols>
    <col min="1" max="1" width="4.7109375" customWidth="1"/>
    <col min="2" max="2" width="24.4257812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2.42578125" customWidth="1"/>
  </cols>
  <sheetData>
    <row r="1" spans="1:11" x14ac:dyDescent="0.25">
      <c r="A1" s="31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57</v>
      </c>
      <c r="C2" s="3" t="s">
        <v>76</v>
      </c>
      <c r="D2" s="2" t="s">
        <v>77</v>
      </c>
      <c r="E2" s="24">
        <v>10000</v>
      </c>
      <c r="F2" s="2">
        <v>10000</v>
      </c>
      <c r="G2" s="2"/>
      <c r="H2" s="2"/>
      <c r="J2" s="1"/>
      <c r="K2" s="1"/>
    </row>
    <row r="3" spans="1:11" ht="30" customHeight="1" x14ac:dyDescent="0.25">
      <c r="A3" s="2">
        <v>2</v>
      </c>
      <c r="B3" s="32" t="s">
        <v>58</v>
      </c>
      <c r="C3" s="28" t="s">
        <v>83</v>
      </c>
      <c r="D3" s="21" t="s">
        <v>79</v>
      </c>
      <c r="E3" s="24">
        <v>10000</v>
      </c>
      <c r="F3" s="2">
        <v>10000</v>
      </c>
      <c r="G3" s="2"/>
      <c r="H3" s="2"/>
      <c r="I3" s="2"/>
      <c r="J3" s="2"/>
      <c r="K3" s="1"/>
    </row>
    <row r="4" spans="1:11" ht="30" customHeight="1" x14ac:dyDescent="0.25">
      <c r="A4" s="2">
        <v>3</v>
      </c>
      <c r="B4" s="33" t="s">
        <v>59</v>
      </c>
      <c r="C4" s="3" t="s">
        <v>75</v>
      </c>
      <c r="D4" s="2" t="s">
        <v>78</v>
      </c>
      <c r="E4" s="24">
        <v>10000</v>
      </c>
      <c r="F4" s="2">
        <v>10000</v>
      </c>
      <c r="G4" s="2"/>
      <c r="H4" s="2"/>
      <c r="I4" s="2"/>
      <c r="J4" s="2"/>
      <c r="K4" s="1"/>
    </row>
    <row r="5" spans="1:11" ht="30" customHeight="1" x14ac:dyDescent="0.25">
      <c r="A5" s="2">
        <v>4</v>
      </c>
      <c r="B5" s="32" t="s">
        <v>60</v>
      </c>
      <c r="C5" s="23" t="s">
        <v>72</v>
      </c>
      <c r="D5" s="2" t="s">
        <v>80</v>
      </c>
      <c r="E5" s="24">
        <v>10000</v>
      </c>
      <c r="F5" s="2">
        <v>0</v>
      </c>
      <c r="G5" s="2">
        <v>10000</v>
      </c>
      <c r="H5" s="2"/>
      <c r="I5" s="2"/>
      <c r="J5" s="34">
        <v>41369</v>
      </c>
      <c r="K5" s="35" t="s">
        <v>56</v>
      </c>
    </row>
    <row r="6" spans="1:11" ht="30" customHeight="1" x14ac:dyDescent="0.25">
      <c r="A6" s="2">
        <v>5</v>
      </c>
      <c r="B6" s="32" t="s">
        <v>61</v>
      </c>
      <c r="C6" s="27" t="s">
        <v>69</v>
      </c>
      <c r="D6" s="2" t="s">
        <v>81</v>
      </c>
      <c r="E6" s="24">
        <v>10000</v>
      </c>
      <c r="F6" s="2"/>
      <c r="G6" s="2"/>
      <c r="H6" s="2"/>
      <c r="I6" s="2"/>
      <c r="J6" s="2"/>
      <c r="K6" s="1"/>
    </row>
    <row r="7" spans="1:11" ht="30" customHeight="1" x14ac:dyDescent="0.25">
      <c r="A7" s="2">
        <v>6</v>
      </c>
      <c r="B7" s="32" t="s">
        <v>62</v>
      </c>
      <c r="C7" s="23" t="s">
        <v>70</v>
      </c>
      <c r="D7" s="2" t="s">
        <v>71</v>
      </c>
      <c r="E7" s="24">
        <v>10000</v>
      </c>
      <c r="F7" s="2">
        <v>30000</v>
      </c>
      <c r="G7" s="2"/>
      <c r="H7" s="2"/>
      <c r="I7" s="2"/>
      <c r="J7" s="2"/>
      <c r="K7" s="1"/>
    </row>
    <row r="8" spans="1:11" ht="30" customHeight="1" x14ac:dyDescent="0.25">
      <c r="A8" s="2">
        <v>7</v>
      </c>
      <c r="B8" s="32" t="s">
        <v>63</v>
      </c>
      <c r="C8" s="27" t="s">
        <v>68</v>
      </c>
      <c r="D8" s="2" t="s">
        <v>67</v>
      </c>
      <c r="E8" s="24">
        <v>10000</v>
      </c>
      <c r="F8" s="2"/>
      <c r="G8" s="2">
        <v>10000</v>
      </c>
      <c r="H8" s="2"/>
      <c r="I8" s="2"/>
      <c r="J8" s="34">
        <v>41374</v>
      </c>
      <c r="K8" s="1"/>
    </row>
    <row r="9" spans="1:11" ht="30" customHeight="1" x14ac:dyDescent="0.25">
      <c r="A9" s="2">
        <v>8</v>
      </c>
      <c r="B9" s="32" t="s">
        <v>64</v>
      </c>
      <c r="C9" s="23" t="s">
        <v>73</v>
      </c>
      <c r="D9" s="2" t="s">
        <v>74</v>
      </c>
      <c r="E9" s="24">
        <v>10000</v>
      </c>
      <c r="F9" s="2"/>
      <c r="G9" s="2">
        <v>10000</v>
      </c>
      <c r="H9" s="2"/>
      <c r="I9" s="2"/>
      <c r="J9" s="34">
        <v>41374</v>
      </c>
      <c r="K9" s="1"/>
    </row>
    <row r="10" spans="1:11" ht="30" customHeight="1" x14ac:dyDescent="0.25">
      <c r="A10" s="2">
        <v>9</v>
      </c>
      <c r="B10" s="33" t="s">
        <v>65</v>
      </c>
      <c r="C10" s="27" t="s">
        <v>66</v>
      </c>
      <c r="D10" s="2" t="s">
        <v>82</v>
      </c>
      <c r="E10" s="24">
        <v>10000</v>
      </c>
      <c r="F10" s="2">
        <v>30000</v>
      </c>
      <c r="G10" s="2"/>
      <c r="H10" s="2"/>
      <c r="I10" s="2"/>
      <c r="J10" s="2"/>
      <c r="K10" s="1"/>
    </row>
    <row r="11" spans="1:11" ht="30" customHeight="1" x14ac:dyDescent="0.25">
      <c r="A11" s="45" t="s">
        <v>6</v>
      </c>
      <c r="B11" s="45"/>
      <c r="C11" s="45"/>
      <c r="D11" s="45"/>
      <c r="E11" s="31">
        <f>SUM(E2:E10)</f>
        <v>90000</v>
      </c>
      <c r="F11" s="31">
        <f>SUM(F2:F10)</f>
        <v>90000</v>
      </c>
      <c r="G11" s="31"/>
      <c r="H11" s="17"/>
      <c r="I11" s="17"/>
      <c r="J11" s="19"/>
      <c r="K11" s="19"/>
    </row>
    <row r="12" spans="1:11" ht="30" customHeight="1" x14ac:dyDescent="0.25"/>
  </sheetData>
  <mergeCells count="1">
    <mergeCell ref="A11:D11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MARS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topLeftCell="A4" zoomScaleNormal="100" workbookViewId="0">
      <selection activeCell="F10" sqref="F10"/>
    </sheetView>
  </sheetViews>
  <sheetFormatPr baseColWidth="10" defaultRowHeight="15" x14ac:dyDescent="0.25"/>
  <cols>
    <col min="1" max="1" width="4.7109375" customWidth="1"/>
    <col min="2" max="2" width="24.4257812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2.42578125" customWidth="1"/>
  </cols>
  <sheetData>
    <row r="1" spans="1:11" x14ac:dyDescent="0.25">
      <c r="A1" s="36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57</v>
      </c>
      <c r="C2" s="3" t="s">
        <v>86</v>
      </c>
      <c r="D2" s="2" t="s">
        <v>77</v>
      </c>
      <c r="E2" s="24">
        <v>10000</v>
      </c>
      <c r="F2" s="2">
        <v>30000</v>
      </c>
      <c r="G2" s="2"/>
      <c r="H2" s="2"/>
      <c r="J2" s="1"/>
      <c r="K2" s="1"/>
    </row>
    <row r="3" spans="1:11" ht="30" customHeight="1" x14ac:dyDescent="0.25">
      <c r="A3" s="2">
        <v>2</v>
      </c>
      <c r="B3" s="32" t="s">
        <v>58</v>
      </c>
      <c r="C3" s="28" t="s">
        <v>83</v>
      </c>
      <c r="D3" s="21" t="s">
        <v>79</v>
      </c>
      <c r="E3" s="24">
        <v>10000</v>
      </c>
      <c r="F3" s="2">
        <v>30000</v>
      </c>
      <c r="G3" s="2"/>
      <c r="H3" s="2"/>
      <c r="I3" s="2"/>
      <c r="J3" s="2"/>
      <c r="K3" s="1"/>
    </row>
    <row r="4" spans="1:11" ht="30" customHeight="1" x14ac:dyDescent="0.25">
      <c r="A4" s="2">
        <v>3</v>
      </c>
      <c r="B4" s="33" t="s">
        <v>59</v>
      </c>
      <c r="C4" s="3" t="s">
        <v>75</v>
      </c>
      <c r="D4" s="2" t="s">
        <v>78</v>
      </c>
      <c r="E4" s="24">
        <v>10000</v>
      </c>
      <c r="F4" s="2">
        <v>30000</v>
      </c>
      <c r="G4" s="2"/>
      <c r="H4" s="2"/>
      <c r="I4" s="2"/>
      <c r="J4" s="2"/>
      <c r="K4" s="1"/>
    </row>
    <row r="5" spans="1:11" ht="30" customHeight="1" x14ac:dyDescent="0.25">
      <c r="A5" s="2">
        <v>4</v>
      </c>
      <c r="B5" s="32" t="s">
        <v>60</v>
      </c>
      <c r="C5" s="23" t="s">
        <v>72</v>
      </c>
      <c r="D5" s="2" t="s">
        <v>81</v>
      </c>
      <c r="E5" s="24">
        <v>10000</v>
      </c>
      <c r="F5" s="2"/>
      <c r="G5" s="2"/>
      <c r="H5" s="2"/>
      <c r="I5" s="2"/>
      <c r="J5" s="34"/>
      <c r="K5" s="35"/>
    </row>
    <row r="6" spans="1:11" ht="30" customHeight="1" x14ac:dyDescent="0.25">
      <c r="A6" s="2">
        <v>5</v>
      </c>
      <c r="B6" s="32" t="s">
        <v>61</v>
      </c>
      <c r="C6" s="27" t="s">
        <v>69</v>
      </c>
      <c r="D6" s="2" t="s">
        <v>80</v>
      </c>
      <c r="E6" s="24">
        <v>10000</v>
      </c>
      <c r="F6" s="2">
        <v>40000</v>
      </c>
      <c r="G6" s="2"/>
      <c r="H6" s="2"/>
      <c r="I6" s="2"/>
      <c r="J6" s="2"/>
      <c r="K6" s="1"/>
    </row>
    <row r="7" spans="1:11" ht="30" customHeight="1" x14ac:dyDescent="0.25">
      <c r="A7" s="2">
        <v>6</v>
      </c>
      <c r="B7" s="32" t="s">
        <v>62</v>
      </c>
      <c r="C7" s="23" t="s">
        <v>70</v>
      </c>
      <c r="D7" s="2" t="s">
        <v>71</v>
      </c>
      <c r="E7" s="24">
        <v>10000</v>
      </c>
      <c r="F7" s="2">
        <v>40000</v>
      </c>
      <c r="G7" s="2"/>
      <c r="H7" s="2"/>
      <c r="I7" s="2"/>
      <c r="J7" s="2"/>
      <c r="K7" s="1"/>
    </row>
    <row r="8" spans="1:11" ht="30" customHeight="1" x14ac:dyDescent="0.25">
      <c r="A8" s="2">
        <v>7</v>
      </c>
      <c r="B8" s="32" t="s">
        <v>63</v>
      </c>
      <c r="C8" s="27" t="s">
        <v>68</v>
      </c>
      <c r="D8" s="2" t="s">
        <v>67</v>
      </c>
      <c r="E8" s="24">
        <v>10000</v>
      </c>
      <c r="F8" s="2"/>
      <c r="G8" s="2"/>
      <c r="H8" s="2"/>
      <c r="I8" s="2"/>
      <c r="J8" s="34"/>
      <c r="K8" s="1"/>
    </row>
    <row r="9" spans="1:11" ht="30" customHeight="1" x14ac:dyDescent="0.25">
      <c r="A9" s="2">
        <v>8</v>
      </c>
      <c r="B9" s="32" t="s">
        <v>64</v>
      </c>
      <c r="C9" s="23" t="s">
        <v>73</v>
      </c>
      <c r="D9" s="2" t="s">
        <v>74</v>
      </c>
      <c r="E9" s="24">
        <v>10000</v>
      </c>
      <c r="F9" s="2"/>
      <c r="G9" s="2"/>
      <c r="H9" s="2"/>
      <c r="I9" s="2"/>
      <c r="J9" s="34"/>
      <c r="K9" s="1"/>
    </row>
    <row r="10" spans="1:11" ht="30" customHeight="1" x14ac:dyDescent="0.25">
      <c r="A10" s="2">
        <v>9</v>
      </c>
      <c r="B10" s="33" t="s">
        <v>65</v>
      </c>
      <c r="C10" s="27" t="s">
        <v>66</v>
      </c>
      <c r="D10" s="2" t="s">
        <v>82</v>
      </c>
      <c r="E10" s="24">
        <v>10000</v>
      </c>
      <c r="F10" s="2">
        <v>40000</v>
      </c>
      <c r="G10" s="2"/>
      <c r="H10" s="2"/>
      <c r="I10" s="2"/>
      <c r="J10" s="2"/>
      <c r="K10" s="1"/>
    </row>
    <row r="11" spans="1:11" ht="30" customHeight="1" x14ac:dyDescent="0.25">
      <c r="A11" s="2">
        <v>10</v>
      </c>
      <c r="B11" s="33" t="s">
        <v>84</v>
      </c>
      <c r="C11" s="37">
        <v>41638320</v>
      </c>
      <c r="D11" s="37" t="s">
        <v>85</v>
      </c>
      <c r="E11" s="24">
        <v>10000</v>
      </c>
      <c r="F11" s="2"/>
      <c r="G11" s="2"/>
      <c r="H11" s="2"/>
      <c r="I11" s="2"/>
      <c r="J11" s="2"/>
      <c r="K11" s="1"/>
    </row>
    <row r="12" spans="1:11" ht="30" customHeight="1" x14ac:dyDescent="0.25">
      <c r="A12" s="45" t="s">
        <v>6</v>
      </c>
      <c r="B12" s="45"/>
      <c r="C12" s="45"/>
      <c r="D12" s="45"/>
      <c r="E12" s="36">
        <f>SUM(E2:E10)</f>
        <v>90000</v>
      </c>
      <c r="F12" s="36">
        <f>SUM(F10:F11)</f>
        <v>40000</v>
      </c>
      <c r="G12" s="36"/>
      <c r="H12" s="17"/>
      <c r="I12" s="17"/>
      <c r="J12" s="19"/>
      <c r="K12" s="19"/>
    </row>
    <row r="13" spans="1:11" ht="30" customHeight="1" x14ac:dyDescent="0.25"/>
  </sheetData>
  <mergeCells count="1">
    <mergeCell ref="A12:D12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MAI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topLeftCell="A10" zoomScaleNormal="100" workbookViewId="0">
      <selection activeCell="F6" sqref="F6"/>
    </sheetView>
  </sheetViews>
  <sheetFormatPr baseColWidth="10" defaultRowHeight="15" x14ac:dyDescent="0.25"/>
  <cols>
    <col min="1" max="1" width="4.7109375" customWidth="1"/>
    <col min="2" max="2" width="24.4257812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2.42578125" customWidth="1"/>
  </cols>
  <sheetData>
    <row r="1" spans="1:11" x14ac:dyDescent="0.25">
      <c r="A1" s="38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57</v>
      </c>
      <c r="C2" s="3" t="s">
        <v>86</v>
      </c>
      <c r="D2" s="2" t="s">
        <v>77</v>
      </c>
      <c r="E2" s="24">
        <v>10000</v>
      </c>
      <c r="F2" s="2">
        <v>50000</v>
      </c>
      <c r="G2" s="24"/>
      <c r="H2" s="2"/>
      <c r="I2" s="2"/>
      <c r="J2" s="34"/>
      <c r="K2" s="35"/>
    </row>
    <row r="3" spans="1:11" ht="30" customHeight="1" x14ac:dyDescent="0.25">
      <c r="A3" s="2">
        <v>2</v>
      </c>
      <c r="B3" s="32" t="s">
        <v>58</v>
      </c>
      <c r="C3" s="28" t="s">
        <v>83</v>
      </c>
      <c r="D3" s="21" t="s">
        <v>79</v>
      </c>
      <c r="E3" s="24">
        <v>10000</v>
      </c>
      <c r="F3" s="2">
        <v>40000</v>
      </c>
      <c r="G3" s="2"/>
      <c r="H3" s="2"/>
      <c r="I3" s="2"/>
      <c r="J3" s="2"/>
      <c r="K3" s="1"/>
    </row>
    <row r="4" spans="1:11" ht="30" customHeight="1" x14ac:dyDescent="0.25">
      <c r="A4" s="2">
        <v>3</v>
      </c>
      <c r="B4" s="33" t="s">
        <v>59</v>
      </c>
      <c r="C4" s="3" t="s">
        <v>75</v>
      </c>
      <c r="D4" s="2" t="s">
        <v>78</v>
      </c>
      <c r="E4" s="24">
        <v>10000</v>
      </c>
      <c r="F4" s="2">
        <v>40000</v>
      </c>
      <c r="G4" s="24">
        <v>10000</v>
      </c>
      <c r="H4" s="2"/>
      <c r="I4" s="2"/>
      <c r="J4" s="34">
        <v>41457</v>
      </c>
      <c r="K4" s="35" t="s">
        <v>87</v>
      </c>
    </row>
    <row r="5" spans="1:11" ht="30" customHeight="1" x14ac:dyDescent="0.25">
      <c r="A5" s="2">
        <v>4</v>
      </c>
      <c r="B5" s="32" t="s">
        <v>60</v>
      </c>
      <c r="C5" s="23" t="s">
        <v>72</v>
      </c>
      <c r="D5" s="2" t="s">
        <v>81</v>
      </c>
      <c r="E5" s="24">
        <v>10000</v>
      </c>
      <c r="F5" s="2"/>
      <c r="G5" s="1"/>
      <c r="H5" s="1"/>
      <c r="I5" s="1"/>
      <c r="J5" s="1"/>
      <c r="K5" s="1"/>
    </row>
    <row r="6" spans="1:11" ht="30" customHeight="1" x14ac:dyDescent="0.25">
      <c r="A6" s="2">
        <v>5</v>
      </c>
      <c r="B6" s="32" t="s">
        <v>61</v>
      </c>
      <c r="C6" s="27" t="s">
        <v>69</v>
      </c>
      <c r="D6" s="2" t="s">
        <v>80</v>
      </c>
      <c r="E6" s="24">
        <v>10000</v>
      </c>
      <c r="F6" s="2">
        <v>50000</v>
      </c>
      <c r="G6" s="2"/>
      <c r="H6" s="2"/>
      <c r="I6" s="2"/>
      <c r="J6" s="2"/>
      <c r="K6" s="1"/>
    </row>
    <row r="7" spans="1:11" ht="30" customHeight="1" x14ac:dyDescent="0.25">
      <c r="A7" s="2">
        <v>6</v>
      </c>
      <c r="B7" s="32" t="s">
        <v>62</v>
      </c>
      <c r="C7" s="23" t="s">
        <v>70</v>
      </c>
      <c r="D7" s="2" t="s">
        <v>71</v>
      </c>
      <c r="E7" s="24">
        <v>10000</v>
      </c>
      <c r="F7" s="2">
        <v>50000</v>
      </c>
      <c r="G7" s="2"/>
      <c r="H7" s="2"/>
      <c r="I7" s="2"/>
      <c r="J7" s="2"/>
      <c r="K7" s="1"/>
    </row>
    <row r="8" spans="1:11" ht="30" customHeight="1" x14ac:dyDescent="0.25">
      <c r="A8" s="2">
        <v>7</v>
      </c>
      <c r="B8" s="32" t="s">
        <v>63</v>
      </c>
      <c r="C8" s="27" t="s">
        <v>68</v>
      </c>
      <c r="D8" s="2" t="s">
        <v>67</v>
      </c>
      <c r="E8" s="24">
        <v>10000</v>
      </c>
      <c r="F8" s="2"/>
      <c r="G8" s="2"/>
      <c r="H8" s="2"/>
      <c r="I8" s="2"/>
      <c r="J8" s="34"/>
      <c r="K8" s="1"/>
    </row>
    <row r="9" spans="1:11" ht="30" customHeight="1" x14ac:dyDescent="0.25">
      <c r="A9" s="2">
        <v>8</v>
      </c>
      <c r="B9" s="32" t="s">
        <v>64</v>
      </c>
      <c r="C9" s="23" t="s">
        <v>73</v>
      </c>
      <c r="D9" s="2" t="s">
        <v>74</v>
      </c>
      <c r="E9" s="24">
        <v>10000</v>
      </c>
      <c r="F9" s="2"/>
      <c r="G9" s="2"/>
      <c r="H9" s="2"/>
      <c r="I9" s="2"/>
      <c r="J9" s="34"/>
      <c r="K9" s="1"/>
    </row>
    <row r="10" spans="1:11" ht="30" customHeight="1" x14ac:dyDescent="0.25">
      <c r="A10" s="2">
        <v>9</v>
      </c>
      <c r="B10" s="33" t="s">
        <v>65</v>
      </c>
      <c r="C10" s="27" t="s">
        <v>66</v>
      </c>
      <c r="D10" s="2" t="s">
        <v>82</v>
      </c>
      <c r="E10" s="24">
        <v>10000</v>
      </c>
      <c r="F10" s="2">
        <v>50000</v>
      </c>
      <c r="G10" s="2"/>
      <c r="H10" s="2"/>
      <c r="I10" s="2"/>
      <c r="J10" s="2"/>
      <c r="K10" s="1"/>
    </row>
    <row r="11" spans="1:11" ht="30" customHeight="1" x14ac:dyDescent="0.25">
      <c r="A11" s="2">
        <v>10</v>
      </c>
      <c r="B11" s="33" t="s">
        <v>84</v>
      </c>
      <c r="C11" s="37">
        <v>41638320</v>
      </c>
      <c r="D11" s="37" t="s">
        <v>85</v>
      </c>
      <c r="E11" s="24">
        <v>10000</v>
      </c>
      <c r="F11" s="2"/>
      <c r="G11" s="2"/>
      <c r="H11" s="2"/>
      <c r="I11" s="2"/>
      <c r="J11" s="2"/>
      <c r="K11" s="1"/>
    </row>
    <row r="12" spans="1:11" ht="30" customHeight="1" x14ac:dyDescent="0.25">
      <c r="A12" s="45" t="s">
        <v>6</v>
      </c>
      <c r="B12" s="45"/>
      <c r="C12" s="45"/>
      <c r="D12" s="45"/>
      <c r="E12" s="38">
        <f>SUM(E2:E10)</f>
        <v>90000</v>
      </c>
      <c r="F12" s="38">
        <f>SUM(F10:F11)</f>
        <v>50000</v>
      </c>
      <c r="G12" s="38"/>
      <c r="H12" s="17"/>
      <c r="I12" s="17"/>
      <c r="J12" s="19"/>
      <c r="K12" s="19"/>
    </row>
    <row r="13" spans="1:11" ht="30" customHeight="1" x14ac:dyDescent="0.25"/>
  </sheetData>
  <mergeCells count="1">
    <mergeCell ref="A12:D12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JUIN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zoomScaleNormal="100" workbookViewId="0">
      <selection activeCell="G2" sqref="G2:K6"/>
    </sheetView>
  </sheetViews>
  <sheetFormatPr baseColWidth="10" defaultRowHeight="15" x14ac:dyDescent="0.25"/>
  <cols>
    <col min="1" max="1" width="4.7109375" customWidth="1"/>
    <col min="2" max="2" width="24.4257812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customWidth="1"/>
    <col min="10" max="10" width="10.28515625" customWidth="1"/>
    <col min="11" max="11" width="12.42578125" customWidth="1"/>
  </cols>
  <sheetData>
    <row r="1" spans="1:11" x14ac:dyDescent="0.25">
      <c r="A1" s="39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57</v>
      </c>
      <c r="C2" s="3" t="s">
        <v>86</v>
      </c>
      <c r="D2" s="2" t="s">
        <v>77</v>
      </c>
      <c r="E2" s="24">
        <v>10000</v>
      </c>
      <c r="F2" s="2">
        <v>40000</v>
      </c>
      <c r="G2" s="1"/>
      <c r="H2" s="1"/>
      <c r="I2" s="42">
        <f t="shared" ref="I2:I4" si="0">SUM(G2:H2)</f>
        <v>0</v>
      </c>
      <c r="J2" s="1"/>
      <c r="K2" s="1"/>
    </row>
    <row r="3" spans="1:11" ht="30" customHeight="1" x14ac:dyDescent="0.25">
      <c r="A3" s="2">
        <v>2</v>
      </c>
      <c r="B3" s="32" t="s">
        <v>58</v>
      </c>
      <c r="C3" s="28" t="s">
        <v>83</v>
      </c>
      <c r="D3" s="21" t="s">
        <v>79</v>
      </c>
      <c r="E3" s="24">
        <v>10000</v>
      </c>
      <c r="F3" s="2">
        <v>50000</v>
      </c>
      <c r="G3" s="2"/>
      <c r="H3" s="2"/>
      <c r="I3" s="42">
        <f t="shared" si="0"/>
        <v>0</v>
      </c>
      <c r="J3" s="2"/>
      <c r="K3" s="1"/>
    </row>
    <row r="4" spans="1:11" ht="30" customHeight="1" x14ac:dyDescent="0.25">
      <c r="A4" s="2">
        <v>3</v>
      </c>
      <c r="B4" s="33" t="s">
        <v>59</v>
      </c>
      <c r="C4" s="3" t="s">
        <v>75</v>
      </c>
      <c r="D4" s="2" t="s">
        <v>78</v>
      </c>
      <c r="E4" s="24">
        <v>10000</v>
      </c>
      <c r="F4" s="2">
        <v>50000</v>
      </c>
      <c r="G4" s="24">
        <v>10000</v>
      </c>
      <c r="H4" s="2"/>
      <c r="I4" s="42">
        <f t="shared" si="0"/>
        <v>10000</v>
      </c>
      <c r="J4" s="40" t="s">
        <v>88</v>
      </c>
      <c r="K4" s="24" t="s">
        <v>87</v>
      </c>
    </row>
    <row r="5" spans="1:11" ht="30" customHeight="1" x14ac:dyDescent="0.25">
      <c r="A5" s="2">
        <v>4</v>
      </c>
      <c r="B5" s="32" t="s">
        <v>60</v>
      </c>
      <c r="C5" s="23" t="s">
        <v>72</v>
      </c>
      <c r="D5" s="2" t="s">
        <v>81</v>
      </c>
      <c r="E5" s="24">
        <v>10000</v>
      </c>
      <c r="F5" s="2"/>
      <c r="G5" s="24">
        <v>10000</v>
      </c>
      <c r="H5" s="24">
        <v>10000</v>
      </c>
      <c r="I5" s="42">
        <f>SUM(G5:H5)</f>
        <v>20000</v>
      </c>
      <c r="J5" s="1"/>
      <c r="K5" s="1"/>
    </row>
    <row r="6" spans="1:11" ht="30" customHeight="1" x14ac:dyDescent="0.25">
      <c r="A6" s="2">
        <v>5</v>
      </c>
      <c r="B6" s="32" t="s">
        <v>61</v>
      </c>
      <c r="C6" s="27" t="s">
        <v>69</v>
      </c>
      <c r="D6" s="2" t="s">
        <v>80</v>
      </c>
      <c r="E6" s="24">
        <v>10000</v>
      </c>
      <c r="F6" s="2">
        <v>60000</v>
      </c>
      <c r="G6" s="2"/>
      <c r="H6" s="2"/>
      <c r="I6" s="42">
        <f t="shared" ref="I6:I12" si="1">SUM(G6:H6)</f>
        <v>0</v>
      </c>
      <c r="J6" s="2"/>
      <c r="K6" s="1"/>
    </row>
    <row r="7" spans="1:11" ht="30" customHeight="1" x14ac:dyDescent="0.25">
      <c r="A7" s="2">
        <v>6</v>
      </c>
      <c r="B7" s="32" t="s">
        <v>62</v>
      </c>
      <c r="C7" s="23" t="s">
        <v>70</v>
      </c>
      <c r="D7" s="2" t="s">
        <v>71</v>
      </c>
      <c r="E7" s="24">
        <v>10000</v>
      </c>
      <c r="F7" s="2">
        <v>60000</v>
      </c>
      <c r="G7" s="24">
        <v>10000</v>
      </c>
      <c r="H7" s="2"/>
      <c r="I7" s="42">
        <v>10000</v>
      </c>
      <c r="J7" s="2"/>
      <c r="K7" s="1"/>
    </row>
    <row r="8" spans="1:11" ht="30" customHeight="1" x14ac:dyDescent="0.25">
      <c r="A8" s="2">
        <v>7</v>
      </c>
      <c r="B8" s="32" t="s">
        <v>63</v>
      </c>
      <c r="C8" s="27" t="s">
        <v>68</v>
      </c>
      <c r="D8" s="2" t="s">
        <v>67</v>
      </c>
      <c r="E8" s="24">
        <v>10000</v>
      </c>
      <c r="F8" s="2"/>
      <c r="G8" s="2"/>
      <c r="H8" s="2"/>
      <c r="I8" s="42">
        <f t="shared" si="1"/>
        <v>0</v>
      </c>
      <c r="J8" s="34"/>
      <c r="K8" s="1"/>
    </row>
    <row r="9" spans="1:11" ht="30" customHeight="1" x14ac:dyDescent="0.25">
      <c r="A9" s="2">
        <v>8</v>
      </c>
      <c r="B9" s="32" t="s">
        <v>64</v>
      </c>
      <c r="C9" s="23" t="s">
        <v>73</v>
      </c>
      <c r="D9" s="2" t="s">
        <v>74</v>
      </c>
      <c r="E9" s="24">
        <v>10000</v>
      </c>
      <c r="F9" s="2"/>
      <c r="G9" s="2"/>
      <c r="H9" s="2"/>
      <c r="I9" s="42">
        <f t="shared" si="1"/>
        <v>0</v>
      </c>
      <c r="J9" s="34"/>
      <c r="K9" s="1"/>
    </row>
    <row r="10" spans="1:11" ht="30" customHeight="1" x14ac:dyDescent="0.25">
      <c r="A10" s="2">
        <v>9</v>
      </c>
      <c r="B10" s="33" t="s">
        <v>65</v>
      </c>
      <c r="C10" s="27" t="s">
        <v>66</v>
      </c>
      <c r="D10" s="2" t="s">
        <v>82</v>
      </c>
      <c r="E10" s="24">
        <v>10000</v>
      </c>
      <c r="F10" s="2">
        <v>60000</v>
      </c>
      <c r="G10" s="24">
        <v>10000</v>
      </c>
      <c r="H10" s="2"/>
      <c r="I10" s="42">
        <f t="shared" si="1"/>
        <v>10000</v>
      </c>
      <c r="J10" s="2"/>
      <c r="K10" s="1"/>
    </row>
    <row r="11" spans="1:11" ht="30" customHeight="1" x14ac:dyDescent="0.25">
      <c r="A11" s="2">
        <v>10</v>
      </c>
      <c r="B11" s="33" t="s">
        <v>84</v>
      </c>
      <c r="C11" s="37">
        <v>41638320</v>
      </c>
      <c r="D11" s="37" t="s">
        <v>85</v>
      </c>
      <c r="E11" s="24">
        <v>10000</v>
      </c>
      <c r="F11" s="2"/>
      <c r="G11" s="24">
        <v>10000</v>
      </c>
      <c r="H11" s="2"/>
      <c r="I11" s="42">
        <f t="shared" si="1"/>
        <v>10000</v>
      </c>
      <c r="J11" s="2"/>
      <c r="K11" s="1"/>
    </row>
    <row r="12" spans="1:11" ht="30" customHeight="1" x14ac:dyDescent="0.25">
      <c r="A12" s="45" t="s">
        <v>6</v>
      </c>
      <c r="B12" s="45"/>
      <c r="C12" s="45"/>
      <c r="D12" s="45"/>
      <c r="E12" s="39">
        <f>SUM(E2:E11)</f>
        <v>100000</v>
      </c>
      <c r="F12" s="39">
        <f>SUM(F2:F11)</f>
        <v>320000</v>
      </c>
      <c r="G12" s="42">
        <f>SUM(G2:G11)</f>
        <v>50000</v>
      </c>
      <c r="H12" s="42">
        <f>SUM(H2:H11)</f>
        <v>10000</v>
      </c>
      <c r="I12" s="42">
        <f t="shared" si="1"/>
        <v>60000</v>
      </c>
      <c r="J12" s="19"/>
      <c r="K12" s="19"/>
    </row>
    <row r="13" spans="1:11" ht="30" customHeight="1" x14ac:dyDescent="0.25"/>
  </sheetData>
  <mergeCells count="1">
    <mergeCell ref="A12:D12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JUILLET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view="pageLayout" zoomScaleNormal="100" workbookViewId="0">
      <selection activeCell="J10" sqref="J10"/>
    </sheetView>
  </sheetViews>
  <sheetFormatPr baseColWidth="10" defaultRowHeight="15" x14ac:dyDescent="0.25"/>
  <cols>
    <col min="1" max="1" width="4.7109375" customWidth="1"/>
    <col min="2" max="2" width="23.85546875" customWidth="1"/>
    <col min="3" max="3" width="23.140625" customWidth="1"/>
    <col min="4" max="5" width="9.7109375" customWidth="1"/>
    <col min="6" max="6" width="9.5703125" customWidth="1"/>
    <col min="7" max="7" width="13.5703125" customWidth="1"/>
    <col min="8" max="8" width="9.5703125" customWidth="1"/>
    <col min="9" max="9" width="17" customWidth="1"/>
    <col min="10" max="10" width="11.28515625" customWidth="1"/>
    <col min="11" max="11" width="12.42578125" customWidth="1"/>
  </cols>
  <sheetData>
    <row r="1" spans="1:11" x14ac:dyDescent="0.25">
      <c r="A1" s="41" t="s">
        <v>0</v>
      </c>
      <c r="B1" s="16" t="s">
        <v>1</v>
      </c>
      <c r="C1" s="16" t="s">
        <v>25</v>
      </c>
      <c r="D1" s="16" t="s">
        <v>33</v>
      </c>
      <c r="E1" s="16" t="s">
        <v>3</v>
      </c>
      <c r="F1" s="16" t="s">
        <v>7</v>
      </c>
      <c r="G1" s="16" t="s">
        <v>26</v>
      </c>
      <c r="H1" s="16" t="s">
        <v>4</v>
      </c>
      <c r="I1" s="16" t="s">
        <v>2</v>
      </c>
      <c r="J1" s="18" t="s">
        <v>21</v>
      </c>
      <c r="K1" s="16" t="s">
        <v>5</v>
      </c>
    </row>
    <row r="2" spans="1:11" ht="30" customHeight="1" x14ac:dyDescent="0.25">
      <c r="A2" s="2">
        <v>1</v>
      </c>
      <c r="B2" s="32" t="s">
        <v>58</v>
      </c>
      <c r="C2" s="28" t="s">
        <v>83</v>
      </c>
      <c r="D2" s="21" t="s">
        <v>79</v>
      </c>
      <c r="E2" s="24">
        <v>10000</v>
      </c>
      <c r="F2" s="2">
        <v>80000</v>
      </c>
      <c r="G2" s="2"/>
      <c r="H2" s="2"/>
      <c r="I2" s="42"/>
      <c r="J2" s="2"/>
      <c r="K2" s="1"/>
    </row>
    <row r="3" spans="1:11" ht="30" customHeight="1" x14ac:dyDescent="0.25">
      <c r="A3" s="2">
        <v>2</v>
      </c>
      <c r="B3" s="33" t="s">
        <v>59</v>
      </c>
      <c r="C3" s="3" t="s">
        <v>75</v>
      </c>
      <c r="D3" s="2" t="s">
        <v>78</v>
      </c>
      <c r="E3" s="24">
        <v>10000</v>
      </c>
      <c r="F3" s="2">
        <v>60000</v>
      </c>
      <c r="G3" s="24"/>
      <c r="H3" s="2"/>
      <c r="I3" s="42"/>
      <c r="J3" s="40"/>
      <c r="K3" s="24"/>
    </row>
    <row r="4" spans="1:11" ht="30" customHeight="1" x14ac:dyDescent="0.25">
      <c r="A4" s="2">
        <v>3</v>
      </c>
      <c r="B4" s="32" t="s">
        <v>60</v>
      </c>
      <c r="C4" s="23" t="s">
        <v>72</v>
      </c>
      <c r="D4" s="2" t="s">
        <v>81</v>
      </c>
      <c r="E4" s="24">
        <v>10000</v>
      </c>
      <c r="F4" s="2">
        <v>5000</v>
      </c>
      <c r="G4" s="24"/>
      <c r="H4" s="24"/>
      <c r="I4" s="42"/>
      <c r="J4" s="44"/>
      <c r="K4" s="1"/>
    </row>
    <row r="5" spans="1:11" ht="30" customHeight="1" x14ac:dyDescent="0.25">
      <c r="A5" s="2">
        <v>4</v>
      </c>
      <c r="B5" s="32" t="s">
        <v>61</v>
      </c>
      <c r="C5" s="27" t="s">
        <v>69</v>
      </c>
      <c r="D5" s="2" t="s">
        <v>80</v>
      </c>
      <c r="E5" s="24">
        <v>10000</v>
      </c>
      <c r="F5" s="2">
        <v>10000</v>
      </c>
      <c r="G5" s="24"/>
      <c r="H5" s="24"/>
      <c r="I5" s="42"/>
      <c r="J5" s="44"/>
      <c r="K5" s="1"/>
    </row>
    <row r="6" spans="1:11" ht="30" customHeight="1" x14ac:dyDescent="0.25">
      <c r="A6" s="2">
        <v>5</v>
      </c>
      <c r="B6" s="32" t="s">
        <v>62</v>
      </c>
      <c r="C6" s="23" t="s">
        <v>70</v>
      </c>
      <c r="D6" s="2" t="s">
        <v>71</v>
      </c>
      <c r="E6" s="24">
        <v>10000</v>
      </c>
      <c r="F6" s="2"/>
      <c r="G6" s="24"/>
      <c r="H6" s="2"/>
      <c r="I6" s="42"/>
      <c r="J6" s="44"/>
      <c r="K6" s="1"/>
    </row>
    <row r="7" spans="1:11" ht="30" customHeight="1" x14ac:dyDescent="0.25">
      <c r="A7" s="2">
        <v>6</v>
      </c>
      <c r="B7" s="32" t="s">
        <v>63</v>
      </c>
      <c r="C7" s="27" t="s">
        <v>68</v>
      </c>
      <c r="D7" s="2" t="s">
        <v>67</v>
      </c>
      <c r="E7" s="24">
        <v>10000</v>
      </c>
      <c r="F7" s="43">
        <v>10000</v>
      </c>
      <c r="G7" s="2"/>
      <c r="H7" s="2"/>
      <c r="I7" s="42"/>
      <c r="J7" s="34"/>
      <c r="K7" s="1"/>
    </row>
    <row r="8" spans="1:11" ht="30" customHeight="1" x14ac:dyDescent="0.25">
      <c r="A8" s="2">
        <v>7</v>
      </c>
      <c r="B8" s="32" t="s">
        <v>64</v>
      </c>
      <c r="C8" s="23" t="s">
        <v>73</v>
      </c>
      <c r="D8" s="2" t="s">
        <v>74</v>
      </c>
      <c r="E8" s="24">
        <v>10000</v>
      </c>
      <c r="F8" s="43">
        <v>10000</v>
      </c>
      <c r="G8" s="2"/>
      <c r="H8" s="2"/>
      <c r="I8" s="42"/>
      <c r="J8" s="34"/>
      <c r="K8" s="1"/>
    </row>
    <row r="9" spans="1:11" ht="30" customHeight="1" x14ac:dyDescent="0.25">
      <c r="A9" s="2">
        <v>8</v>
      </c>
      <c r="B9" s="33" t="s">
        <v>65</v>
      </c>
      <c r="C9" s="27" t="s">
        <v>66</v>
      </c>
      <c r="D9" s="2" t="s">
        <v>82</v>
      </c>
      <c r="E9" s="24">
        <v>10000</v>
      </c>
      <c r="F9" s="2">
        <v>40000</v>
      </c>
      <c r="G9" s="24"/>
      <c r="H9" s="2"/>
      <c r="I9" s="42"/>
      <c r="J9" s="44"/>
      <c r="K9" s="1"/>
    </row>
    <row r="10" spans="1:11" ht="30" customHeight="1" x14ac:dyDescent="0.25">
      <c r="A10" s="2">
        <v>9</v>
      </c>
      <c r="B10" s="33" t="s">
        <v>84</v>
      </c>
      <c r="C10" s="37">
        <v>41638320</v>
      </c>
      <c r="D10" s="37" t="s">
        <v>85</v>
      </c>
      <c r="E10" s="24">
        <v>10000</v>
      </c>
      <c r="F10" s="2"/>
      <c r="G10" s="42"/>
      <c r="H10" s="2"/>
      <c r="I10" s="42"/>
      <c r="J10" s="44"/>
      <c r="K10" s="1"/>
    </row>
    <row r="11" spans="1:11" ht="30" customHeight="1" x14ac:dyDescent="0.25">
      <c r="A11" s="45" t="s">
        <v>6</v>
      </c>
      <c r="B11" s="45"/>
      <c r="C11" s="45"/>
      <c r="D11" s="45"/>
      <c r="E11" s="41">
        <f>SUM(E2:E10)</f>
        <v>90000</v>
      </c>
      <c r="F11" s="41">
        <f>SUM(F2:F10)</f>
        <v>215000</v>
      </c>
      <c r="G11" s="42"/>
      <c r="H11" s="42"/>
      <c r="I11" s="42"/>
      <c r="J11" s="44"/>
      <c r="K11" s="19"/>
    </row>
    <row r="12" spans="1:11" ht="30" customHeight="1" x14ac:dyDescent="0.25"/>
  </sheetData>
  <mergeCells count="1">
    <mergeCell ref="A11:D11"/>
  </mergeCells>
  <printOptions horizontalCentered="1"/>
  <pageMargins left="0.11811023622047245" right="0.11811023622047245" top="1.2604166666666667" bottom="0.74803149606299213" header="0.31496062992125984" footer="0.31496062992125984"/>
  <pageSetup paperSize="9" orientation="landscape" verticalDpi="300" r:id="rId1"/>
  <headerFooter>
    <oddHeader>&amp;L&amp;"-,Gras"&amp;12CCGIM
M. MEITE SEKOU&amp;C&amp;"-,Gras"&amp;16FICHE D'ENCAISSEMENT 
YOPOUGON WASSAKARA
COMPLEMENTS BAIL&amp;R&amp;"-,Gras"&amp;14MOIS DE : OCTOBRE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view="pageLayout" zoomScaleNormal="100" workbookViewId="0">
      <selection activeCell="G6" sqref="G6:G8"/>
    </sheetView>
  </sheetViews>
  <sheetFormatPr baseColWidth="10" defaultRowHeight="15" x14ac:dyDescent="0.25"/>
  <cols>
    <col min="1" max="1" width="26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 x14ac:dyDescent="0.3">
      <c r="A1" s="5" t="s">
        <v>8</v>
      </c>
      <c r="B1" s="5" t="s">
        <v>9</v>
      </c>
      <c r="C1" s="5" t="s">
        <v>10</v>
      </c>
      <c r="D1" s="8">
        <v>0.05</v>
      </c>
      <c r="E1" s="8">
        <v>0.1</v>
      </c>
      <c r="F1" s="9" t="s">
        <v>15</v>
      </c>
      <c r="G1" s="9" t="s">
        <v>16</v>
      </c>
      <c r="H1" s="10" t="s">
        <v>17</v>
      </c>
    </row>
    <row r="2" spans="1:8" ht="18.75" x14ac:dyDescent="0.3">
      <c r="A2" s="4" t="s">
        <v>11</v>
      </c>
      <c r="B2" s="4"/>
      <c r="C2" s="4">
        <v>0</v>
      </c>
      <c r="D2" s="11">
        <f>C2*0.05</f>
        <v>0</v>
      </c>
      <c r="E2" s="11">
        <f>B2*0.1</f>
        <v>0</v>
      </c>
      <c r="F2" s="11">
        <f>(B2+C2)*0.15</f>
        <v>0</v>
      </c>
      <c r="G2" s="11">
        <f>C2*0.15</f>
        <v>0</v>
      </c>
      <c r="H2" s="11">
        <f>B2*0.75</f>
        <v>0</v>
      </c>
    </row>
    <row r="3" spans="1:8" ht="18.75" x14ac:dyDescent="0.3">
      <c r="A3" s="4" t="s">
        <v>12</v>
      </c>
      <c r="B3" s="4"/>
      <c r="C3" s="4">
        <v>0</v>
      </c>
      <c r="D3" s="11">
        <f t="shared" ref="D3:D10" si="0">C3*0.05</f>
        <v>0</v>
      </c>
      <c r="E3" s="11">
        <f t="shared" ref="E3:E10" si="1">B3*0.1</f>
        <v>0</v>
      </c>
      <c r="F3" s="11">
        <f t="shared" ref="F3:F10" si="2">(B3+C3)*0.15</f>
        <v>0</v>
      </c>
      <c r="G3" s="11">
        <f t="shared" ref="G3:G8" si="3">C3*0.15</f>
        <v>0</v>
      </c>
      <c r="H3" s="11">
        <f t="shared" ref="H3:H10" si="4">B3*0.75</f>
        <v>0</v>
      </c>
    </row>
    <row r="4" spans="1:8" ht="18.75" x14ac:dyDescent="0.3">
      <c r="A4" s="4" t="s">
        <v>24</v>
      </c>
      <c r="B4" s="4">
        <v>90000</v>
      </c>
      <c r="C4" s="4"/>
      <c r="D4" s="11">
        <f t="shared" si="0"/>
        <v>0</v>
      </c>
      <c r="E4" s="11">
        <f t="shared" si="1"/>
        <v>9000</v>
      </c>
      <c r="F4" s="11">
        <f t="shared" si="2"/>
        <v>13500</v>
      </c>
      <c r="G4" s="11">
        <f t="shared" si="3"/>
        <v>0</v>
      </c>
      <c r="H4" s="11">
        <f t="shared" si="4"/>
        <v>67500</v>
      </c>
    </row>
    <row r="5" spans="1:8" ht="18.75" x14ac:dyDescent="0.3">
      <c r="A5" s="4" t="s">
        <v>13</v>
      </c>
      <c r="B5" s="4"/>
      <c r="C5" s="4">
        <v>0</v>
      </c>
      <c r="D5" s="11">
        <f t="shared" si="0"/>
        <v>0</v>
      </c>
      <c r="E5" s="11">
        <f t="shared" si="1"/>
        <v>0</v>
      </c>
      <c r="F5" s="11">
        <f t="shared" si="2"/>
        <v>0</v>
      </c>
      <c r="G5" s="11">
        <f t="shared" si="3"/>
        <v>0</v>
      </c>
      <c r="H5" s="11">
        <f t="shared" si="4"/>
        <v>0</v>
      </c>
    </row>
    <row r="6" spans="1:8" ht="18.75" x14ac:dyDescent="0.3">
      <c r="A6" s="4" t="s">
        <v>28</v>
      </c>
      <c r="B6" s="4"/>
      <c r="C6" s="4">
        <v>0</v>
      </c>
      <c r="D6" s="11">
        <f t="shared" si="0"/>
        <v>0</v>
      </c>
      <c r="E6" s="11">
        <f t="shared" si="1"/>
        <v>0</v>
      </c>
      <c r="F6" s="11">
        <f t="shared" si="2"/>
        <v>0</v>
      </c>
      <c r="G6" s="11">
        <f t="shared" si="3"/>
        <v>0</v>
      </c>
      <c r="H6" s="11">
        <f t="shared" si="4"/>
        <v>0</v>
      </c>
    </row>
    <row r="7" spans="1:8" ht="18.75" x14ac:dyDescent="0.3">
      <c r="A7" s="4" t="s">
        <v>29</v>
      </c>
      <c r="B7" s="4">
        <v>125000</v>
      </c>
      <c r="C7" s="4"/>
      <c r="D7" s="11"/>
      <c r="E7" s="11">
        <f t="shared" si="1"/>
        <v>12500</v>
      </c>
      <c r="F7" s="11">
        <f t="shared" si="2"/>
        <v>18750</v>
      </c>
      <c r="G7" s="11">
        <f t="shared" si="3"/>
        <v>0</v>
      </c>
      <c r="H7" s="11">
        <f t="shared" si="4"/>
        <v>93750</v>
      </c>
    </row>
    <row r="8" spans="1:8" ht="18.75" x14ac:dyDescent="0.3">
      <c r="A8" s="25" t="s">
        <v>30</v>
      </c>
      <c r="B8" s="4"/>
      <c r="C8" s="4"/>
      <c r="D8" s="11"/>
      <c r="E8" s="11">
        <f t="shared" si="1"/>
        <v>0</v>
      </c>
      <c r="F8" s="11">
        <f t="shared" si="2"/>
        <v>0</v>
      </c>
      <c r="G8" s="11">
        <f t="shared" si="3"/>
        <v>0</v>
      </c>
      <c r="H8" s="11">
        <f t="shared" si="4"/>
        <v>0</v>
      </c>
    </row>
    <row r="9" spans="1:8" ht="18.75" x14ac:dyDescent="0.3">
      <c r="A9" s="4" t="s">
        <v>22</v>
      </c>
      <c r="B9" s="4"/>
      <c r="C9" s="4">
        <v>1290000</v>
      </c>
      <c r="D9" s="11">
        <f t="shared" si="0"/>
        <v>64500</v>
      </c>
      <c r="E9" s="11">
        <f t="shared" si="1"/>
        <v>0</v>
      </c>
      <c r="F9" s="11">
        <f t="shared" si="2"/>
        <v>193500</v>
      </c>
      <c r="G9" s="11">
        <f>C9*0.8</f>
        <v>1032000</v>
      </c>
      <c r="H9" s="11">
        <f t="shared" si="4"/>
        <v>0</v>
      </c>
    </row>
    <row r="10" spans="1:8" ht="18.75" x14ac:dyDescent="0.3">
      <c r="A10" s="4" t="s">
        <v>23</v>
      </c>
      <c r="B10" s="4"/>
      <c r="C10" s="4">
        <v>1420000</v>
      </c>
      <c r="D10" s="11">
        <f t="shared" si="0"/>
        <v>71000</v>
      </c>
      <c r="E10" s="11">
        <f t="shared" si="1"/>
        <v>0</v>
      </c>
      <c r="F10" s="11">
        <f t="shared" si="2"/>
        <v>213000</v>
      </c>
      <c r="G10" s="11">
        <f>C10*0.8</f>
        <v>1136000</v>
      </c>
      <c r="H10" s="11">
        <f t="shared" si="4"/>
        <v>0</v>
      </c>
    </row>
    <row r="11" spans="1:8" ht="18.75" x14ac:dyDescent="0.3">
      <c r="A11" s="5" t="s">
        <v>14</v>
      </c>
      <c r="B11" s="5">
        <f>SUM(B2:B10)</f>
        <v>215000</v>
      </c>
      <c r="C11" s="5">
        <f t="shared" ref="C11:E11" si="5">SUM(C2:C10)</f>
        <v>2710000</v>
      </c>
      <c r="D11" s="9">
        <f t="shared" si="5"/>
        <v>135500</v>
      </c>
      <c r="E11" s="9">
        <f t="shared" si="5"/>
        <v>21500</v>
      </c>
      <c r="F11" s="9">
        <f>SUM(F2:F10)</f>
        <v>438750</v>
      </c>
      <c r="G11" s="11">
        <f>SUM(G9:G10)</f>
        <v>2168000</v>
      </c>
      <c r="H11" s="11">
        <f>SUM(H2:H10)</f>
        <v>161250</v>
      </c>
    </row>
    <row r="12" spans="1:8" x14ac:dyDescent="0.25">
      <c r="D12" s="12"/>
      <c r="E12" s="12"/>
      <c r="F12" s="12"/>
      <c r="G12" s="12"/>
      <c r="H12" s="12"/>
    </row>
    <row r="13" spans="1:8" ht="21" x14ac:dyDescent="0.35">
      <c r="A13" s="6" t="s">
        <v>18</v>
      </c>
      <c r="B13" s="7">
        <f>G11+H11</f>
        <v>2329250</v>
      </c>
    </row>
    <row r="14" spans="1:8" ht="21" x14ac:dyDescent="0.35">
      <c r="A14" s="6" t="s">
        <v>19</v>
      </c>
      <c r="B14" s="7">
        <f>D11+E11</f>
        <v>157000</v>
      </c>
    </row>
    <row r="15" spans="1:8" ht="21" x14ac:dyDescent="0.35">
      <c r="A15" s="6" t="s">
        <v>20</v>
      </c>
      <c r="B15" s="7">
        <f>F11</f>
        <v>438750</v>
      </c>
    </row>
    <row r="16" spans="1:8" ht="21" x14ac:dyDescent="0.35">
      <c r="A16" s="6" t="s">
        <v>27</v>
      </c>
      <c r="B16" s="6">
        <f>B11-B14</f>
        <v>58000</v>
      </c>
    </row>
    <row r="18" spans="1:2" ht="21" x14ac:dyDescent="0.35">
      <c r="A18" s="13"/>
      <c r="B18" s="14"/>
    </row>
    <row r="19" spans="1:2" ht="21" x14ac:dyDescent="0.35">
      <c r="A19" s="15"/>
      <c r="B19" s="14"/>
    </row>
  </sheetData>
  <pageMargins left="0.11811023622047245" right="0.11811023622047245" top="0.94488188976377963" bottom="0.74803149606299213" header="0.31496062992125984" footer="0.31496062992125984"/>
  <pageSetup paperSize="9" orientation="landscape" verticalDpi="300" r:id="rId1"/>
  <headerFooter>
    <oddHeader>&amp;L&amp;"-,Gras"&amp;12CCGIM
M. MEITE DIAKARIDJA&amp;C&amp;"-,Gras"&amp;16COMPTE CCGIM MEITE&amp;R&amp;"-,Gras"&amp;12MOIS DE: FEVRIER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YOPOUGON WASSAKARA</vt:lpstr>
      <vt:lpstr>YOP WASSAKARA BAIL </vt:lpstr>
      <vt:lpstr>YOP WASSAKARA BAIL  MAI 13</vt:lpstr>
      <vt:lpstr>YOP WASSAKARA BAIL JUIN 13</vt:lpstr>
      <vt:lpstr>YOP WASSAKARA BAIL JUILLET 13</vt:lpstr>
      <vt:lpstr>YOP WASSAKARA BAIL AOUT 13</vt:lpstr>
      <vt:lpstr>COMPTE CCGIM MEITE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TOSHIBA</cp:lastModifiedBy>
  <cp:lastPrinted>2013-08-28T15:56:38Z</cp:lastPrinted>
  <dcterms:created xsi:type="dcterms:W3CDTF">2012-08-29T16:17:20Z</dcterms:created>
  <dcterms:modified xsi:type="dcterms:W3CDTF">2013-10-24T14:05:39Z</dcterms:modified>
</cp:coreProperties>
</file>