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7715" windowHeight="6150" firstSheet="14" activeTab="20"/>
  </bookViews>
  <sheets>
    <sheet name="JUIN 12" sheetId="1" r:id="rId1"/>
    <sheet name="JUILLET 12 " sheetId="4" r:id="rId2"/>
    <sheet name="AOUT 12" sheetId="5" r:id="rId3"/>
    <sheet name="SEPTEMBRE 12" sheetId="6" r:id="rId4"/>
    <sheet name="OCTOBRE 12" sheetId="7" r:id="rId5"/>
    <sheet name="NOVEMBRE 12 " sheetId="8" r:id="rId6"/>
    <sheet name="DECEMBRE 12" sheetId="9" r:id="rId7"/>
    <sheet name="JANVIER 13" sheetId="10" r:id="rId8"/>
    <sheet name="FEVRIER 13" sheetId="11" r:id="rId9"/>
    <sheet name="MARS 13" sheetId="12" r:id="rId10"/>
    <sheet name="AVRIL 13" sheetId="13" r:id="rId11"/>
    <sheet name="MAI 13 " sheetId="14" r:id="rId12"/>
    <sheet name="JUIN 13 " sheetId="15" r:id="rId13"/>
    <sheet name="JUILLET 13" sheetId="16" r:id="rId14"/>
    <sheet name="AOUT 13" sheetId="17" r:id="rId15"/>
    <sheet name="AOUT 13  DALOA" sheetId="20" r:id="rId16"/>
    <sheet name="AOUT 13 BAK" sheetId="19" r:id="rId17"/>
    <sheet name="SEPTEMBRE 13" sheetId="21" r:id="rId18"/>
    <sheet name="OCTOBRE 13" sheetId="22" r:id="rId19"/>
    <sheet name="NOVEMBRE 13" sheetId="23" r:id="rId20"/>
    <sheet name="DECEMBRE 13 " sheetId="24" r:id="rId21"/>
  </sheets>
  <calcPr calcId="125725"/>
</workbook>
</file>

<file path=xl/calcChain.xml><?xml version="1.0" encoding="utf-8"?>
<calcChain xmlns="http://schemas.openxmlformats.org/spreadsheetml/2006/main">
  <c r="G20" i="24"/>
  <c r="G19"/>
  <c r="G20" i="23"/>
  <c r="G21" s="1"/>
  <c r="G19"/>
  <c r="G22" s="1"/>
  <c r="G19" i="22"/>
  <c r="G23" i="24" l="1"/>
  <c r="G22"/>
  <c r="G23" i="23"/>
  <c r="G20" i="22"/>
  <c r="G21" s="1"/>
  <c r="G22"/>
  <c r="G19" i="21"/>
  <c r="G20" s="1"/>
  <c r="G21" s="1"/>
  <c r="G19" i="20"/>
  <c r="G20" s="1"/>
  <c r="G21" s="1"/>
  <c r="G19" i="19"/>
  <c r="G23" s="1"/>
  <c r="G19" i="17"/>
  <c r="G22" s="1"/>
  <c r="G20" i="15"/>
  <c r="G18" i="16"/>
  <c r="G21" s="1"/>
  <c r="G18" i="14"/>
  <c r="G18" i="15"/>
  <c r="G19" s="1"/>
  <c r="G19" i="14"/>
  <c r="G20" s="1"/>
  <c r="G18" i="13"/>
  <c r="G19" s="1"/>
  <c r="G20" s="1"/>
  <c r="G19" i="12"/>
  <c r="G22" s="1"/>
  <c r="G19" i="11"/>
  <c r="G22" s="1"/>
  <c r="G19" i="10"/>
  <c r="G22" s="1"/>
  <c r="G22" i="9"/>
  <c r="G19"/>
  <c r="G20" s="1"/>
  <c r="G21" s="1"/>
  <c r="G20" i="8"/>
  <c r="G23" s="1"/>
  <c r="G20" i="7"/>
  <c r="G19"/>
  <c r="G22" s="1"/>
  <c r="I6" i="6"/>
  <c r="G20"/>
  <c r="G19"/>
  <c r="G22" s="1"/>
  <c r="G20" i="5"/>
  <c r="G19"/>
  <c r="G22" s="1"/>
  <c r="G23" i="22" l="1"/>
  <c r="G23" i="5"/>
  <c r="G23" i="6"/>
  <c r="G20" i="10"/>
  <c r="G21" s="1"/>
  <c r="G20" i="11"/>
  <c r="G21" s="1"/>
  <c r="G20" i="12"/>
  <c r="G21" s="1"/>
  <c r="G19" i="16"/>
  <c r="G20" s="1"/>
  <c r="G22" i="21"/>
  <c r="G23" s="1"/>
  <c r="G23" i="20"/>
  <c r="G20" i="19"/>
  <c r="G21" s="1"/>
  <c r="G20" i="17"/>
  <c r="G21" s="1"/>
  <c r="G21" i="15"/>
  <c r="G22" s="1"/>
  <c r="G21" i="14"/>
  <c r="G22" s="1"/>
  <c r="G21" i="13"/>
  <c r="G22" s="1"/>
  <c r="G23" i="12"/>
  <c r="G23" i="11"/>
  <c r="G23" i="10"/>
  <c r="G23" i="9"/>
  <c r="G24" i="8"/>
  <c r="G23" i="7"/>
  <c r="G22" i="16" l="1"/>
  <c r="G23" i="17"/>
</calcChain>
</file>

<file path=xl/sharedStrings.xml><?xml version="1.0" encoding="utf-8"?>
<sst xmlns="http://schemas.openxmlformats.org/spreadsheetml/2006/main" count="1631" uniqueCount="105">
  <si>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</si>
  <si>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</si>
  <si>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</si>
  <si>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</si>
  <si>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</si>
  <si>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</si>
  <si>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</si>
  <si>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</si>
  <si>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</si>
  <si>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</si>
  <si>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</si>
  <si>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AMANI KOFFI BRUNO</t>
  </si>
  <si>
    <t>PM</t>
  </si>
  <si>
    <t>MARINE NATIONALE</t>
  </si>
  <si>
    <t>1861/94</t>
  </si>
  <si>
    <t>ABIDJAN YOP</t>
  </si>
  <si>
    <t>CELESTIN DIANGORE YAOBI</t>
  </si>
  <si>
    <t>SCH</t>
  </si>
  <si>
    <t>70 000</t>
  </si>
  <si>
    <t>DAPLE GUEU GASTON</t>
  </si>
  <si>
    <t>SGT</t>
  </si>
  <si>
    <t>GMMG</t>
  </si>
  <si>
    <t>KOLLO SORO</t>
  </si>
  <si>
    <t>BCS/CCQG</t>
  </si>
  <si>
    <t>KONAN  KOUMOIN</t>
  </si>
  <si>
    <t>ADJT</t>
  </si>
  <si>
    <t>Cie TER KORHOGO</t>
  </si>
  <si>
    <t>KONE YAYA</t>
  </si>
  <si>
    <t>1860/94</t>
  </si>
  <si>
    <t>KOUAKOU KONAN LAMBERT</t>
  </si>
  <si>
    <t>COMTER EM</t>
  </si>
  <si>
    <t>OUATTARA KASSOUM</t>
  </si>
  <si>
    <t>CCH</t>
  </si>
  <si>
    <t>BCS/DEO</t>
  </si>
  <si>
    <t>DALOA</t>
  </si>
  <si>
    <t>TA BI TRAH RAYMOND</t>
  </si>
  <si>
    <t>MT</t>
  </si>
  <si>
    <t>0053/04</t>
  </si>
  <si>
    <t>TAKOUO HINO PAUL</t>
  </si>
  <si>
    <t>GR ABIDJAN</t>
  </si>
  <si>
    <t>VANLY KANATE</t>
  </si>
  <si>
    <t>0081/03</t>
  </si>
  <si>
    <t>ZAMBLE BI ZAMBLE</t>
  </si>
  <si>
    <t>2iè BTON</t>
  </si>
  <si>
    <t>IMPOT ABIDJAN</t>
  </si>
  <si>
    <t>IMPOT DALOA</t>
  </si>
  <si>
    <t>TOTAL DES BAUX</t>
  </si>
  <si>
    <t>COMMISSION CCGIM</t>
  </si>
  <si>
    <t>BIAO : 034343560130</t>
  </si>
  <si>
    <t>MONTANT VERSE  LE 06/07/2012</t>
  </si>
  <si>
    <t>RELEVE MENSUEL DES BAUX : MOIS DE JUIN 2012</t>
  </si>
  <si>
    <t>FOFANA YSSOUF JEAN PHILIPPE</t>
  </si>
  <si>
    <t>SM</t>
  </si>
  <si>
    <t>1859/94</t>
  </si>
  <si>
    <t>RELEVE MENSUEL DES BAUX : MOIS DE JUILLET 2012</t>
  </si>
  <si>
    <t>GSPM 4ième Cie YAKRO</t>
  </si>
  <si>
    <t>BENEFICIAIRE: SIDIBE KADIATOU</t>
  </si>
  <si>
    <t>MONTANT VERSE  LE 03/08/2012</t>
  </si>
  <si>
    <t>RELEVE MENSUEL DES BAUX : MOIS DE AOUT 2012</t>
  </si>
  <si>
    <t>MONTANT VERSE  AOUT 2012</t>
  </si>
  <si>
    <t>RELEVE MENSUEL DES BAUX : MOIS DE SEPTEMBRE 2012</t>
  </si>
  <si>
    <t>02444</t>
  </si>
  <si>
    <t>07898</t>
  </si>
  <si>
    <t>1714908</t>
  </si>
  <si>
    <t>MONTANT VERSE  SEPTEMBRE 2012</t>
  </si>
  <si>
    <t>RELEVE MENSUEL DES BAUX : MOIS D'OCTOBRE 2012</t>
  </si>
  <si>
    <t>MONTANT VERSE  OCTOBRE 2012</t>
  </si>
  <si>
    <t>KOUAKOU CHARLES</t>
  </si>
  <si>
    <t>QM1</t>
  </si>
  <si>
    <t>RELEVE MENSUEL DES BAUX : MOIS DE NOVEMBRE 2012</t>
  </si>
  <si>
    <t>0084/12</t>
  </si>
  <si>
    <t>MONTANT VERSE  NOVEMBRE 2012</t>
  </si>
  <si>
    <t>MONTANT VERSE  DECEMBRE 2012</t>
  </si>
  <si>
    <t>RELEVE MENSUEL DES BAUX : MOIS DE DECEMBRE 2012</t>
  </si>
  <si>
    <t>RELEVE MENSUEL DES BAUX : MOIS DE JANVIER 2013</t>
  </si>
  <si>
    <t>MONTANT VERSE  JANVIER 2013</t>
  </si>
  <si>
    <t>RELEVE MENSUEL DES BAUX : MOIS DE FEVRIER 2013</t>
  </si>
  <si>
    <t>MONTANT VERSE  FEVRIER 2013</t>
  </si>
  <si>
    <t>RELEVE MENSUEL DES BAUX : MOIS DE MARS 2013</t>
  </si>
  <si>
    <t>MONTANT VERSE  MARS 2013</t>
  </si>
  <si>
    <t>MONTANT VERSE  AVRIL 2013</t>
  </si>
  <si>
    <t>RELEVE MENSUEL DES BAUX : MOIS DE AVRIL 2013</t>
  </si>
  <si>
    <t>RELEVE MENSUEL DES BAUX : MOIS DE MAI 2013</t>
  </si>
  <si>
    <t>MONTANT VERSE  MAI 2013</t>
  </si>
  <si>
    <t>RELEVE MENSUEL DES BAUX : MOIS DE JUIN 2013</t>
  </si>
  <si>
    <t>MONTANT VERSE  JUIN 2013</t>
  </si>
  <si>
    <t>02 444</t>
  </si>
  <si>
    <t>BHCI : 18003490006-09</t>
  </si>
  <si>
    <t>BENEFICIAIRE: SIDIBE KIATOU</t>
  </si>
  <si>
    <t>RELEVE MENSUEL DES BAUX : MOIS DE JUILLET 2013</t>
  </si>
  <si>
    <t>MONTANT VERSE  JUILLET 2013</t>
  </si>
  <si>
    <t>BHCI: 18003490006-09</t>
  </si>
  <si>
    <t>RELEVE MENSUEL DES BAUX : MOIS D'AOUT 2013</t>
  </si>
  <si>
    <t>MONTANT VERSE  AOUT 2013</t>
  </si>
  <si>
    <t>N° CC:9004312B</t>
  </si>
  <si>
    <t>Mobiles: 49 29 64 27 - 05 81 63 35</t>
  </si>
  <si>
    <t>MONTANT VERSE  AOUT 2013  BHCI DALOA</t>
  </si>
  <si>
    <t>MONTANT VERSE  SEPTEMBRE 2013</t>
  </si>
  <si>
    <t>RELEVE MENSUEL DES BAUX : MOIS DE SEPTEMBRE 2013</t>
  </si>
  <si>
    <t>RELEVE MENSUEL DES BAUX : MOIS DE OCTOBRE 2013</t>
  </si>
  <si>
    <t>MONTANT VERSE  OCTOBRE 2013</t>
  </si>
  <si>
    <t>MONTANT VERSE  NOVEMBRE 2013</t>
  </si>
  <si>
    <t>RELEVE MENSUEL DES BAUX : MOIS DE NOVEMBRE 2013</t>
  </si>
  <si>
    <t>MONTANT VERSE  DECEMBRE 2013</t>
  </si>
  <si>
    <t>RELEVE MENSUEL DES BAUX : MOIS DE DECEMBRE 2013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</si>
</sst>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3" fillId="0" borderId="4" xfId="0" applyFont="1" applyBorder="1" applyAlignment="1">
      <alignment horizontal="center" vertical="top" wrapText="1"/>
    </xf>
    <xf numFmtId="3" fontId="3" fillId="0" borderId="4" xfId="0" applyNumberFormat="1" applyFont="1" applyBorder="1" applyAlignment="1">
      <alignment horizontal="center" vertical="top" wrapText="1"/>
    </xf>
    <xf numFmtId="0" fontId="3" fillId="0" borderId="4" xfId="0" applyFont="1" applyBorder="1" applyAlignment="1">
      <alignment horizontal="justify" vertical="top" wrapText="1"/>
    </xf>
    <xf numFmtId="3" fontId="3" fillId="0" borderId="6" xfId="0" applyNumberFormat="1" applyFont="1" applyBorder="1" applyAlignment="1">
      <alignment horizontal="center" vertical="top" wrapText="1"/>
    </xf>
    <xf numFmtId="3" fontId="3" fillId="0" borderId="5" xfId="0" applyNumberFormat="1" applyFont="1" applyBorder="1" applyAlignment="1">
      <alignment horizontal="center" vertical="top" wrapText="1"/>
    </xf>
    <xf numFmtId="0" fontId="3" fillId="0" borderId="0" xfId="0" applyFont="1"/>
    <xf numFmtId="0" fontId="3" fillId="0" borderId="6" xfId="0" applyFont="1" applyBorder="1" applyAlignment="1">
      <alignment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3" fillId="0" borderId="5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49" fontId="3" fillId="0" borderId="5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3" fillId="0" borderId="7" xfId="0" applyNumberFormat="1" applyFont="1" applyBorder="1" applyAlignment="1">
      <alignment horizontal="center" vertical="top" wrapText="1"/>
    </xf>
    <xf numFmtId="3" fontId="3" fillId="0" borderId="9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center" vertical="top" wrapText="1"/>
    </xf>
    <xf numFmtId="0" fontId="0" fillId="0" borderId="0" xfId="0" applyBorder="1"/>
    <xf numFmtId="0" fontId="3" fillId="0" borderId="0" xfId="0" applyFont="1" applyBorder="1"/>
    <xf numFmtId="3" fontId="3" fillId="0" borderId="0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3" fontId="3" fillId="0" borderId="7" xfId="0" applyNumberFormat="1" applyFont="1" applyBorder="1" applyAlignment="1">
      <alignment horizontal="center" vertical="top" wrapText="1"/>
    </xf>
    <xf numFmtId="3" fontId="3" fillId="0" borderId="9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3" fontId="3" fillId="0" borderId="7" xfId="0" applyNumberFormat="1" applyFont="1" applyBorder="1" applyAlignment="1">
      <alignment horizontal="center" vertical="top" wrapText="1"/>
    </xf>
    <xf numFmtId="3" fontId="3" fillId="0" borderId="9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3" fontId="3" fillId="0" borderId="7" xfId="0" applyNumberFormat="1" applyFont="1" applyBorder="1" applyAlignment="1">
      <alignment horizontal="center" vertical="top" wrapText="1"/>
    </xf>
    <xf numFmtId="3" fontId="3" fillId="0" borderId="9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3" fontId="3" fillId="0" borderId="7" xfId="0" applyNumberFormat="1" applyFont="1" applyBorder="1" applyAlignment="1">
      <alignment horizontal="center" vertical="top" wrapText="1"/>
    </xf>
    <xf numFmtId="3" fontId="3" fillId="0" borderId="9" xfId="0" applyNumberFormat="1" applyFont="1" applyBorder="1" applyAlignment="1">
      <alignment horizontal="center" vertical="top" wrapText="1"/>
    </xf>
    <xf numFmtId="0" fontId="0" fillId="0" borderId="5" xfId="0" applyBorder="1"/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3" fontId="3" fillId="0" borderId="7" xfId="0" applyNumberFormat="1" applyFont="1" applyBorder="1" applyAlignment="1">
      <alignment horizontal="center" vertical="top" wrapText="1"/>
    </xf>
    <xf numFmtId="3" fontId="3" fillId="0" borderId="9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3" fontId="3" fillId="0" borderId="7" xfId="0" applyNumberFormat="1" applyFont="1" applyBorder="1" applyAlignment="1">
      <alignment horizontal="center" vertical="top" wrapText="1"/>
    </xf>
    <xf numFmtId="3" fontId="3" fillId="0" borderId="9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3" fontId="3" fillId="0" borderId="7" xfId="0" applyNumberFormat="1" applyFont="1" applyBorder="1" applyAlignment="1">
      <alignment horizontal="center" vertical="top" wrapText="1"/>
    </xf>
    <xf numFmtId="3" fontId="3" fillId="0" borderId="9" xfId="0" applyNumberFormat="1" applyFont="1" applyBorder="1" applyAlignment="1">
      <alignment horizontal="center" vertical="top" wrapText="1"/>
    </xf>
    <xf numFmtId="3" fontId="3" fillId="3" borderId="5" xfId="0" applyNumberFormat="1" applyFont="1" applyFill="1" applyBorder="1" applyAlignment="1">
      <alignment horizontal="center" vertical="top" wrapText="1"/>
    </xf>
    <xf numFmtId="3" fontId="4" fillId="0" borderId="5" xfId="0" applyNumberFormat="1" applyFont="1" applyBorder="1" applyAlignment="1">
      <alignment horizontal="center" vertical="top" wrapText="1"/>
    </xf>
    <xf numFmtId="3" fontId="5" fillId="0" borderId="5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3" fontId="3" fillId="0" borderId="7" xfId="0" applyNumberFormat="1" applyFont="1" applyBorder="1" applyAlignment="1">
      <alignment horizontal="center" vertical="top" wrapText="1"/>
    </xf>
    <xf numFmtId="3" fontId="3" fillId="0" borderId="9" xfId="0" applyNumberFormat="1" applyFont="1" applyBorder="1" applyAlignment="1">
      <alignment horizontal="center" vertical="top" wrapText="1"/>
    </xf>
    <xf numFmtId="3" fontId="3" fillId="0" borderId="13" xfId="0" applyNumberFormat="1" applyFont="1" applyBorder="1" applyAlignment="1">
      <alignment vertical="top" wrapText="1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3" fontId="3" fillId="0" borderId="7" xfId="0" applyNumberFormat="1" applyFont="1" applyBorder="1" applyAlignment="1">
      <alignment horizontal="center" vertical="top" wrapText="1"/>
    </xf>
    <xf numFmtId="3" fontId="3" fillId="0" borderId="9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3" fontId="3" fillId="0" borderId="7" xfId="0" applyNumberFormat="1" applyFont="1" applyBorder="1" applyAlignment="1">
      <alignment horizontal="center" vertical="top" wrapText="1"/>
    </xf>
    <xf numFmtId="3" fontId="3" fillId="0" borderId="9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3" fontId="3" fillId="0" borderId="7" xfId="0" applyNumberFormat="1" applyFont="1" applyBorder="1" applyAlignment="1">
      <alignment horizontal="center" vertical="top" wrapText="1"/>
    </xf>
    <xf numFmtId="3" fontId="3" fillId="0" borderId="9" xfId="0" applyNumberFormat="1" applyFont="1" applyBorder="1" applyAlignment="1">
      <alignment horizontal="center" vertical="top" wrapText="1"/>
    </xf>
    <xf numFmtId="0" fontId="4" fillId="2" borderId="5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7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3" fillId="0" borderId="11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3" fontId="3" fillId="0" borderId="7" xfId="0" applyNumberFormat="1" applyFont="1" applyBorder="1" applyAlignment="1">
      <alignment horizontal="right" vertical="top" wrapText="1"/>
    </xf>
    <xf numFmtId="3" fontId="3" fillId="0" borderId="8" xfId="0" applyNumberFormat="1" applyFont="1" applyBorder="1" applyAlignment="1">
      <alignment horizontal="right" vertical="top" wrapText="1"/>
    </xf>
    <xf numFmtId="3" fontId="3" fillId="0" borderId="9" xfId="0" applyNumberFormat="1" applyFont="1" applyBorder="1" applyAlignment="1">
      <alignment horizontal="right" vertical="top" wrapText="1"/>
    </xf>
    <xf numFmtId="3" fontId="3" fillId="0" borderId="7" xfId="0" applyNumberFormat="1" applyFont="1" applyBorder="1" applyAlignment="1">
      <alignment horizontal="left" vertical="top" wrapText="1"/>
    </xf>
    <xf numFmtId="3" fontId="3" fillId="0" borderId="8" xfId="0" applyNumberFormat="1" applyFont="1" applyBorder="1" applyAlignment="1">
      <alignment horizontal="left" vertical="top" wrapText="1"/>
    </xf>
    <xf numFmtId="3" fontId="3" fillId="0" borderId="9" xfId="0" applyNumberFormat="1" applyFont="1" applyBorder="1" applyAlignment="1">
      <alignment horizontal="left" vertical="top" wrapText="1"/>
    </xf>
    <xf numFmtId="3" fontId="3" fillId="0" borderId="5" xfId="0" applyNumberFormat="1" applyFont="1" applyBorder="1" applyAlignment="1">
      <alignment horizontal="right" vertical="top" wrapText="1"/>
    </xf>
    <xf numFmtId="3" fontId="3" fillId="0" borderId="0" xfId="0" applyNumberFormat="1" applyFont="1" applyBorder="1" applyAlignment="1">
      <alignment horizontal="left" vertical="top" wrapText="1"/>
    </xf>
    <xf numFmtId="3" fontId="3" fillId="0" borderId="7" xfId="0" applyNumberFormat="1" applyFont="1" applyBorder="1" applyAlignment="1">
      <alignment horizontal="center" vertical="top" wrapText="1"/>
    </xf>
    <xf numFmtId="3" fontId="3" fillId="0" borderId="8" xfId="0" applyNumberFormat="1" applyFont="1" applyBorder="1" applyAlignment="1">
      <alignment horizontal="center" vertical="top" wrapText="1"/>
    </xf>
    <xf numFmtId="3" fontId="3" fillId="0" borderId="9" xfId="0" applyNumberFormat="1" applyFont="1" applyBorder="1" applyAlignment="1">
      <alignment horizontal="center" vertical="top" wrapText="1"/>
    </xf>
    <xf numFmtId="3" fontId="3" fillId="0" borderId="13" xfId="0" applyNumberFormat="1" applyFont="1" applyBorder="1" applyAlignment="1">
      <alignment horizontal="left" vertical="top" wrapText="1"/>
    </xf>
    <xf numFmtId="3" fontId="4" fillId="0" borderId="7" xfId="0" applyNumberFormat="1" applyFont="1" applyBorder="1" applyAlignment="1">
      <alignment horizontal="right" vertical="top" wrapText="1"/>
    </xf>
    <xf numFmtId="3" fontId="4" fillId="0" borderId="8" xfId="0" applyNumberFormat="1" applyFont="1" applyBorder="1" applyAlignment="1">
      <alignment horizontal="right" vertical="top" wrapText="1"/>
    </xf>
    <xf numFmtId="3" fontId="3" fillId="3" borderId="7" xfId="0" applyNumberFormat="1" applyFont="1" applyFill="1" applyBorder="1" applyAlignment="1">
      <alignment horizontal="right" vertical="top" wrapText="1"/>
    </xf>
    <xf numFmtId="3" fontId="3" fillId="3" borderId="8" xfId="0" applyNumberFormat="1" applyFont="1" applyFill="1" applyBorder="1" applyAlignment="1">
      <alignment horizontal="right" vertical="top" wrapText="1"/>
    </xf>
    <xf numFmtId="3" fontId="3" fillId="3" borderId="9" xfId="0" applyNumberFormat="1" applyFont="1" applyFill="1" applyBorder="1" applyAlignment="1">
      <alignment horizontal="right" vertical="top" wrapText="1"/>
    </xf>
    <xf numFmtId="3" fontId="4" fillId="0" borderId="9" xfId="0" applyNumberFormat="1" applyFont="1" applyBorder="1" applyAlignment="1">
      <alignment horizontal="right" vertical="top" wrapText="1"/>
    </xf>
    <xf numFmtId="3" fontId="5" fillId="0" borderId="5" xfId="0" applyNumberFormat="1" applyFont="1" applyBorder="1" applyAlignment="1">
      <alignment horizontal="right" vertical="top" wrapText="1"/>
    </xf>
    <xf numFmtId="3" fontId="3" fillId="0" borderId="13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C1" sqref="C1:D2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3.42578125" customWidth="1"/>
    <col min="8" max="8" width="17.85546875" customWidth="1"/>
  </cols>
  <sheetData>
    <row r="1" spans="1:9">
      <c r="A1" s="1" t="s">
        <v>0</v>
      </c>
    </row>
    <row r="2" spans="1:9">
      <c r="A2" s="1" t="s">
        <v>1</v>
      </c>
    </row>
    <row r="3" spans="1:9" ht="15" customHeight="1">
      <c r="A3" s="1" t="s">
        <v>2</v>
      </c>
      <c r="C3" s="85" t="s">
        <v>50</v>
      </c>
      <c r="D3" s="85"/>
      <c r="E3" s="85"/>
      <c r="F3" s="85"/>
      <c r="G3" s="85"/>
      <c r="H3" s="85"/>
      <c r="I3" s="85"/>
    </row>
    <row r="4" spans="1:9" ht="11.25" customHeight="1" thickBot="1">
      <c r="A4" s="2"/>
    </row>
    <row r="5" spans="1:9" ht="22.5" customHeight="1" thickBot="1">
      <c r="A5" s="3" t="s">
        <v>3</v>
      </c>
      <c r="B5" s="4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  <c r="H5" s="4" t="s">
        <v>10</v>
      </c>
    </row>
    <row r="6" spans="1:9" ht="24" customHeight="1" thickBot="1">
      <c r="A6" s="5">
        <v>1</v>
      </c>
      <c r="B6" s="6" t="s">
        <v>11</v>
      </c>
      <c r="C6" s="7" t="s">
        <v>12</v>
      </c>
      <c r="D6" s="7">
        <v>50416</v>
      </c>
      <c r="E6" s="6" t="s">
        <v>13</v>
      </c>
      <c r="F6" s="7" t="s">
        <v>14</v>
      </c>
      <c r="G6" s="8">
        <v>70000</v>
      </c>
      <c r="H6" s="6" t="s">
        <v>15</v>
      </c>
    </row>
    <row r="7" spans="1:9" ht="24" customHeight="1" thickBot="1">
      <c r="A7" s="5">
        <v>2</v>
      </c>
      <c r="B7" s="6" t="s">
        <v>16</v>
      </c>
      <c r="C7" s="7" t="s">
        <v>17</v>
      </c>
      <c r="D7" s="7">
        <v>81863</v>
      </c>
      <c r="E7" s="6"/>
      <c r="F7" s="7">
        <v>18597</v>
      </c>
      <c r="G7" s="8" t="s">
        <v>18</v>
      </c>
      <c r="H7" s="6" t="s">
        <v>15</v>
      </c>
    </row>
    <row r="8" spans="1:9" ht="21.75" customHeight="1" thickBot="1">
      <c r="A8" s="5">
        <v>3</v>
      </c>
      <c r="B8" s="6" t="s">
        <v>19</v>
      </c>
      <c r="C8" s="7" t="s">
        <v>20</v>
      </c>
      <c r="D8" s="7">
        <v>30005</v>
      </c>
      <c r="E8" s="6" t="s">
        <v>21</v>
      </c>
      <c r="F8" s="7">
        <v>18537</v>
      </c>
      <c r="G8" s="8" t="s">
        <v>18</v>
      </c>
      <c r="H8" s="6" t="s">
        <v>15</v>
      </c>
    </row>
    <row r="9" spans="1:9" ht="21.75" customHeight="1" thickBot="1">
      <c r="A9" s="5">
        <v>4</v>
      </c>
      <c r="B9" s="6" t="s">
        <v>51</v>
      </c>
      <c r="C9" s="7" t="s">
        <v>52</v>
      </c>
      <c r="D9" s="7"/>
      <c r="E9" s="6" t="s">
        <v>13</v>
      </c>
      <c r="F9" s="7" t="s">
        <v>53</v>
      </c>
      <c r="G9" s="8">
        <v>70000</v>
      </c>
      <c r="H9" s="6" t="s">
        <v>15</v>
      </c>
    </row>
    <row r="10" spans="1:9" ht="20.25" customHeight="1" thickBot="1">
      <c r="A10" s="5">
        <v>5</v>
      </c>
      <c r="B10" s="6" t="s">
        <v>22</v>
      </c>
      <c r="C10" s="7" t="s">
        <v>17</v>
      </c>
      <c r="D10" s="7">
        <v>7594</v>
      </c>
      <c r="E10" s="6" t="s">
        <v>23</v>
      </c>
      <c r="F10" s="7">
        <v>18697</v>
      </c>
      <c r="G10" s="8">
        <v>70000</v>
      </c>
      <c r="H10" s="6" t="s">
        <v>15</v>
      </c>
    </row>
    <row r="11" spans="1:9" ht="21" customHeight="1" thickBot="1">
      <c r="A11" s="5">
        <v>6</v>
      </c>
      <c r="B11" s="6" t="s">
        <v>24</v>
      </c>
      <c r="C11" s="7" t="s">
        <v>25</v>
      </c>
      <c r="D11" s="7">
        <v>7898</v>
      </c>
      <c r="E11" s="6" t="s">
        <v>26</v>
      </c>
      <c r="F11" s="7">
        <v>979903</v>
      </c>
      <c r="G11" s="8">
        <v>90000</v>
      </c>
      <c r="H11" s="6" t="s">
        <v>15</v>
      </c>
    </row>
    <row r="12" spans="1:9" ht="21" customHeight="1" thickBot="1">
      <c r="A12" s="5">
        <v>7</v>
      </c>
      <c r="B12" s="6" t="s">
        <v>27</v>
      </c>
      <c r="C12" s="7" t="s">
        <v>12</v>
      </c>
      <c r="D12" s="7">
        <v>50414</v>
      </c>
      <c r="E12" s="6" t="s">
        <v>13</v>
      </c>
      <c r="F12" s="7" t="s">
        <v>28</v>
      </c>
      <c r="G12" s="8">
        <v>70000</v>
      </c>
      <c r="H12" s="6" t="s">
        <v>15</v>
      </c>
    </row>
    <row r="13" spans="1:9" ht="19.5" customHeight="1" thickBot="1">
      <c r="A13" s="5">
        <v>8</v>
      </c>
      <c r="B13" s="6" t="s">
        <v>29</v>
      </c>
      <c r="C13" s="7" t="s">
        <v>25</v>
      </c>
      <c r="D13" s="7">
        <v>7898</v>
      </c>
      <c r="E13" s="6" t="s">
        <v>30</v>
      </c>
      <c r="F13" s="7">
        <v>10001</v>
      </c>
      <c r="G13" s="8">
        <v>90000</v>
      </c>
      <c r="H13" s="6" t="s">
        <v>15</v>
      </c>
    </row>
    <row r="14" spans="1:9" ht="22.5" customHeight="1" thickBot="1">
      <c r="A14" s="5">
        <v>9</v>
      </c>
      <c r="B14" s="6" t="s">
        <v>31</v>
      </c>
      <c r="C14" s="7" t="s">
        <v>32</v>
      </c>
      <c r="D14" s="7">
        <v>35044</v>
      </c>
      <c r="E14" s="6" t="s">
        <v>33</v>
      </c>
      <c r="F14" s="7">
        <v>1714906</v>
      </c>
      <c r="G14" s="8">
        <v>70000</v>
      </c>
      <c r="H14" s="6" t="s">
        <v>34</v>
      </c>
    </row>
    <row r="15" spans="1:9" ht="20.25" customHeight="1" thickBot="1">
      <c r="A15" s="5">
        <v>10</v>
      </c>
      <c r="B15" s="6" t="s">
        <v>35</v>
      </c>
      <c r="C15" s="7" t="s">
        <v>36</v>
      </c>
      <c r="D15" s="7">
        <v>50437</v>
      </c>
      <c r="E15" s="9" t="s">
        <v>13</v>
      </c>
      <c r="F15" s="7" t="s">
        <v>37</v>
      </c>
      <c r="G15" s="8">
        <v>70000</v>
      </c>
      <c r="H15" s="6" t="s">
        <v>15</v>
      </c>
    </row>
    <row r="16" spans="1:9" ht="18" customHeight="1" thickBot="1">
      <c r="A16" s="5">
        <v>11</v>
      </c>
      <c r="B16" s="6" t="s">
        <v>38</v>
      </c>
      <c r="C16" s="7" t="s">
        <v>20</v>
      </c>
      <c r="D16" s="7">
        <v>32376</v>
      </c>
      <c r="E16" s="6" t="s">
        <v>39</v>
      </c>
      <c r="F16" s="7">
        <v>16696</v>
      </c>
      <c r="G16" s="8">
        <v>70000</v>
      </c>
      <c r="H16" s="6" t="s">
        <v>15</v>
      </c>
    </row>
    <row r="17" spans="1:8" ht="16.5" customHeight="1" thickBot="1">
      <c r="A17" s="15">
        <v>12</v>
      </c>
      <c r="B17" s="13" t="s">
        <v>40</v>
      </c>
      <c r="C17" s="14" t="s">
        <v>36</v>
      </c>
      <c r="D17" s="14">
        <v>50173</v>
      </c>
      <c r="E17" s="13" t="s">
        <v>13</v>
      </c>
      <c r="F17" s="14" t="s">
        <v>41</v>
      </c>
      <c r="G17" s="10">
        <v>70000</v>
      </c>
      <c r="H17" s="6" t="s">
        <v>15</v>
      </c>
    </row>
    <row r="18" spans="1:8" ht="17.25" customHeight="1" thickBot="1">
      <c r="A18" s="17">
        <v>13</v>
      </c>
      <c r="B18" s="16" t="s">
        <v>42</v>
      </c>
      <c r="C18" s="17" t="s">
        <v>17</v>
      </c>
      <c r="D18" s="17">
        <v>31518</v>
      </c>
      <c r="E18" s="16" t="s">
        <v>43</v>
      </c>
      <c r="F18" s="17">
        <v>9901</v>
      </c>
      <c r="G18" s="11">
        <v>70000</v>
      </c>
      <c r="H18" s="6" t="s">
        <v>15</v>
      </c>
    </row>
    <row r="19" spans="1:8" ht="15" customHeight="1">
      <c r="A19" s="86" t="s">
        <v>46</v>
      </c>
      <c r="B19" s="87"/>
      <c r="C19" s="87"/>
      <c r="D19" s="87"/>
      <c r="E19" s="87"/>
      <c r="F19" s="88"/>
      <c r="G19" s="11">
        <v>950000</v>
      </c>
      <c r="H19" s="92"/>
    </row>
    <row r="20" spans="1:8" ht="16.5" customHeight="1">
      <c r="A20" s="94" t="s">
        <v>44</v>
      </c>
      <c r="B20" s="94"/>
      <c r="C20" s="94"/>
      <c r="D20" s="94"/>
      <c r="E20" s="94"/>
      <c r="F20" s="94"/>
      <c r="G20" s="11">
        <v>-132000</v>
      </c>
      <c r="H20" s="93"/>
    </row>
    <row r="21" spans="1:8" ht="14.25" customHeight="1">
      <c r="A21" s="94" t="s">
        <v>45</v>
      </c>
      <c r="B21" s="94"/>
      <c r="C21" s="94"/>
      <c r="D21" s="94"/>
      <c r="E21" s="94"/>
      <c r="F21" s="94"/>
      <c r="G21" s="11">
        <v>0</v>
      </c>
      <c r="H21" s="93"/>
    </row>
    <row r="22" spans="1:8" ht="14.25" customHeight="1">
      <c r="A22" s="94" t="s">
        <v>47</v>
      </c>
      <c r="B22" s="94"/>
      <c r="C22" s="94"/>
      <c r="D22" s="94"/>
      <c r="E22" s="94"/>
      <c r="F22" s="94"/>
      <c r="G22" s="11">
        <v>-47500</v>
      </c>
      <c r="H22" s="93"/>
    </row>
    <row r="23" spans="1:8" ht="15" customHeight="1">
      <c r="A23" s="84" t="s">
        <v>49</v>
      </c>
      <c r="B23" s="84"/>
      <c r="C23" s="84"/>
      <c r="D23" s="84"/>
      <c r="E23" s="84"/>
      <c r="F23" s="84"/>
      <c r="G23" s="18">
        <v>770500</v>
      </c>
      <c r="H23" s="93"/>
    </row>
    <row r="24" spans="1:8" ht="15" customHeight="1">
      <c r="A24" s="89" t="s">
        <v>48</v>
      </c>
      <c r="B24" s="90"/>
      <c r="C24" s="90"/>
      <c r="D24" s="90"/>
      <c r="E24" s="90"/>
      <c r="F24" s="90"/>
      <c r="G24" s="91"/>
      <c r="H24" s="93"/>
    </row>
    <row r="25" spans="1:8" ht="18.75" customHeight="1">
      <c r="H25" s="12"/>
    </row>
    <row r="26" spans="1:8" ht="18.75" customHeight="1"/>
  </sheetData>
  <mergeCells count="8">
    <mergeCell ref="A23:F23"/>
    <mergeCell ref="C3:I3"/>
    <mergeCell ref="A19:F19"/>
    <mergeCell ref="A24:G24"/>
    <mergeCell ref="H19:H24"/>
    <mergeCell ref="A20:F20"/>
    <mergeCell ref="A21:F21"/>
    <mergeCell ref="A22:F22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28"/>
  <sheetViews>
    <sheetView topLeftCell="A4" workbookViewId="0">
      <selection activeCell="I20" sqref="I20"/>
    </sheetView>
  </sheetViews>
  <sheetFormatPr baseColWidth="10" defaultRowHeight="15"/>
  <cols>
    <col min="1" max="1" width="5.42578125" customWidth="1"/>
    <col min="2" max="2" width="36.7109375" customWidth="1"/>
    <col min="3" max="3" width="8.7109375" customWidth="1"/>
    <col min="4" max="4" width="10.140625" customWidth="1"/>
    <col min="5" max="5" width="23.42578125" customWidth="1"/>
    <col min="6" max="6" width="10.140625" customWidth="1"/>
    <col min="7" max="7" width="11.5703125" customWidth="1"/>
    <col min="8" max="8" width="15.42578125" customWidth="1"/>
    <col min="9" max="9" width="8.5703125" customWidth="1"/>
  </cols>
  <sheetData>
    <row r="1" spans="1:9">
      <c r="A1" s="1" t="s">
        <v>0</v>
      </c>
      <c r="E1" t="s">
        <v>56</v>
      </c>
    </row>
    <row r="2" spans="1:9">
      <c r="A2" s="1" t="s">
        <v>1</v>
      </c>
    </row>
    <row r="3" spans="1:9" ht="15" customHeight="1">
      <c r="A3" s="1" t="s">
        <v>2</v>
      </c>
      <c r="C3" s="85" t="s">
        <v>78</v>
      </c>
      <c r="D3" s="85"/>
      <c r="E3" s="85"/>
      <c r="F3" s="85"/>
      <c r="G3" s="85"/>
      <c r="H3" s="85"/>
      <c r="I3" s="85"/>
    </row>
    <row r="4" spans="1:9" ht="11.25" customHeight="1">
      <c r="A4" s="42"/>
    </row>
    <row r="5" spans="1:9" ht="22.5" customHeight="1">
      <c r="A5" s="11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</row>
    <row r="6" spans="1:9" ht="24" customHeight="1">
      <c r="A6" s="11">
        <v>1</v>
      </c>
      <c r="B6" s="21" t="s">
        <v>11</v>
      </c>
      <c r="C6" s="11" t="s">
        <v>12</v>
      </c>
      <c r="D6" s="11">
        <v>50416</v>
      </c>
      <c r="E6" s="11" t="s">
        <v>13</v>
      </c>
      <c r="F6" s="11" t="s">
        <v>14</v>
      </c>
      <c r="G6" s="11">
        <v>90000</v>
      </c>
      <c r="H6" s="11" t="s">
        <v>15</v>
      </c>
      <c r="I6" s="25"/>
    </row>
    <row r="7" spans="1:9" ht="24" customHeight="1">
      <c r="A7" s="11">
        <v>2</v>
      </c>
      <c r="B7" s="21" t="s">
        <v>16</v>
      </c>
      <c r="C7" s="11" t="s">
        <v>17</v>
      </c>
      <c r="D7" s="11">
        <v>81853</v>
      </c>
      <c r="E7" s="11" t="s">
        <v>55</v>
      </c>
      <c r="F7" s="11">
        <v>18597</v>
      </c>
      <c r="G7" s="11">
        <v>70000</v>
      </c>
      <c r="H7" s="11" t="s">
        <v>15</v>
      </c>
    </row>
    <row r="8" spans="1:9" ht="21.75" customHeight="1">
      <c r="A8" s="11">
        <v>3</v>
      </c>
      <c r="B8" s="21" t="s">
        <v>19</v>
      </c>
      <c r="C8" s="11" t="s">
        <v>20</v>
      </c>
      <c r="D8" s="11">
        <v>30005</v>
      </c>
      <c r="E8" s="11" t="s">
        <v>21</v>
      </c>
      <c r="F8" s="11">
        <v>18537</v>
      </c>
      <c r="G8" s="11">
        <v>70000</v>
      </c>
      <c r="H8" s="11" t="s">
        <v>15</v>
      </c>
    </row>
    <row r="9" spans="1:9" ht="21.75" customHeight="1">
      <c r="A9" s="11">
        <v>4</v>
      </c>
      <c r="B9" s="21" t="s">
        <v>51</v>
      </c>
      <c r="C9" s="11" t="s">
        <v>52</v>
      </c>
      <c r="D9" s="11">
        <v>50624</v>
      </c>
      <c r="E9" s="11" t="s">
        <v>13</v>
      </c>
      <c r="F9" s="11" t="s">
        <v>53</v>
      </c>
      <c r="G9" s="11">
        <v>70000</v>
      </c>
      <c r="H9" s="11" t="s">
        <v>15</v>
      </c>
    </row>
    <row r="10" spans="1:9" ht="21.75" customHeight="1">
      <c r="A10" s="11">
        <v>5</v>
      </c>
      <c r="B10" s="21" t="s">
        <v>67</v>
      </c>
      <c r="C10" s="11" t="s">
        <v>68</v>
      </c>
      <c r="D10" s="11">
        <v>57333</v>
      </c>
      <c r="E10" s="11" t="s">
        <v>13</v>
      </c>
      <c r="F10" s="23" t="s">
        <v>70</v>
      </c>
      <c r="G10" s="11">
        <v>70000</v>
      </c>
      <c r="H10" s="11" t="s">
        <v>15</v>
      </c>
    </row>
    <row r="11" spans="1:9" ht="20.25" customHeight="1">
      <c r="A11" s="11">
        <v>6</v>
      </c>
      <c r="B11" s="21" t="s">
        <v>24</v>
      </c>
      <c r="C11" s="11" t="s">
        <v>25</v>
      </c>
      <c r="D11" s="23" t="s">
        <v>61</v>
      </c>
      <c r="E11" s="11" t="s">
        <v>26</v>
      </c>
      <c r="F11" s="11">
        <v>979903</v>
      </c>
      <c r="G11" s="11">
        <v>90000</v>
      </c>
      <c r="H11" s="11" t="s">
        <v>15</v>
      </c>
    </row>
    <row r="12" spans="1:9" ht="21" customHeight="1">
      <c r="A12" s="11">
        <v>7</v>
      </c>
      <c r="B12" s="21" t="s">
        <v>27</v>
      </c>
      <c r="C12" s="11" t="s">
        <v>12</v>
      </c>
      <c r="D12" s="11">
        <v>50414</v>
      </c>
      <c r="E12" s="11" t="s">
        <v>13</v>
      </c>
      <c r="F12" s="11" t="s">
        <v>28</v>
      </c>
      <c r="G12" s="11">
        <v>90000</v>
      </c>
      <c r="H12" s="11" t="s">
        <v>15</v>
      </c>
    </row>
    <row r="13" spans="1:9" ht="21" customHeight="1">
      <c r="A13" s="11">
        <v>8</v>
      </c>
      <c r="B13" s="21" t="s">
        <v>29</v>
      </c>
      <c r="C13" s="11" t="s">
        <v>25</v>
      </c>
      <c r="D13" s="23" t="s">
        <v>62</v>
      </c>
      <c r="E13" s="11" t="s">
        <v>30</v>
      </c>
      <c r="F13" s="11">
        <v>10001</v>
      </c>
      <c r="G13" s="11">
        <v>90000</v>
      </c>
      <c r="H13" s="11" t="s">
        <v>15</v>
      </c>
    </row>
    <row r="14" spans="1:9" ht="19.5" customHeight="1">
      <c r="A14" s="11">
        <v>9</v>
      </c>
      <c r="B14" s="21" t="s">
        <v>31</v>
      </c>
      <c r="C14" s="11" t="s">
        <v>32</v>
      </c>
      <c r="D14" s="11">
        <v>35044</v>
      </c>
      <c r="E14" s="11" t="s">
        <v>33</v>
      </c>
      <c r="F14" s="23" t="s">
        <v>63</v>
      </c>
      <c r="G14" s="11">
        <v>70000</v>
      </c>
      <c r="H14" s="11" t="s">
        <v>34</v>
      </c>
    </row>
    <row r="15" spans="1:9" ht="22.5" customHeight="1">
      <c r="A15" s="11">
        <v>10</v>
      </c>
      <c r="B15" s="21" t="s">
        <v>35</v>
      </c>
      <c r="C15" s="11" t="s">
        <v>36</v>
      </c>
      <c r="D15" s="11">
        <v>50437</v>
      </c>
      <c r="E15" s="11" t="s">
        <v>13</v>
      </c>
      <c r="F15" s="23" t="s">
        <v>37</v>
      </c>
      <c r="G15" s="11">
        <v>70000</v>
      </c>
      <c r="H15" s="11" t="s">
        <v>15</v>
      </c>
    </row>
    <row r="16" spans="1:9" ht="20.25" customHeight="1">
      <c r="A16" s="11">
        <v>11</v>
      </c>
      <c r="B16" s="21" t="s">
        <v>38</v>
      </c>
      <c r="C16" s="11" t="s">
        <v>20</v>
      </c>
      <c r="D16" s="11">
        <v>32378</v>
      </c>
      <c r="E16" s="11" t="s">
        <v>39</v>
      </c>
      <c r="F16" s="11">
        <v>18698</v>
      </c>
      <c r="G16" s="11">
        <v>70000</v>
      </c>
      <c r="H16" s="11" t="s">
        <v>15</v>
      </c>
    </row>
    <row r="17" spans="1:9" ht="18" customHeight="1">
      <c r="A17" s="11">
        <v>12</v>
      </c>
      <c r="B17" s="21" t="s">
        <v>40</v>
      </c>
      <c r="C17" s="11" t="s">
        <v>36</v>
      </c>
      <c r="D17" s="11">
        <v>50173</v>
      </c>
      <c r="E17" s="11" t="s">
        <v>13</v>
      </c>
      <c r="F17" s="11" t="s">
        <v>41</v>
      </c>
      <c r="G17" s="11">
        <v>70000</v>
      </c>
      <c r="H17" s="11" t="s">
        <v>15</v>
      </c>
    </row>
    <row r="18" spans="1:9" ht="16.5" customHeight="1">
      <c r="A18" s="44">
        <v>13</v>
      </c>
      <c r="B18" s="21" t="s">
        <v>42</v>
      </c>
      <c r="C18" s="11" t="s">
        <v>17</v>
      </c>
      <c r="D18" s="11">
        <v>31518</v>
      </c>
      <c r="E18" s="11" t="s">
        <v>43</v>
      </c>
      <c r="F18" s="11">
        <v>9901</v>
      </c>
      <c r="G18" s="11">
        <v>70000</v>
      </c>
      <c r="H18" s="11" t="s">
        <v>15</v>
      </c>
    </row>
    <row r="19" spans="1:9" ht="17.25" customHeight="1">
      <c r="A19" s="95" t="s">
        <v>46</v>
      </c>
      <c r="B19" s="96"/>
      <c r="C19" s="96"/>
      <c r="D19" s="96"/>
      <c r="E19" s="96"/>
      <c r="F19" s="96"/>
      <c r="G19" s="11">
        <f>SUM(G6:G18)</f>
        <v>990000</v>
      </c>
      <c r="H19" s="45"/>
    </row>
    <row r="20" spans="1:9" ht="17.25" customHeight="1">
      <c r="A20" s="95" t="s">
        <v>44</v>
      </c>
      <c r="B20" s="96"/>
      <c r="C20" s="96"/>
      <c r="D20" s="96"/>
      <c r="E20" s="96"/>
      <c r="F20" s="97"/>
      <c r="G20" s="11">
        <f>G19*0</f>
        <v>0</v>
      </c>
      <c r="H20" s="11"/>
      <c r="I20" s="50">
        <v>138000</v>
      </c>
    </row>
    <row r="21" spans="1:9" ht="15" customHeight="1">
      <c r="A21" s="95" t="s">
        <v>45</v>
      </c>
      <c r="B21" s="96"/>
      <c r="C21" s="96"/>
      <c r="D21" s="96"/>
      <c r="E21" s="96"/>
      <c r="F21" s="97"/>
      <c r="G21" s="11">
        <f>G20*0</f>
        <v>0</v>
      </c>
      <c r="H21" s="11"/>
      <c r="I21" s="50">
        <v>10500</v>
      </c>
    </row>
    <row r="22" spans="1:9" ht="16.5" customHeight="1">
      <c r="A22" s="95" t="s">
        <v>47</v>
      </c>
      <c r="B22" s="96"/>
      <c r="C22" s="96"/>
      <c r="D22" s="96"/>
      <c r="E22" s="96"/>
      <c r="F22" s="97"/>
      <c r="G22" s="11">
        <f>G19*0.05</f>
        <v>49500</v>
      </c>
      <c r="H22" s="11"/>
    </row>
    <row r="23" spans="1:9" ht="14.25" customHeight="1">
      <c r="A23" s="101" t="s">
        <v>79</v>
      </c>
      <c r="B23" s="101"/>
      <c r="C23" s="101"/>
      <c r="D23" s="101"/>
      <c r="E23" s="101"/>
      <c r="F23" s="101"/>
      <c r="G23" s="11">
        <f>G19-G20-G22</f>
        <v>940500</v>
      </c>
      <c r="H23" s="11"/>
    </row>
    <row r="24" spans="1:9" ht="14.25" customHeight="1">
      <c r="A24" s="106" t="s">
        <v>48</v>
      </c>
      <c r="B24" s="106"/>
      <c r="C24" s="106"/>
      <c r="D24" s="106"/>
      <c r="E24" s="106"/>
      <c r="F24" s="106"/>
      <c r="G24" s="30"/>
      <c r="H24" s="30"/>
      <c r="I24" s="31"/>
    </row>
    <row r="25" spans="1:9" ht="15" customHeight="1">
      <c r="A25" s="31"/>
      <c r="B25" s="30"/>
      <c r="C25" s="43"/>
      <c r="D25" s="43"/>
      <c r="E25" s="43"/>
      <c r="F25" s="43"/>
      <c r="G25" s="43"/>
      <c r="H25" s="30"/>
      <c r="I25" s="31"/>
    </row>
    <row r="26" spans="1:9" ht="15" customHeight="1">
      <c r="B26" s="31"/>
      <c r="C26" s="31"/>
      <c r="D26" s="31"/>
      <c r="E26" s="31"/>
      <c r="F26" s="31"/>
      <c r="H26" s="32"/>
    </row>
    <row r="27" spans="1:9" ht="18.75" customHeight="1"/>
    <row r="28" spans="1:9" ht="18.75" customHeight="1"/>
  </sheetData>
  <mergeCells count="7">
    <mergeCell ref="A24:F24"/>
    <mergeCell ref="C3:I3"/>
    <mergeCell ref="A19:F19"/>
    <mergeCell ref="A20:F20"/>
    <mergeCell ref="A21:F21"/>
    <mergeCell ref="A22:F22"/>
    <mergeCell ref="A23:F23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27"/>
  <sheetViews>
    <sheetView topLeftCell="A10" workbookViewId="0">
      <selection activeCell="J13" sqref="J13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3.42578125" customWidth="1"/>
    <col min="8" max="8" width="17.85546875" customWidth="1"/>
  </cols>
  <sheetData>
    <row r="1" spans="1:9">
      <c r="A1" s="1" t="s">
        <v>0</v>
      </c>
      <c r="E1" t="s">
        <v>56</v>
      </c>
    </row>
    <row r="2" spans="1:9">
      <c r="A2" s="1" t="s">
        <v>1</v>
      </c>
    </row>
    <row r="3" spans="1:9" ht="15" customHeight="1">
      <c r="A3" s="1" t="s">
        <v>2</v>
      </c>
      <c r="C3" s="85" t="s">
        <v>81</v>
      </c>
      <c r="D3" s="85"/>
      <c r="E3" s="85"/>
      <c r="F3" s="85"/>
      <c r="G3" s="85"/>
      <c r="H3" s="85"/>
      <c r="I3" s="85"/>
    </row>
    <row r="4" spans="1:9" ht="11.25" customHeight="1">
      <c r="A4" s="46"/>
    </row>
    <row r="5" spans="1:9" ht="22.5" customHeight="1">
      <c r="A5" s="11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</row>
    <row r="6" spans="1:9" ht="24" customHeight="1">
      <c r="A6" s="11">
        <v>1</v>
      </c>
      <c r="B6" s="21" t="s">
        <v>11</v>
      </c>
      <c r="C6" s="11" t="s">
        <v>12</v>
      </c>
      <c r="D6" s="11">
        <v>50416</v>
      </c>
      <c r="E6" s="11" t="s">
        <v>13</v>
      </c>
      <c r="F6" s="11" t="s">
        <v>14</v>
      </c>
      <c r="G6" s="11">
        <v>90000</v>
      </c>
      <c r="H6" s="11" t="s">
        <v>15</v>
      </c>
      <c r="I6" s="25"/>
    </row>
    <row r="7" spans="1:9" ht="24" customHeight="1">
      <c r="A7" s="11">
        <v>2</v>
      </c>
      <c r="B7" s="21" t="s">
        <v>16</v>
      </c>
      <c r="C7" s="11" t="s">
        <v>17</v>
      </c>
      <c r="D7" s="11">
        <v>81853</v>
      </c>
      <c r="E7" s="11" t="s">
        <v>55</v>
      </c>
      <c r="F7" s="11">
        <v>18597</v>
      </c>
      <c r="G7" s="11">
        <v>70000</v>
      </c>
      <c r="H7" s="11" t="s">
        <v>15</v>
      </c>
    </row>
    <row r="8" spans="1:9" ht="21.75" customHeight="1">
      <c r="A8" s="11">
        <v>3</v>
      </c>
      <c r="B8" s="21" t="s">
        <v>19</v>
      </c>
      <c r="C8" s="11" t="s">
        <v>20</v>
      </c>
      <c r="D8" s="11">
        <v>30005</v>
      </c>
      <c r="E8" s="11" t="s">
        <v>21</v>
      </c>
      <c r="F8" s="11">
        <v>18537</v>
      </c>
      <c r="G8" s="11">
        <v>70000</v>
      </c>
      <c r="H8" s="11" t="s">
        <v>15</v>
      </c>
    </row>
    <row r="9" spans="1:9" ht="21.75" customHeight="1">
      <c r="A9" s="11">
        <v>4</v>
      </c>
      <c r="B9" s="21" t="s">
        <v>51</v>
      </c>
      <c r="C9" s="11" t="s">
        <v>52</v>
      </c>
      <c r="D9" s="11">
        <v>50624</v>
      </c>
      <c r="E9" s="11" t="s">
        <v>13</v>
      </c>
      <c r="F9" s="11" t="s">
        <v>53</v>
      </c>
      <c r="G9" s="11">
        <v>70000</v>
      </c>
      <c r="H9" s="11" t="s">
        <v>15</v>
      </c>
    </row>
    <row r="10" spans="1:9" ht="21.75" customHeight="1">
      <c r="A10" s="11">
        <v>5</v>
      </c>
      <c r="B10" s="21" t="s">
        <v>67</v>
      </c>
      <c r="C10" s="11" t="s">
        <v>68</v>
      </c>
      <c r="D10" s="11">
        <v>57333</v>
      </c>
      <c r="E10" s="11" t="s">
        <v>13</v>
      </c>
      <c r="F10" s="23" t="s">
        <v>70</v>
      </c>
      <c r="G10" s="11">
        <v>70000</v>
      </c>
      <c r="H10" s="11" t="s">
        <v>15</v>
      </c>
    </row>
    <row r="11" spans="1:9" ht="20.25" customHeight="1">
      <c r="A11" s="11">
        <v>6</v>
      </c>
      <c r="B11" s="21" t="s">
        <v>24</v>
      </c>
      <c r="C11" s="11" t="s">
        <v>25</v>
      </c>
      <c r="D11" s="23" t="s">
        <v>61</v>
      </c>
      <c r="E11" s="11" t="s">
        <v>26</v>
      </c>
      <c r="F11" s="11">
        <v>979903</v>
      </c>
      <c r="G11" s="11">
        <v>90000</v>
      </c>
      <c r="H11" s="11" t="s">
        <v>15</v>
      </c>
    </row>
    <row r="12" spans="1:9" ht="21" customHeight="1">
      <c r="A12" s="11">
        <v>7</v>
      </c>
      <c r="B12" s="21" t="s">
        <v>29</v>
      </c>
      <c r="C12" s="11" t="s">
        <v>25</v>
      </c>
      <c r="D12" s="23" t="s">
        <v>62</v>
      </c>
      <c r="E12" s="11" t="s">
        <v>30</v>
      </c>
      <c r="F12" s="11">
        <v>10001</v>
      </c>
      <c r="G12" s="11">
        <v>90000</v>
      </c>
      <c r="H12" s="11" t="s">
        <v>15</v>
      </c>
    </row>
    <row r="13" spans="1:9" ht="19.5" customHeight="1">
      <c r="A13" s="11">
        <v>8</v>
      </c>
      <c r="B13" s="21" t="s">
        <v>31</v>
      </c>
      <c r="C13" s="11" t="s">
        <v>32</v>
      </c>
      <c r="D13" s="11">
        <v>35044</v>
      </c>
      <c r="E13" s="11" t="s">
        <v>33</v>
      </c>
      <c r="F13" s="23" t="s">
        <v>63</v>
      </c>
      <c r="G13" s="11">
        <v>70000</v>
      </c>
      <c r="H13" s="11" t="s">
        <v>34</v>
      </c>
    </row>
    <row r="14" spans="1:9" ht="22.5" customHeight="1">
      <c r="A14" s="11">
        <v>9</v>
      </c>
      <c r="B14" s="21" t="s">
        <v>35</v>
      </c>
      <c r="C14" s="11" t="s">
        <v>12</v>
      </c>
      <c r="D14" s="11">
        <v>50437</v>
      </c>
      <c r="E14" s="11" t="s">
        <v>13</v>
      </c>
      <c r="F14" s="23" t="s">
        <v>37</v>
      </c>
      <c r="G14" s="11">
        <v>70000</v>
      </c>
      <c r="H14" s="11" t="s">
        <v>15</v>
      </c>
    </row>
    <row r="15" spans="1:9" ht="20.25" customHeight="1">
      <c r="A15" s="11">
        <v>10</v>
      </c>
      <c r="B15" s="21" t="s">
        <v>38</v>
      </c>
      <c r="C15" s="11" t="s">
        <v>20</v>
      </c>
      <c r="D15" s="11">
        <v>32378</v>
      </c>
      <c r="E15" s="11" t="s">
        <v>39</v>
      </c>
      <c r="F15" s="11">
        <v>18698</v>
      </c>
      <c r="G15" s="11">
        <v>70000</v>
      </c>
      <c r="H15" s="11" t="s">
        <v>15</v>
      </c>
    </row>
    <row r="16" spans="1:9" ht="18" customHeight="1">
      <c r="A16" s="11">
        <v>11</v>
      </c>
      <c r="B16" s="21" t="s">
        <v>40</v>
      </c>
      <c r="C16" s="11" t="s">
        <v>36</v>
      </c>
      <c r="D16" s="11">
        <v>50173</v>
      </c>
      <c r="E16" s="11" t="s">
        <v>13</v>
      </c>
      <c r="F16" s="11" t="s">
        <v>41</v>
      </c>
      <c r="G16" s="11">
        <v>70000</v>
      </c>
      <c r="H16" s="11" t="s">
        <v>15</v>
      </c>
    </row>
    <row r="17" spans="1:9" ht="16.5" customHeight="1">
      <c r="A17" s="48">
        <v>12</v>
      </c>
      <c r="B17" s="21" t="s">
        <v>42</v>
      </c>
      <c r="C17" s="11" t="s">
        <v>17</v>
      </c>
      <c r="D17" s="11">
        <v>31518</v>
      </c>
      <c r="E17" s="11" t="s">
        <v>43</v>
      </c>
      <c r="F17" s="11">
        <v>9901</v>
      </c>
      <c r="G17" s="11">
        <v>70000</v>
      </c>
      <c r="H17" s="11" t="s">
        <v>15</v>
      </c>
    </row>
    <row r="18" spans="1:9" ht="17.25" customHeight="1">
      <c r="A18" s="95" t="s">
        <v>46</v>
      </c>
      <c r="B18" s="96"/>
      <c r="C18" s="96"/>
      <c r="D18" s="96"/>
      <c r="E18" s="96"/>
      <c r="F18" s="96"/>
      <c r="G18" s="11">
        <f>SUM(G6:G17)</f>
        <v>900000</v>
      </c>
      <c r="H18" s="49"/>
    </row>
    <row r="19" spans="1:9" ht="17.25" customHeight="1">
      <c r="A19" s="95" t="s">
        <v>44</v>
      </c>
      <c r="B19" s="96"/>
      <c r="C19" s="96"/>
      <c r="D19" s="96"/>
      <c r="E19" s="96"/>
      <c r="F19" s="97"/>
      <c r="G19" s="11">
        <f>G18*0</f>
        <v>0</v>
      </c>
      <c r="H19" s="11"/>
    </row>
    <row r="20" spans="1:9" ht="15" customHeight="1">
      <c r="A20" s="95" t="s">
        <v>45</v>
      </c>
      <c r="B20" s="96"/>
      <c r="C20" s="96"/>
      <c r="D20" s="96"/>
      <c r="E20" s="96"/>
      <c r="F20" s="97"/>
      <c r="G20" s="11">
        <f>G19*0</f>
        <v>0</v>
      </c>
      <c r="H20" s="11"/>
    </row>
    <row r="21" spans="1:9" ht="16.5" customHeight="1">
      <c r="A21" s="95" t="s">
        <v>47</v>
      </c>
      <c r="B21" s="96"/>
      <c r="C21" s="96"/>
      <c r="D21" s="96"/>
      <c r="E21" s="96"/>
      <c r="F21" s="97"/>
      <c r="G21" s="11">
        <f>G18*0.05</f>
        <v>45000</v>
      </c>
      <c r="H21" s="11"/>
    </row>
    <row r="22" spans="1:9" ht="14.25" customHeight="1">
      <c r="A22" s="101" t="s">
        <v>80</v>
      </c>
      <c r="B22" s="101"/>
      <c r="C22" s="101"/>
      <c r="D22" s="101"/>
      <c r="E22" s="101"/>
      <c r="F22" s="101"/>
      <c r="G22" s="11">
        <f>G18-G19-G21</f>
        <v>855000</v>
      </c>
      <c r="H22" s="11"/>
    </row>
    <row r="23" spans="1:9" ht="14.25" customHeight="1">
      <c r="A23" s="106" t="s">
        <v>48</v>
      </c>
      <c r="B23" s="106"/>
      <c r="C23" s="106"/>
      <c r="D23" s="106"/>
      <c r="E23" s="106"/>
      <c r="F23" s="106"/>
      <c r="G23" s="30"/>
      <c r="H23" s="30"/>
      <c r="I23" s="31"/>
    </row>
    <row r="24" spans="1:9" ht="15" customHeight="1">
      <c r="A24" s="31"/>
      <c r="B24" s="30"/>
      <c r="C24" s="47"/>
      <c r="D24" s="47"/>
      <c r="E24" s="47"/>
      <c r="F24" s="47"/>
      <c r="G24" s="47"/>
      <c r="H24" s="30"/>
      <c r="I24" s="31"/>
    </row>
    <row r="25" spans="1:9" ht="15" customHeight="1">
      <c r="B25" s="31"/>
      <c r="C25" s="31"/>
      <c r="D25" s="31"/>
      <c r="E25" s="31"/>
      <c r="F25" s="31"/>
      <c r="H25" s="32"/>
    </row>
    <row r="26" spans="1:9" ht="18.75" customHeight="1"/>
    <row r="27" spans="1:9" ht="18.75" customHeight="1"/>
  </sheetData>
  <mergeCells count="7">
    <mergeCell ref="A23:F23"/>
    <mergeCell ref="C3:I3"/>
    <mergeCell ref="A18:F18"/>
    <mergeCell ref="A19:F19"/>
    <mergeCell ref="A20:F20"/>
    <mergeCell ref="A21:F21"/>
    <mergeCell ref="A22:F22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27"/>
  <sheetViews>
    <sheetView workbookViewId="0">
      <selection activeCell="E1" sqref="E1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3.42578125" customWidth="1"/>
    <col min="8" max="8" width="17.85546875" customWidth="1"/>
  </cols>
  <sheetData>
    <row r="1" spans="1:9">
      <c r="A1" s="1" t="s">
        <v>0</v>
      </c>
      <c r="E1" t="s">
        <v>88</v>
      </c>
    </row>
    <row r="2" spans="1:9">
      <c r="A2" s="1" t="s">
        <v>1</v>
      </c>
    </row>
    <row r="3" spans="1:9" ht="15" customHeight="1">
      <c r="A3" s="1" t="s">
        <v>2</v>
      </c>
      <c r="C3" s="85" t="s">
        <v>82</v>
      </c>
      <c r="D3" s="85"/>
      <c r="E3" s="85"/>
      <c r="F3" s="85"/>
      <c r="G3" s="85"/>
      <c r="H3" s="85"/>
      <c r="I3" s="85"/>
    </row>
    <row r="4" spans="1:9" ht="11.25" customHeight="1">
      <c r="A4" s="51"/>
    </row>
    <row r="5" spans="1:9" ht="22.5" customHeight="1">
      <c r="A5" s="11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</row>
    <row r="6" spans="1:9" ht="24" customHeight="1">
      <c r="A6" s="11">
        <v>1</v>
      </c>
      <c r="B6" s="21" t="s">
        <v>11</v>
      </c>
      <c r="C6" s="11" t="s">
        <v>12</v>
      </c>
      <c r="D6" s="23">
        <v>50416</v>
      </c>
      <c r="E6" s="11" t="s">
        <v>13</v>
      </c>
      <c r="F6" s="23" t="s">
        <v>14</v>
      </c>
      <c r="G6" s="11">
        <v>90000</v>
      </c>
      <c r="H6" s="11" t="s">
        <v>15</v>
      </c>
      <c r="I6" s="25"/>
    </row>
    <row r="7" spans="1:9" ht="24" customHeight="1">
      <c r="A7" s="11">
        <v>2</v>
      </c>
      <c r="B7" s="21" t="s">
        <v>16</v>
      </c>
      <c r="C7" s="11" t="s">
        <v>17</v>
      </c>
      <c r="D7" s="23">
        <v>81853</v>
      </c>
      <c r="E7" s="11" t="s">
        <v>55</v>
      </c>
      <c r="F7" s="23">
        <v>18597</v>
      </c>
      <c r="G7" s="11">
        <v>70000</v>
      </c>
      <c r="H7" s="11" t="s">
        <v>15</v>
      </c>
    </row>
    <row r="8" spans="1:9" ht="21.75" customHeight="1">
      <c r="A8" s="11">
        <v>3</v>
      </c>
      <c r="B8" s="21" t="s">
        <v>19</v>
      </c>
      <c r="C8" s="11" t="s">
        <v>20</v>
      </c>
      <c r="D8" s="23">
        <v>30005</v>
      </c>
      <c r="E8" s="11" t="s">
        <v>21</v>
      </c>
      <c r="F8" s="23">
        <v>18537</v>
      </c>
      <c r="G8" s="11">
        <v>70000</v>
      </c>
      <c r="H8" s="11" t="s">
        <v>15</v>
      </c>
    </row>
    <row r="9" spans="1:9" ht="21.75" customHeight="1">
      <c r="A9" s="11">
        <v>4</v>
      </c>
      <c r="B9" s="21" t="s">
        <v>51</v>
      </c>
      <c r="C9" s="11" t="s">
        <v>52</v>
      </c>
      <c r="D9" s="23">
        <v>50624</v>
      </c>
      <c r="E9" s="11" t="s">
        <v>13</v>
      </c>
      <c r="F9" s="23" t="s">
        <v>53</v>
      </c>
      <c r="G9" s="11">
        <v>70000</v>
      </c>
      <c r="H9" s="11" t="s">
        <v>15</v>
      </c>
    </row>
    <row r="10" spans="1:9" ht="21.75" customHeight="1">
      <c r="A10" s="11">
        <v>5</v>
      </c>
      <c r="B10" s="21" t="s">
        <v>67</v>
      </c>
      <c r="C10" s="11" t="s">
        <v>68</v>
      </c>
      <c r="D10" s="23">
        <v>57333</v>
      </c>
      <c r="E10" s="11" t="s">
        <v>13</v>
      </c>
      <c r="F10" s="23" t="s">
        <v>70</v>
      </c>
      <c r="G10" s="11">
        <v>70000</v>
      </c>
      <c r="H10" s="11" t="s">
        <v>15</v>
      </c>
    </row>
    <row r="11" spans="1:9" ht="20.25" customHeight="1">
      <c r="A11" s="11">
        <v>6</v>
      </c>
      <c r="B11" s="21" t="s">
        <v>24</v>
      </c>
      <c r="C11" s="11" t="s">
        <v>25</v>
      </c>
      <c r="D11" s="23" t="s">
        <v>86</v>
      </c>
      <c r="E11" s="11" t="s">
        <v>26</v>
      </c>
      <c r="F11" s="23">
        <v>979903</v>
      </c>
      <c r="G11" s="11">
        <v>90000</v>
      </c>
      <c r="H11" s="11" t="s">
        <v>15</v>
      </c>
    </row>
    <row r="12" spans="1:9" ht="21" customHeight="1">
      <c r="A12" s="11">
        <v>7</v>
      </c>
      <c r="B12" s="21" t="s">
        <v>29</v>
      </c>
      <c r="C12" s="11" t="s">
        <v>25</v>
      </c>
      <c r="D12" s="23" t="s">
        <v>62</v>
      </c>
      <c r="E12" s="11" t="s">
        <v>30</v>
      </c>
      <c r="F12" s="23">
        <v>10001</v>
      </c>
      <c r="G12" s="11">
        <v>90000</v>
      </c>
      <c r="H12" s="11" t="s">
        <v>15</v>
      </c>
    </row>
    <row r="13" spans="1:9" ht="19.5" customHeight="1">
      <c r="A13" s="11">
        <v>8</v>
      </c>
      <c r="B13" s="21" t="s">
        <v>31</v>
      </c>
      <c r="C13" s="11" t="s">
        <v>32</v>
      </c>
      <c r="D13" s="23">
        <v>35044</v>
      </c>
      <c r="E13" s="11" t="s">
        <v>33</v>
      </c>
      <c r="F13" s="23" t="s">
        <v>63</v>
      </c>
      <c r="G13" s="11">
        <v>70000</v>
      </c>
      <c r="H13" s="11" t="s">
        <v>34</v>
      </c>
    </row>
    <row r="14" spans="1:9" ht="22.5" customHeight="1">
      <c r="A14" s="11">
        <v>9</v>
      </c>
      <c r="B14" s="21" t="s">
        <v>35</v>
      </c>
      <c r="C14" s="11" t="s">
        <v>12</v>
      </c>
      <c r="D14" s="23">
        <v>50437</v>
      </c>
      <c r="E14" s="11" t="s">
        <v>13</v>
      </c>
      <c r="F14" s="23" t="s">
        <v>37</v>
      </c>
      <c r="G14" s="11">
        <v>70000</v>
      </c>
      <c r="H14" s="11" t="s">
        <v>15</v>
      </c>
    </row>
    <row r="15" spans="1:9" ht="20.25" customHeight="1">
      <c r="A15" s="11">
        <v>10</v>
      </c>
      <c r="B15" s="21" t="s">
        <v>38</v>
      </c>
      <c r="C15" s="11" t="s">
        <v>20</v>
      </c>
      <c r="D15" s="23">
        <v>32378</v>
      </c>
      <c r="E15" s="11" t="s">
        <v>39</v>
      </c>
      <c r="F15" s="23">
        <v>18698</v>
      </c>
      <c r="G15" s="11">
        <v>70000</v>
      </c>
      <c r="H15" s="11" t="s">
        <v>15</v>
      </c>
    </row>
    <row r="16" spans="1:9" ht="18" customHeight="1">
      <c r="A16" s="11">
        <v>11</v>
      </c>
      <c r="B16" s="21" t="s">
        <v>40</v>
      </c>
      <c r="C16" s="11" t="s">
        <v>36</v>
      </c>
      <c r="D16" s="23">
        <v>50173</v>
      </c>
      <c r="E16" s="11" t="s">
        <v>13</v>
      </c>
      <c r="F16" s="23" t="s">
        <v>41</v>
      </c>
      <c r="G16" s="11">
        <v>70000</v>
      </c>
      <c r="H16" s="11" t="s">
        <v>15</v>
      </c>
    </row>
    <row r="17" spans="1:9" ht="16.5" customHeight="1">
      <c r="A17" s="53">
        <v>12</v>
      </c>
      <c r="B17" s="21" t="s">
        <v>42</v>
      </c>
      <c r="C17" s="11" t="s">
        <v>17</v>
      </c>
      <c r="D17" s="23">
        <v>31518</v>
      </c>
      <c r="E17" s="11" t="s">
        <v>43</v>
      </c>
      <c r="F17" s="23">
        <v>9901</v>
      </c>
      <c r="G17" s="11">
        <v>70000</v>
      </c>
      <c r="H17" s="11" t="s">
        <v>15</v>
      </c>
    </row>
    <row r="18" spans="1:9" ht="17.25" customHeight="1">
      <c r="A18" s="95" t="s">
        <v>46</v>
      </c>
      <c r="B18" s="96"/>
      <c r="C18" s="96"/>
      <c r="D18" s="96"/>
      <c r="E18" s="96"/>
      <c r="F18" s="96"/>
      <c r="G18" s="11">
        <f>SUM(G6:G17)</f>
        <v>900000</v>
      </c>
      <c r="H18" s="54"/>
    </row>
    <row r="19" spans="1:9" ht="17.25" customHeight="1">
      <c r="A19" s="95" t="s">
        <v>44</v>
      </c>
      <c r="B19" s="96"/>
      <c r="C19" s="96"/>
      <c r="D19" s="96"/>
      <c r="E19" s="96"/>
      <c r="F19" s="97"/>
      <c r="G19" s="11">
        <f>G18*0</f>
        <v>0</v>
      </c>
      <c r="H19" s="11"/>
    </row>
    <row r="20" spans="1:9" ht="15" customHeight="1">
      <c r="A20" s="95" t="s">
        <v>45</v>
      </c>
      <c r="B20" s="96"/>
      <c r="C20" s="96"/>
      <c r="D20" s="96"/>
      <c r="E20" s="96"/>
      <c r="F20" s="97"/>
      <c r="G20" s="11">
        <f>G19*0</f>
        <v>0</v>
      </c>
      <c r="H20" s="11"/>
    </row>
    <row r="21" spans="1:9" ht="16.5" customHeight="1">
      <c r="A21" s="95" t="s">
        <v>47</v>
      </c>
      <c r="B21" s="96"/>
      <c r="C21" s="96"/>
      <c r="D21" s="96"/>
      <c r="E21" s="96"/>
      <c r="F21" s="97"/>
      <c r="G21" s="11">
        <f>G18*0.05</f>
        <v>45000</v>
      </c>
      <c r="H21" s="11"/>
    </row>
    <row r="22" spans="1:9" ht="14.25" customHeight="1">
      <c r="A22" s="101" t="s">
        <v>83</v>
      </c>
      <c r="B22" s="101"/>
      <c r="C22" s="101"/>
      <c r="D22" s="101"/>
      <c r="E22" s="101"/>
      <c r="F22" s="101"/>
      <c r="G22" s="11">
        <f>G18-G19-G21</f>
        <v>855000</v>
      </c>
      <c r="H22" s="11"/>
    </row>
    <row r="23" spans="1:9" ht="14.25" customHeight="1">
      <c r="A23" s="106" t="s">
        <v>87</v>
      </c>
      <c r="B23" s="106"/>
      <c r="C23" s="106"/>
      <c r="D23" s="106"/>
      <c r="E23" s="106"/>
      <c r="F23" s="106"/>
      <c r="G23" s="30"/>
      <c r="H23" s="30"/>
      <c r="I23" s="31"/>
    </row>
    <row r="24" spans="1:9" ht="15" customHeight="1">
      <c r="A24" s="31"/>
      <c r="B24" s="30"/>
      <c r="C24" s="52"/>
      <c r="D24" s="52"/>
      <c r="E24" s="52"/>
      <c r="F24" s="52"/>
      <c r="G24" s="52"/>
      <c r="H24" s="30"/>
      <c r="I24" s="31"/>
    </row>
    <row r="25" spans="1:9" ht="15" customHeight="1">
      <c r="B25" s="31"/>
      <c r="C25" s="31"/>
      <c r="D25" s="31"/>
      <c r="E25" s="31"/>
      <c r="F25" s="31"/>
      <c r="H25" s="32"/>
    </row>
    <row r="26" spans="1:9" ht="18.75" customHeight="1"/>
    <row r="27" spans="1:9" ht="18.75" customHeight="1"/>
  </sheetData>
  <mergeCells count="7">
    <mergeCell ref="A23:F23"/>
    <mergeCell ref="C3:I3"/>
    <mergeCell ref="A18:F18"/>
    <mergeCell ref="A19:F19"/>
    <mergeCell ref="A20:F20"/>
    <mergeCell ref="A21:F21"/>
    <mergeCell ref="A22:F22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27"/>
  <sheetViews>
    <sheetView topLeftCell="A7" workbookViewId="0">
      <selection activeCell="F24" sqref="F24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3.42578125" customWidth="1"/>
    <col min="8" max="8" width="17.85546875" customWidth="1"/>
  </cols>
  <sheetData>
    <row r="1" spans="1:9">
      <c r="A1" s="1" t="s">
        <v>0</v>
      </c>
      <c r="E1" t="s">
        <v>56</v>
      </c>
    </row>
    <row r="2" spans="1:9">
      <c r="A2" s="1" t="s">
        <v>1</v>
      </c>
    </row>
    <row r="3" spans="1:9" ht="15" customHeight="1">
      <c r="A3" s="1" t="s">
        <v>2</v>
      </c>
      <c r="C3" s="85" t="s">
        <v>84</v>
      </c>
      <c r="D3" s="85"/>
      <c r="E3" s="85"/>
      <c r="F3" s="85"/>
      <c r="G3" s="85"/>
      <c r="H3" s="85"/>
      <c r="I3" s="85"/>
    </row>
    <row r="4" spans="1:9" ht="11.25" customHeight="1">
      <c r="A4" s="55"/>
    </row>
    <row r="5" spans="1:9" ht="22.5" customHeight="1">
      <c r="A5" s="11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</row>
    <row r="6" spans="1:9" ht="24" customHeight="1">
      <c r="A6" s="11">
        <v>1</v>
      </c>
      <c r="B6" s="21" t="s">
        <v>11</v>
      </c>
      <c r="C6" s="11" t="s">
        <v>12</v>
      </c>
      <c r="D6" s="11">
        <v>50416</v>
      </c>
      <c r="E6" s="11" t="s">
        <v>13</v>
      </c>
      <c r="F6" s="11" t="s">
        <v>14</v>
      </c>
      <c r="G6" s="11">
        <v>90000</v>
      </c>
      <c r="H6" s="11" t="s">
        <v>15</v>
      </c>
      <c r="I6" s="25"/>
    </row>
    <row r="7" spans="1:9" ht="24" customHeight="1">
      <c r="A7" s="11">
        <v>2</v>
      </c>
      <c r="B7" s="21" t="s">
        <v>16</v>
      </c>
      <c r="C7" s="11" t="s">
        <v>17</v>
      </c>
      <c r="D7" s="11">
        <v>81853</v>
      </c>
      <c r="E7" s="11" t="s">
        <v>55</v>
      </c>
      <c r="F7" s="11">
        <v>18597</v>
      </c>
      <c r="G7" s="11">
        <v>70000</v>
      </c>
      <c r="H7" s="11" t="s">
        <v>15</v>
      </c>
    </row>
    <row r="8" spans="1:9" ht="21.75" customHeight="1">
      <c r="A8" s="11">
        <v>3</v>
      </c>
      <c r="B8" s="21" t="s">
        <v>19</v>
      </c>
      <c r="C8" s="11" t="s">
        <v>20</v>
      </c>
      <c r="D8" s="11">
        <v>30005</v>
      </c>
      <c r="E8" s="11" t="s">
        <v>21</v>
      </c>
      <c r="F8" s="11">
        <v>18537</v>
      </c>
      <c r="G8" s="11">
        <v>70000</v>
      </c>
      <c r="H8" s="11" t="s">
        <v>15</v>
      </c>
    </row>
    <row r="9" spans="1:9" ht="21.75" customHeight="1">
      <c r="A9" s="11">
        <v>4</v>
      </c>
      <c r="B9" s="21" t="s">
        <v>51</v>
      </c>
      <c r="C9" s="11" t="s">
        <v>52</v>
      </c>
      <c r="D9" s="11">
        <v>50624</v>
      </c>
      <c r="E9" s="11" t="s">
        <v>13</v>
      </c>
      <c r="F9" s="11" t="s">
        <v>53</v>
      </c>
      <c r="G9" s="11">
        <v>70000</v>
      </c>
      <c r="H9" s="11" t="s">
        <v>15</v>
      </c>
    </row>
    <row r="10" spans="1:9" ht="21.75" customHeight="1">
      <c r="A10" s="11">
        <v>5</v>
      </c>
      <c r="B10" s="21" t="s">
        <v>67</v>
      </c>
      <c r="C10" s="11" t="s">
        <v>68</v>
      </c>
      <c r="D10" s="11">
        <v>57333</v>
      </c>
      <c r="E10" s="11" t="s">
        <v>13</v>
      </c>
      <c r="F10" s="23" t="s">
        <v>70</v>
      </c>
      <c r="G10" s="11">
        <v>70000</v>
      </c>
      <c r="H10" s="11" t="s">
        <v>15</v>
      </c>
    </row>
    <row r="11" spans="1:9" ht="20.25" customHeight="1">
      <c r="A11" s="11">
        <v>6</v>
      </c>
      <c r="B11" s="21" t="s">
        <v>24</v>
      </c>
      <c r="C11" s="11" t="s">
        <v>25</v>
      </c>
      <c r="D11" s="23" t="s">
        <v>61</v>
      </c>
      <c r="E11" s="11" t="s">
        <v>26</v>
      </c>
      <c r="F11" s="11">
        <v>979903</v>
      </c>
      <c r="G11" s="11">
        <v>90000</v>
      </c>
      <c r="H11" s="11" t="s">
        <v>15</v>
      </c>
    </row>
    <row r="12" spans="1:9" ht="21" customHeight="1">
      <c r="A12" s="11">
        <v>7</v>
      </c>
      <c r="B12" s="21" t="s">
        <v>29</v>
      </c>
      <c r="C12" s="11" t="s">
        <v>25</v>
      </c>
      <c r="D12" s="23" t="s">
        <v>62</v>
      </c>
      <c r="E12" s="11" t="s">
        <v>30</v>
      </c>
      <c r="F12" s="11">
        <v>10001</v>
      </c>
      <c r="G12" s="11">
        <v>90000</v>
      </c>
      <c r="H12" s="11" t="s">
        <v>15</v>
      </c>
    </row>
    <row r="13" spans="1:9" ht="19.5" customHeight="1">
      <c r="A13" s="11">
        <v>8</v>
      </c>
      <c r="B13" s="21" t="s">
        <v>31</v>
      </c>
      <c r="C13" s="11" t="s">
        <v>32</v>
      </c>
      <c r="D13" s="11">
        <v>35044</v>
      </c>
      <c r="E13" s="11" t="s">
        <v>33</v>
      </c>
      <c r="F13" s="23" t="s">
        <v>63</v>
      </c>
      <c r="G13" s="11">
        <v>70000</v>
      </c>
      <c r="H13" s="11" t="s">
        <v>34</v>
      </c>
    </row>
    <row r="14" spans="1:9" ht="22.5" customHeight="1">
      <c r="A14" s="11">
        <v>9</v>
      </c>
      <c r="B14" s="21" t="s">
        <v>35</v>
      </c>
      <c r="C14" s="11" t="s">
        <v>12</v>
      </c>
      <c r="D14" s="11">
        <v>50437</v>
      </c>
      <c r="E14" s="11" t="s">
        <v>13</v>
      </c>
      <c r="F14" s="23" t="s">
        <v>37</v>
      </c>
      <c r="G14" s="11">
        <v>70000</v>
      </c>
      <c r="H14" s="11" t="s">
        <v>15</v>
      </c>
    </row>
    <row r="15" spans="1:9" ht="20.25" customHeight="1">
      <c r="A15" s="11">
        <v>10</v>
      </c>
      <c r="B15" s="21" t="s">
        <v>38</v>
      </c>
      <c r="C15" s="11" t="s">
        <v>20</v>
      </c>
      <c r="D15" s="11">
        <v>32378</v>
      </c>
      <c r="E15" s="11" t="s">
        <v>39</v>
      </c>
      <c r="F15" s="11">
        <v>18698</v>
      </c>
      <c r="G15" s="11">
        <v>70000</v>
      </c>
      <c r="H15" s="11" t="s">
        <v>15</v>
      </c>
    </row>
    <row r="16" spans="1:9" ht="18" customHeight="1">
      <c r="A16" s="11">
        <v>11</v>
      </c>
      <c r="B16" s="21" t="s">
        <v>40</v>
      </c>
      <c r="C16" s="11" t="s">
        <v>36</v>
      </c>
      <c r="D16" s="11">
        <v>50173</v>
      </c>
      <c r="E16" s="11" t="s">
        <v>13</v>
      </c>
      <c r="F16" s="11" t="s">
        <v>41</v>
      </c>
      <c r="G16" s="11">
        <v>70000</v>
      </c>
      <c r="H16" s="11" t="s">
        <v>15</v>
      </c>
    </row>
    <row r="17" spans="1:9" ht="16.5" customHeight="1">
      <c r="A17" s="57">
        <v>12</v>
      </c>
      <c r="B17" s="21" t="s">
        <v>42</v>
      </c>
      <c r="C17" s="11" t="s">
        <v>17</v>
      </c>
      <c r="D17" s="11">
        <v>31518</v>
      </c>
      <c r="E17" s="11" t="s">
        <v>43</v>
      </c>
      <c r="F17" s="11">
        <v>9901</v>
      </c>
      <c r="G17" s="11">
        <v>70000</v>
      </c>
      <c r="H17" s="11" t="s">
        <v>15</v>
      </c>
    </row>
    <row r="18" spans="1:9" ht="17.25" customHeight="1">
      <c r="A18" s="107" t="s">
        <v>46</v>
      </c>
      <c r="B18" s="108"/>
      <c r="C18" s="108"/>
      <c r="D18" s="108"/>
      <c r="E18" s="108"/>
      <c r="F18" s="108"/>
      <c r="G18" s="64">
        <f>SUM(G6:G17)</f>
        <v>900000</v>
      </c>
      <c r="H18" s="58"/>
    </row>
    <row r="19" spans="1:9" ht="17.25" customHeight="1">
      <c r="A19" s="109" t="s">
        <v>44</v>
      </c>
      <c r="B19" s="110"/>
      <c r="C19" s="110"/>
      <c r="D19" s="110"/>
      <c r="E19" s="110"/>
      <c r="F19" s="111"/>
      <c r="G19" s="63">
        <f>G18*0.15-G20</f>
        <v>124500</v>
      </c>
      <c r="H19" s="11"/>
    </row>
    <row r="20" spans="1:9" ht="15" customHeight="1">
      <c r="A20" s="109" t="s">
        <v>45</v>
      </c>
      <c r="B20" s="110"/>
      <c r="C20" s="110"/>
      <c r="D20" s="110"/>
      <c r="E20" s="110"/>
      <c r="F20" s="111"/>
      <c r="G20" s="63">
        <f>G14*0.15</f>
        <v>10500</v>
      </c>
      <c r="H20" s="11"/>
    </row>
    <row r="21" spans="1:9" ht="16.5" customHeight="1">
      <c r="A21" s="107" t="s">
        <v>47</v>
      </c>
      <c r="B21" s="108"/>
      <c r="C21" s="108"/>
      <c r="D21" s="108"/>
      <c r="E21" s="108"/>
      <c r="F21" s="112"/>
      <c r="G21" s="64">
        <f>G18*0.05</f>
        <v>45000</v>
      </c>
      <c r="H21" s="11"/>
    </row>
    <row r="22" spans="1:9" ht="14.25" customHeight="1">
      <c r="A22" s="113" t="s">
        <v>85</v>
      </c>
      <c r="B22" s="113"/>
      <c r="C22" s="113"/>
      <c r="D22" s="113"/>
      <c r="E22" s="113"/>
      <c r="F22" s="113"/>
      <c r="G22" s="65">
        <f>G18-G21</f>
        <v>855000</v>
      </c>
      <c r="H22" s="11"/>
    </row>
    <row r="23" spans="1:9" ht="14.25" customHeight="1">
      <c r="A23" s="106" t="s">
        <v>87</v>
      </c>
      <c r="B23" s="106"/>
      <c r="C23" s="106"/>
      <c r="D23" s="106"/>
      <c r="E23" s="106"/>
      <c r="F23" s="106"/>
      <c r="G23" s="30"/>
      <c r="H23" s="30"/>
      <c r="I23" s="31"/>
    </row>
    <row r="24" spans="1:9" ht="15" customHeight="1">
      <c r="A24" s="31"/>
      <c r="B24" s="30"/>
      <c r="C24" s="56"/>
      <c r="D24" s="56"/>
      <c r="E24" s="56"/>
      <c r="F24" s="56"/>
      <c r="G24" s="56"/>
      <c r="H24" s="30"/>
      <c r="I24" s="31"/>
    </row>
    <row r="25" spans="1:9" ht="15" customHeight="1">
      <c r="B25" s="31"/>
      <c r="C25" s="31"/>
      <c r="D25" s="31"/>
      <c r="E25" s="31"/>
      <c r="F25" s="31"/>
      <c r="H25" s="32"/>
    </row>
    <row r="26" spans="1:9" ht="18.75" customHeight="1"/>
    <row r="27" spans="1:9" ht="18.75" customHeight="1"/>
  </sheetData>
  <mergeCells count="7">
    <mergeCell ref="A23:F23"/>
    <mergeCell ref="C3:I3"/>
    <mergeCell ref="A18:F18"/>
    <mergeCell ref="A19:F19"/>
    <mergeCell ref="A20:F20"/>
    <mergeCell ref="A21:F21"/>
    <mergeCell ref="A22:F22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27"/>
  <sheetViews>
    <sheetView topLeftCell="A7" workbookViewId="0">
      <selection activeCell="H11" sqref="H11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3.42578125" customWidth="1"/>
    <col min="8" max="8" width="17.85546875" customWidth="1"/>
  </cols>
  <sheetData>
    <row r="1" spans="1:9">
      <c r="A1" s="1" t="s">
        <v>0</v>
      </c>
      <c r="E1" t="s">
        <v>56</v>
      </c>
    </row>
    <row r="2" spans="1:9">
      <c r="A2" s="1" t="s">
        <v>1</v>
      </c>
    </row>
    <row r="3" spans="1:9" ht="15" customHeight="1">
      <c r="A3" s="1" t="s">
        <v>2</v>
      </c>
      <c r="C3" s="85" t="s">
        <v>89</v>
      </c>
      <c r="D3" s="85"/>
      <c r="E3" s="85"/>
      <c r="F3" s="85"/>
      <c r="G3" s="85"/>
      <c r="H3" s="85"/>
      <c r="I3" s="85"/>
    </row>
    <row r="4" spans="1:9" ht="11.25" customHeight="1">
      <c r="A4" s="59"/>
    </row>
    <row r="5" spans="1:9" ht="22.5" customHeight="1">
      <c r="A5" s="11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</row>
    <row r="6" spans="1:9" ht="24" customHeight="1">
      <c r="A6" s="11">
        <v>1</v>
      </c>
      <c r="B6" s="21" t="s">
        <v>11</v>
      </c>
      <c r="C6" s="11" t="s">
        <v>12</v>
      </c>
      <c r="D6" s="11">
        <v>50416</v>
      </c>
      <c r="E6" s="11" t="s">
        <v>13</v>
      </c>
      <c r="F6" s="11" t="s">
        <v>14</v>
      </c>
      <c r="G6" s="11">
        <v>90000</v>
      </c>
      <c r="H6" s="11" t="s">
        <v>15</v>
      </c>
      <c r="I6" s="25"/>
    </row>
    <row r="7" spans="1:9" ht="24" customHeight="1">
      <c r="A7" s="11">
        <v>2</v>
      </c>
      <c r="B7" s="21" t="s">
        <v>16</v>
      </c>
      <c r="C7" s="11" t="s">
        <v>17</v>
      </c>
      <c r="D7" s="11">
        <v>81853</v>
      </c>
      <c r="E7" s="11" t="s">
        <v>55</v>
      </c>
      <c r="F7" s="11">
        <v>18597</v>
      </c>
      <c r="G7" s="11">
        <v>70000</v>
      </c>
      <c r="H7" s="11" t="s">
        <v>15</v>
      </c>
    </row>
    <row r="8" spans="1:9" ht="21.75" customHeight="1">
      <c r="A8" s="11">
        <v>3</v>
      </c>
      <c r="B8" s="21" t="s">
        <v>19</v>
      </c>
      <c r="C8" s="11" t="s">
        <v>20</v>
      </c>
      <c r="D8" s="11">
        <v>30005</v>
      </c>
      <c r="E8" s="11" t="s">
        <v>21</v>
      </c>
      <c r="F8" s="11">
        <v>18537</v>
      </c>
      <c r="G8" s="11">
        <v>70000</v>
      </c>
      <c r="H8" s="11" t="s">
        <v>15</v>
      </c>
    </row>
    <row r="9" spans="1:9" ht="21.75" customHeight="1">
      <c r="A9" s="11">
        <v>4</v>
      </c>
      <c r="B9" s="21" t="s">
        <v>51</v>
      </c>
      <c r="C9" s="11" t="s">
        <v>52</v>
      </c>
      <c r="D9" s="11">
        <v>50624</v>
      </c>
      <c r="E9" s="11" t="s">
        <v>13</v>
      </c>
      <c r="F9" s="11" t="s">
        <v>53</v>
      </c>
      <c r="G9" s="11">
        <v>70000</v>
      </c>
      <c r="H9" s="11" t="s">
        <v>15</v>
      </c>
    </row>
    <row r="10" spans="1:9" ht="21.75" customHeight="1">
      <c r="A10" s="11">
        <v>5</v>
      </c>
      <c r="B10" s="21" t="s">
        <v>67</v>
      </c>
      <c r="C10" s="11" t="s">
        <v>68</v>
      </c>
      <c r="D10" s="11">
        <v>57333</v>
      </c>
      <c r="E10" s="11" t="s">
        <v>13</v>
      </c>
      <c r="F10" s="23" t="s">
        <v>70</v>
      </c>
      <c r="G10" s="11">
        <v>70000</v>
      </c>
      <c r="H10" s="11" t="s">
        <v>15</v>
      </c>
    </row>
    <row r="11" spans="1:9" ht="20.25" customHeight="1">
      <c r="A11" s="11">
        <v>6</v>
      </c>
      <c r="B11" s="21" t="s">
        <v>24</v>
      </c>
      <c r="C11" s="11" t="s">
        <v>25</v>
      </c>
      <c r="D11" s="23" t="s">
        <v>61</v>
      </c>
      <c r="E11" s="11" t="s">
        <v>26</v>
      </c>
      <c r="F11" s="11">
        <v>979903</v>
      </c>
      <c r="G11" s="11">
        <v>90000</v>
      </c>
      <c r="H11" s="11" t="s">
        <v>15</v>
      </c>
    </row>
    <row r="12" spans="1:9" ht="21" customHeight="1">
      <c r="A12" s="11">
        <v>7</v>
      </c>
      <c r="B12" s="21" t="s">
        <v>29</v>
      </c>
      <c r="C12" s="11" t="s">
        <v>25</v>
      </c>
      <c r="D12" s="23" t="s">
        <v>62</v>
      </c>
      <c r="E12" s="11" t="s">
        <v>30</v>
      </c>
      <c r="F12" s="11">
        <v>10001</v>
      </c>
      <c r="G12" s="11">
        <v>0</v>
      </c>
      <c r="H12" s="11" t="s">
        <v>15</v>
      </c>
    </row>
    <row r="13" spans="1:9" ht="19.5" customHeight="1">
      <c r="A13" s="11">
        <v>8</v>
      </c>
      <c r="B13" s="21" t="s">
        <v>31</v>
      </c>
      <c r="C13" s="11" t="s">
        <v>32</v>
      </c>
      <c r="D13" s="11">
        <v>35044</v>
      </c>
      <c r="E13" s="11" t="s">
        <v>33</v>
      </c>
      <c r="F13" s="23" t="s">
        <v>63</v>
      </c>
      <c r="G13" s="11">
        <v>70000</v>
      </c>
      <c r="H13" s="11" t="s">
        <v>34</v>
      </c>
    </row>
    <row r="14" spans="1:9" ht="22.5" customHeight="1">
      <c r="A14" s="11">
        <v>9</v>
      </c>
      <c r="B14" s="21" t="s">
        <v>35</v>
      </c>
      <c r="C14" s="11" t="s">
        <v>12</v>
      </c>
      <c r="D14" s="11">
        <v>50437</v>
      </c>
      <c r="E14" s="11" t="s">
        <v>13</v>
      </c>
      <c r="F14" s="23" t="s">
        <v>37</v>
      </c>
      <c r="G14" s="11">
        <v>70000</v>
      </c>
      <c r="H14" s="11" t="s">
        <v>15</v>
      </c>
    </row>
    <row r="15" spans="1:9" ht="20.25" customHeight="1">
      <c r="A15" s="11">
        <v>10</v>
      </c>
      <c r="B15" s="21" t="s">
        <v>38</v>
      </c>
      <c r="C15" s="11" t="s">
        <v>20</v>
      </c>
      <c r="D15" s="11">
        <v>32378</v>
      </c>
      <c r="E15" s="11" t="s">
        <v>39</v>
      </c>
      <c r="F15" s="11">
        <v>18698</v>
      </c>
      <c r="G15" s="11">
        <v>70000</v>
      </c>
      <c r="H15" s="11" t="s">
        <v>15</v>
      </c>
    </row>
    <row r="16" spans="1:9" ht="18" customHeight="1">
      <c r="A16" s="11">
        <v>11</v>
      </c>
      <c r="B16" s="21" t="s">
        <v>40</v>
      </c>
      <c r="C16" s="11" t="s">
        <v>36</v>
      </c>
      <c r="D16" s="11">
        <v>50173</v>
      </c>
      <c r="E16" s="11" t="s">
        <v>13</v>
      </c>
      <c r="F16" s="11" t="s">
        <v>41</v>
      </c>
      <c r="G16" s="11">
        <v>70000</v>
      </c>
      <c r="H16" s="11" t="s">
        <v>15</v>
      </c>
    </row>
    <row r="17" spans="1:9" ht="16.5" customHeight="1">
      <c r="A17" s="61">
        <v>12</v>
      </c>
      <c r="B17" s="21" t="s">
        <v>42</v>
      </c>
      <c r="C17" s="11" t="s">
        <v>17</v>
      </c>
      <c r="D17" s="11">
        <v>31518</v>
      </c>
      <c r="E17" s="11" t="s">
        <v>43</v>
      </c>
      <c r="F17" s="11">
        <v>9901</v>
      </c>
      <c r="G17" s="11">
        <v>70000</v>
      </c>
      <c r="H17" s="11" t="s">
        <v>15</v>
      </c>
    </row>
    <row r="18" spans="1:9" ht="17.25" customHeight="1">
      <c r="A18" s="95" t="s">
        <v>46</v>
      </c>
      <c r="B18" s="96"/>
      <c r="C18" s="96"/>
      <c r="D18" s="96"/>
      <c r="E18" s="96"/>
      <c r="F18" s="96"/>
      <c r="G18" s="11">
        <f>SUM(G6:G17)</f>
        <v>810000</v>
      </c>
      <c r="H18" s="62"/>
    </row>
    <row r="19" spans="1:9" ht="17.25" customHeight="1">
      <c r="A19" s="95" t="s">
        <v>44</v>
      </c>
      <c r="B19" s="96"/>
      <c r="C19" s="96"/>
      <c r="D19" s="96"/>
      <c r="E19" s="96"/>
      <c r="F19" s="97"/>
      <c r="G19" s="11">
        <f>G18*0</f>
        <v>0</v>
      </c>
      <c r="H19" s="11"/>
    </row>
    <row r="20" spans="1:9" ht="15" customHeight="1">
      <c r="A20" s="95" t="s">
        <v>45</v>
      </c>
      <c r="B20" s="96"/>
      <c r="C20" s="96"/>
      <c r="D20" s="96"/>
      <c r="E20" s="96"/>
      <c r="F20" s="97"/>
      <c r="G20" s="11">
        <f>G19*0</f>
        <v>0</v>
      </c>
      <c r="H20" s="11"/>
    </row>
    <row r="21" spans="1:9" ht="16.5" customHeight="1">
      <c r="A21" s="95" t="s">
        <v>47</v>
      </c>
      <c r="B21" s="96"/>
      <c r="C21" s="96"/>
      <c r="D21" s="96"/>
      <c r="E21" s="96"/>
      <c r="F21" s="97"/>
      <c r="G21" s="11">
        <f>G18*0.05</f>
        <v>40500</v>
      </c>
      <c r="H21" s="11"/>
    </row>
    <row r="22" spans="1:9" ht="14.25" customHeight="1">
      <c r="A22" s="101" t="s">
        <v>90</v>
      </c>
      <c r="B22" s="101"/>
      <c r="C22" s="101"/>
      <c r="D22" s="101"/>
      <c r="E22" s="101"/>
      <c r="F22" s="101"/>
      <c r="G22" s="11">
        <f>G18-G19-G21</f>
        <v>769500</v>
      </c>
      <c r="H22" s="11"/>
    </row>
    <row r="23" spans="1:9" ht="14.25" customHeight="1">
      <c r="A23" s="114" t="s">
        <v>91</v>
      </c>
      <c r="B23" s="114"/>
      <c r="C23" s="70"/>
      <c r="D23" s="70"/>
      <c r="E23" s="70"/>
      <c r="F23" s="70"/>
      <c r="G23" s="30"/>
      <c r="H23" s="30"/>
      <c r="I23" s="31"/>
    </row>
    <row r="24" spans="1:9" ht="15" customHeight="1">
      <c r="A24" s="31"/>
      <c r="B24" s="30"/>
      <c r="C24" s="60"/>
      <c r="D24" s="60"/>
      <c r="E24" s="60"/>
      <c r="F24" s="60"/>
      <c r="G24" s="60"/>
      <c r="H24" s="30"/>
      <c r="I24" s="31"/>
    </row>
    <row r="25" spans="1:9" ht="15" customHeight="1">
      <c r="B25" s="31"/>
      <c r="C25" s="31"/>
      <c r="D25" s="31"/>
      <c r="E25" s="31"/>
      <c r="F25" s="31"/>
      <c r="H25" s="32"/>
    </row>
    <row r="26" spans="1:9" ht="18.75" customHeight="1"/>
    <row r="27" spans="1:9" ht="18.75" customHeight="1"/>
  </sheetData>
  <mergeCells count="7">
    <mergeCell ref="A22:F22"/>
    <mergeCell ref="A23:B23"/>
    <mergeCell ref="C3:I3"/>
    <mergeCell ref="A18:F18"/>
    <mergeCell ref="A19:F19"/>
    <mergeCell ref="A20:F20"/>
    <mergeCell ref="A21:F21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28"/>
  <sheetViews>
    <sheetView topLeftCell="A5" workbookViewId="0">
      <selection activeCell="G19" sqref="G19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3.42578125" customWidth="1"/>
    <col min="8" max="8" width="17.85546875" customWidth="1"/>
  </cols>
  <sheetData>
    <row r="1" spans="1:9">
      <c r="A1" s="1" t="s">
        <v>0</v>
      </c>
      <c r="E1" t="s">
        <v>56</v>
      </c>
    </row>
    <row r="2" spans="1:9">
      <c r="A2" s="1" t="s">
        <v>1</v>
      </c>
      <c r="E2" t="s">
        <v>94</v>
      </c>
    </row>
    <row r="3" spans="1:9" ht="15" customHeight="1">
      <c r="A3" s="1" t="s">
        <v>2</v>
      </c>
      <c r="E3" t="s">
        <v>95</v>
      </c>
    </row>
    <row r="4" spans="1:9" ht="22.5" customHeight="1">
      <c r="A4" s="66"/>
      <c r="C4" s="85" t="s">
        <v>92</v>
      </c>
      <c r="D4" s="85"/>
      <c r="E4" s="85"/>
      <c r="F4" s="85"/>
      <c r="G4" s="85"/>
      <c r="H4" s="85"/>
      <c r="I4" s="85"/>
    </row>
    <row r="5" spans="1:9" ht="22.5" customHeight="1">
      <c r="A5" s="66"/>
      <c r="C5" s="66"/>
      <c r="D5" s="66"/>
      <c r="E5" s="66"/>
      <c r="F5" s="66"/>
      <c r="G5" s="66"/>
      <c r="H5" s="66"/>
      <c r="I5" s="66"/>
    </row>
    <row r="6" spans="1:9" ht="22.5" customHeight="1">
      <c r="A6" s="11" t="s">
        <v>3</v>
      </c>
      <c r="B6" s="11" t="s">
        <v>4</v>
      </c>
      <c r="C6" s="11" t="s">
        <v>5</v>
      </c>
      <c r="D6" s="11" t="s">
        <v>6</v>
      </c>
      <c r="E6" s="11" t="s">
        <v>7</v>
      </c>
      <c r="F6" s="11" t="s">
        <v>8</v>
      </c>
      <c r="G6" s="11" t="s">
        <v>9</v>
      </c>
      <c r="H6" s="11" t="s">
        <v>10</v>
      </c>
    </row>
    <row r="7" spans="1:9" ht="24" customHeight="1">
      <c r="A7" s="11">
        <v>1</v>
      </c>
      <c r="B7" s="21" t="s">
        <v>11</v>
      </c>
      <c r="C7" s="11" t="s">
        <v>12</v>
      </c>
      <c r="D7" s="11">
        <v>50416</v>
      </c>
      <c r="E7" s="11" t="s">
        <v>13</v>
      </c>
      <c r="F7" s="11" t="s">
        <v>14</v>
      </c>
      <c r="G7" s="11">
        <v>90000</v>
      </c>
      <c r="H7" s="11" t="s">
        <v>15</v>
      </c>
      <c r="I7" s="25"/>
    </row>
    <row r="8" spans="1:9" ht="24" customHeight="1">
      <c r="A8" s="11">
        <v>2</v>
      </c>
      <c r="B8" s="21" t="s">
        <v>16</v>
      </c>
      <c r="C8" s="11" t="s">
        <v>17</v>
      </c>
      <c r="D8" s="11">
        <v>81853</v>
      </c>
      <c r="E8" s="11" t="s">
        <v>55</v>
      </c>
      <c r="F8" s="11">
        <v>18597</v>
      </c>
      <c r="G8" s="11">
        <v>70000</v>
      </c>
      <c r="H8" s="11" t="s">
        <v>15</v>
      </c>
    </row>
    <row r="9" spans="1:9" ht="21.75" customHeight="1">
      <c r="A9" s="11">
        <v>3</v>
      </c>
      <c r="B9" s="21" t="s">
        <v>19</v>
      </c>
      <c r="C9" s="11" t="s">
        <v>20</v>
      </c>
      <c r="D9" s="11">
        <v>30005</v>
      </c>
      <c r="E9" s="11" t="s">
        <v>21</v>
      </c>
      <c r="F9" s="11">
        <v>18537</v>
      </c>
      <c r="G9" s="11">
        <v>70000</v>
      </c>
      <c r="H9" s="11" t="s">
        <v>15</v>
      </c>
    </row>
    <row r="10" spans="1:9" ht="21.75" customHeight="1">
      <c r="A10" s="11">
        <v>4</v>
      </c>
      <c r="B10" s="21" t="s">
        <v>51</v>
      </c>
      <c r="C10" s="11" t="s">
        <v>52</v>
      </c>
      <c r="D10" s="11">
        <v>50624</v>
      </c>
      <c r="E10" s="11" t="s">
        <v>13</v>
      </c>
      <c r="F10" s="11" t="s">
        <v>53</v>
      </c>
      <c r="G10" s="11">
        <v>70000</v>
      </c>
      <c r="H10" s="11" t="s">
        <v>15</v>
      </c>
    </row>
    <row r="11" spans="1:9" ht="21.75" customHeight="1">
      <c r="A11" s="11">
        <v>5</v>
      </c>
      <c r="B11" s="21" t="s">
        <v>67</v>
      </c>
      <c r="C11" s="11" t="s">
        <v>68</v>
      </c>
      <c r="D11" s="11">
        <v>57333</v>
      </c>
      <c r="E11" s="11" t="s">
        <v>13</v>
      </c>
      <c r="F11" s="23" t="s">
        <v>70</v>
      </c>
      <c r="G11" s="11">
        <v>70000</v>
      </c>
      <c r="H11" s="11" t="s">
        <v>15</v>
      </c>
    </row>
    <row r="12" spans="1:9" ht="20.25" customHeight="1">
      <c r="A12" s="11">
        <v>6</v>
      </c>
      <c r="B12" s="21" t="s">
        <v>24</v>
      </c>
      <c r="C12" s="11" t="s">
        <v>25</v>
      </c>
      <c r="D12" s="23" t="s">
        <v>61</v>
      </c>
      <c r="E12" s="11" t="s">
        <v>26</v>
      </c>
      <c r="F12" s="11">
        <v>979903</v>
      </c>
      <c r="G12" s="11">
        <v>90000</v>
      </c>
      <c r="H12" s="11" t="s">
        <v>15</v>
      </c>
    </row>
    <row r="13" spans="1:9" ht="21" customHeight="1">
      <c r="A13" s="11">
        <v>7</v>
      </c>
      <c r="B13" s="21" t="s">
        <v>29</v>
      </c>
      <c r="C13" s="11" t="s">
        <v>25</v>
      </c>
      <c r="D13" s="23" t="s">
        <v>62</v>
      </c>
      <c r="E13" s="11" t="s">
        <v>30</v>
      </c>
      <c r="F13" s="11">
        <v>10001</v>
      </c>
      <c r="G13" s="11">
        <v>90000</v>
      </c>
      <c r="H13" s="11" t="s">
        <v>15</v>
      </c>
    </row>
    <row r="14" spans="1:9" ht="19.5" customHeight="1">
      <c r="A14" s="11">
        <v>8</v>
      </c>
      <c r="B14" s="21" t="s">
        <v>31</v>
      </c>
      <c r="C14" s="11" t="s">
        <v>32</v>
      </c>
      <c r="D14" s="11">
        <v>35044</v>
      </c>
      <c r="E14" s="11" t="s">
        <v>33</v>
      </c>
      <c r="F14" s="23" t="s">
        <v>63</v>
      </c>
      <c r="G14" s="11">
        <v>70000</v>
      </c>
      <c r="H14" s="11" t="s">
        <v>34</v>
      </c>
    </row>
    <row r="15" spans="1:9" ht="22.5" customHeight="1">
      <c r="A15" s="11">
        <v>9</v>
      </c>
      <c r="B15" s="21" t="s">
        <v>35</v>
      </c>
      <c r="C15" s="11" t="s">
        <v>12</v>
      </c>
      <c r="D15" s="11">
        <v>50437</v>
      </c>
      <c r="E15" s="11" t="s">
        <v>13</v>
      </c>
      <c r="F15" s="23" t="s">
        <v>37</v>
      </c>
      <c r="G15" s="11">
        <v>70000</v>
      </c>
      <c r="H15" s="11" t="s">
        <v>15</v>
      </c>
    </row>
    <row r="16" spans="1:9" ht="20.25" customHeight="1">
      <c r="A16" s="11">
        <v>10</v>
      </c>
      <c r="B16" s="21" t="s">
        <v>38</v>
      </c>
      <c r="C16" s="11" t="s">
        <v>20</v>
      </c>
      <c r="D16" s="11">
        <v>32378</v>
      </c>
      <c r="E16" s="11" t="s">
        <v>39</v>
      </c>
      <c r="F16" s="11">
        <v>18698</v>
      </c>
      <c r="G16" s="11">
        <v>70000</v>
      </c>
      <c r="H16" s="11" t="s">
        <v>15</v>
      </c>
    </row>
    <row r="17" spans="1:9" ht="18" customHeight="1">
      <c r="A17" s="11">
        <v>11</v>
      </c>
      <c r="B17" s="21" t="s">
        <v>40</v>
      </c>
      <c r="C17" s="11" t="s">
        <v>36</v>
      </c>
      <c r="D17" s="11">
        <v>50173</v>
      </c>
      <c r="E17" s="11" t="s">
        <v>13</v>
      </c>
      <c r="F17" s="11" t="s">
        <v>41</v>
      </c>
      <c r="G17" s="11">
        <v>70000</v>
      </c>
      <c r="H17" s="11" t="s">
        <v>15</v>
      </c>
    </row>
    <row r="18" spans="1:9" ht="16.5" customHeight="1">
      <c r="A18" s="68">
        <v>12</v>
      </c>
      <c r="B18" s="21" t="s">
        <v>42</v>
      </c>
      <c r="C18" s="11" t="s">
        <v>17</v>
      </c>
      <c r="D18" s="11">
        <v>31518</v>
      </c>
      <c r="E18" s="11" t="s">
        <v>43</v>
      </c>
      <c r="F18" s="11">
        <v>9901</v>
      </c>
      <c r="G18" s="11">
        <v>70000</v>
      </c>
      <c r="H18" s="11" t="s">
        <v>15</v>
      </c>
    </row>
    <row r="19" spans="1:9" ht="17.25" customHeight="1">
      <c r="A19" s="95" t="s">
        <v>46</v>
      </c>
      <c r="B19" s="96"/>
      <c r="C19" s="96"/>
      <c r="D19" s="96"/>
      <c r="E19" s="96"/>
      <c r="F19" s="96"/>
      <c r="G19" s="11">
        <f>SUM(G7:G18)</f>
        <v>900000</v>
      </c>
      <c r="H19" s="69"/>
    </row>
    <row r="20" spans="1:9" ht="17.25" customHeight="1">
      <c r="A20" s="95" t="s">
        <v>44</v>
      </c>
      <c r="B20" s="96"/>
      <c r="C20" s="96"/>
      <c r="D20" s="96"/>
      <c r="E20" s="96"/>
      <c r="F20" s="97"/>
      <c r="G20" s="11">
        <f>G19*0</f>
        <v>0</v>
      </c>
      <c r="H20" s="11"/>
    </row>
    <row r="21" spans="1:9" ht="15" customHeight="1">
      <c r="A21" s="95" t="s">
        <v>45</v>
      </c>
      <c r="B21" s="96"/>
      <c r="C21" s="96"/>
      <c r="D21" s="96"/>
      <c r="E21" s="96"/>
      <c r="F21" s="97"/>
      <c r="G21" s="11">
        <f>G20*0</f>
        <v>0</v>
      </c>
      <c r="H21" s="11"/>
    </row>
    <row r="22" spans="1:9" ht="16.5" customHeight="1">
      <c r="A22" s="95" t="s">
        <v>47</v>
      </c>
      <c r="B22" s="96"/>
      <c r="C22" s="96"/>
      <c r="D22" s="96"/>
      <c r="E22" s="96"/>
      <c r="F22" s="97"/>
      <c r="G22" s="11">
        <f>G19*0.05</f>
        <v>45000</v>
      </c>
      <c r="H22" s="11"/>
    </row>
    <row r="23" spans="1:9" ht="14.25" customHeight="1">
      <c r="A23" s="101" t="s">
        <v>93</v>
      </c>
      <c r="B23" s="101"/>
      <c r="C23" s="101"/>
      <c r="D23" s="101"/>
      <c r="E23" s="101"/>
      <c r="F23" s="101"/>
      <c r="G23" s="11">
        <f>G19-G20-G22</f>
        <v>855000</v>
      </c>
      <c r="H23" s="11"/>
    </row>
    <row r="24" spans="1:9" ht="14.25" customHeight="1">
      <c r="A24" s="114" t="s">
        <v>91</v>
      </c>
      <c r="B24" s="114"/>
      <c r="C24" s="70"/>
      <c r="D24" s="70"/>
      <c r="E24" s="70"/>
      <c r="F24" s="70"/>
      <c r="G24" s="30"/>
      <c r="H24" s="30"/>
      <c r="I24" s="31"/>
    </row>
    <row r="25" spans="1:9" ht="15" customHeight="1">
      <c r="A25" s="31"/>
      <c r="B25" s="30"/>
      <c r="C25" s="67"/>
      <c r="D25" s="67"/>
      <c r="E25" s="67"/>
      <c r="F25" s="67"/>
      <c r="G25" s="67"/>
      <c r="H25" s="30"/>
      <c r="I25" s="31"/>
    </row>
    <row r="26" spans="1:9" ht="15" customHeight="1">
      <c r="B26" s="31"/>
      <c r="C26" s="31"/>
      <c r="D26" s="31"/>
      <c r="E26" s="31"/>
      <c r="F26" s="31"/>
      <c r="H26" s="32"/>
    </row>
    <row r="27" spans="1:9" ht="18.75" customHeight="1"/>
    <row r="28" spans="1:9" ht="18.75" customHeight="1"/>
  </sheetData>
  <mergeCells count="7">
    <mergeCell ref="A24:B24"/>
    <mergeCell ref="C4:I4"/>
    <mergeCell ref="A19:F19"/>
    <mergeCell ref="A20:F20"/>
    <mergeCell ref="A21:F21"/>
    <mergeCell ref="A22:F22"/>
    <mergeCell ref="A23:F23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28"/>
  <sheetViews>
    <sheetView topLeftCell="A4" workbookViewId="0">
      <selection activeCell="E15" sqref="E15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3.42578125" customWidth="1"/>
    <col min="8" max="8" width="17.85546875" customWidth="1"/>
  </cols>
  <sheetData>
    <row r="1" spans="1:9">
      <c r="A1" s="1" t="s">
        <v>0</v>
      </c>
      <c r="E1" t="s">
        <v>56</v>
      </c>
    </row>
    <row r="2" spans="1:9">
      <c r="A2" s="1" t="s">
        <v>1</v>
      </c>
      <c r="E2" t="s">
        <v>94</v>
      </c>
    </row>
    <row r="3" spans="1:9" ht="15" customHeight="1">
      <c r="A3" s="1" t="s">
        <v>2</v>
      </c>
      <c r="E3" t="s">
        <v>95</v>
      </c>
    </row>
    <row r="4" spans="1:9" ht="22.5" customHeight="1">
      <c r="A4" s="66"/>
      <c r="C4" s="85" t="s">
        <v>92</v>
      </c>
      <c r="D4" s="85"/>
      <c r="E4" s="85"/>
      <c r="F4" s="85"/>
      <c r="G4" s="85"/>
      <c r="H4" s="85"/>
      <c r="I4" s="85"/>
    </row>
    <row r="5" spans="1:9" ht="22.5" customHeight="1">
      <c r="A5" s="66"/>
      <c r="C5" s="66"/>
      <c r="D5" s="66"/>
      <c r="E5" s="66"/>
      <c r="F5" s="66"/>
      <c r="G5" s="66"/>
      <c r="H5" s="66"/>
      <c r="I5" s="66"/>
    </row>
    <row r="6" spans="1:9" ht="22.5" customHeight="1">
      <c r="A6" s="11" t="s">
        <v>3</v>
      </c>
      <c r="B6" s="11" t="s">
        <v>4</v>
      </c>
      <c r="C6" s="11" t="s">
        <v>5</v>
      </c>
      <c r="D6" s="11" t="s">
        <v>6</v>
      </c>
      <c r="E6" s="11" t="s">
        <v>7</v>
      </c>
      <c r="F6" s="11" t="s">
        <v>8</v>
      </c>
      <c r="G6" s="11" t="s">
        <v>9</v>
      </c>
      <c r="H6" s="11" t="s">
        <v>10</v>
      </c>
    </row>
    <row r="7" spans="1:9" ht="24" customHeight="1">
      <c r="A7" s="11">
        <v>1</v>
      </c>
      <c r="B7" s="21" t="s">
        <v>11</v>
      </c>
      <c r="C7" s="11" t="s">
        <v>12</v>
      </c>
      <c r="D7" s="11">
        <v>50416</v>
      </c>
      <c r="E7" s="11" t="s">
        <v>13</v>
      </c>
      <c r="F7" s="11" t="s">
        <v>14</v>
      </c>
      <c r="G7" s="11">
        <v>90000</v>
      </c>
      <c r="H7" s="11" t="s">
        <v>15</v>
      </c>
      <c r="I7" s="25"/>
    </row>
    <row r="8" spans="1:9" ht="24" customHeight="1">
      <c r="A8" s="11">
        <v>2</v>
      </c>
      <c r="B8" s="21" t="s">
        <v>16</v>
      </c>
      <c r="C8" s="11" t="s">
        <v>17</v>
      </c>
      <c r="D8" s="11">
        <v>81853</v>
      </c>
      <c r="E8" s="11" t="s">
        <v>55</v>
      </c>
      <c r="F8" s="11">
        <v>18597</v>
      </c>
      <c r="G8" s="11"/>
      <c r="H8" s="11" t="s">
        <v>15</v>
      </c>
    </row>
    <row r="9" spans="1:9" ht="21.75" customHeight="1">
      <c r="A9" s="11">
        <v>3</v>
      </c>
      <c r="B9" s="21" t="s">
        <v>19</v>
      </c>
      <c r="C9" s="11" t="s">
        <v>20</v>
      </c>
      <c r="D9" s="11">
        <v>30005</v>
      </c>
      <c r="E9" s="11" t="s">
        <v>21</v>
      </c>
      <c r="F9" s="11">
        <v>18537</v>
      </c>
      <c r="G9" s="11"/>
      <c r="H9" s="11" t="s">
        <v>15</v>
      </c>
    </row>
    <row r="10" spans="1:9" ht="21.75" customHeight="1">
      <c r="A10" s="11">
        <v>4</v>
      </c>
      <c r="B10" s="21" t="s">
        <v>51</v>
      </c>
      <c r="C10" s="11" t="s">
        <v>52</v>
      </c>
      <c r="D10" s="11">
        <v>50624</v>
      </c>
      <c r="E10" s="11" t="s">
        <v>13</v>
      </c>
      <c r="F10" s="11" t="s">
        <v>53</v>
      </c>
      <c r="G10" s="11">
        <v>70000</v>
      </c>
      <c r="H10" s="11" t="s">
        <v>15</v>
      </c>
    </row>
    <row r="11" spans="1:9" ht="21.75" customHeight="1">
      <c r="A11" s="11">
        <v>5</v>
      </c>
      <c r="B11" s="21" t="s">
        <v>67</v>
      </c>
      <c r="C11" s="11" t="s">
        <v>68</v>
      </c>
      <c r="D11" s="11">
        <v>57333</v>
      </c>
      <c r="E11" s="11" t="s">
        <v>13</v>
      </c>
      <c r="F11" s="23" t="s">
        <v>70</v>
      </c>
      <c r="G11" s="11">
        <v>70000</v>
      </c>
      <c r="H11" s="11" t="s">
        <v>15</v>
      </c>
    </row>
    <row r="12" spans="1:9" ht="20.25" customHeight="1">
      <c r="A12" s="11">
        <v>6</v>
      </c>
      <c r="B12" s="21" t="s">
        <v>24</v>
      </c>
      <c r="C12" s="11" t="s">
        <v>25</v>
      </c>
      <c r="D12" s="23" t="s">
        <v>61</v>
      </c>
      <c r="E12" s="11" t="s">
        <v>26</v>
      </c>
      <c r="F12" s="11">
        <v>979903</v>
      </c>
      <c r="G12" s="11"/>
      <c r="H12" s="11" t="s">
        <v>15</v>
      </c>
    </row>
    <row r="13" spans="1:9" ht="21" customHeight="1">
      <c r="A13" s="11">
        <v>7</v>
      </c>
      <c r="B13" s="21" t="s">
        <v>29</v>
      </c>
      <c r="C13" s="11" t="s">
        <v>25</v>
      </c>
      <c r="D13" s="23" t="s">
        <v>62</v>
      </c>
      <c r="E13" s="11" t="s">
        <v>30</v>
      </c>
      <c r="F13" s="11">
        <v>10001</v>
      </c>
      <c r="G13" s="11"/>
      <c r="H13" s="11" t="s">
        <v>15</v>
      </c>
    </row>
    <row r="14" spans="1:9" ht="19.5" customHeight="1">
      <c r="A14" s="11">
        <v>8</v>
      </c>
      <c r="B14" s="21" t="s">
        <v>31</v>
      </c>
      <c r="C14" s="11" t="s">
        <v>32</v>
      </c>
      <c r="D14" s="11">
        <v>35044</v>
      </c>
      <c r="E14" s="11" t="s">
        <v>33</v>
      </c>
      <c r="F14" s="23" t="s">
        <v>63</v>
      </c>
      <c r="G14" s="11"/>
      <c r="H14" s="11" t="s">
        <v>34</v>
      </c>
    </row>
    <row r="15" spans="1:9" ht="22.5" customHeight="1">
      <c r="A15" s="11">
        <v>9</v>
      </c>
      <c r="B15" s="21" t="s">
        <v>35</v>
      </c>
      <c r="C15" s="11" t="s">
        <v>12</v>
      </c>
      <c r="D15" s="11">
        <v>50437</v>
      </c>
      <c r="E15" s="11" t="s">
        <v>13</v>
      </c>
      <c r="F15" s="23" t="s">
        <v>37</v>
      </c>
      <c r="G15" s="11">
        <v>70000</v>
      </c>
      <c r="H15" s="11" t="s">
        <v>15</v>
      </c>
    </row>
    <row r="16" spans="1:9" ht="20.25" customHeight="1">
      <c r="A16" s="11">
        <v>10</v>
      </c>
      <c r="B16" s="21" t="s">
        <v>38</v>
      </c>
      <c r="C16" s="11" t="s">
        <v>20</v>
      </c>
      <c r="D16" s="11">
        <v>32378</v>
      </c>
      <c r="E16" s="11" t="s">
        <v>39</v>
      </c>
      <c r="F16" s="11">
        <v>18698</v>
      </c>
      <c r="G16" s="11"/>
      <c r="H16" s="11" t="s">
        <v>15</v>
      </c>
    </row>
    <row r="17" spans="1:9" ht="18" customHeight="1">
      <c r="A17" s="11">
        <v>11</v>
      </c>
      <c r="B17" s="21" t="s">
        <v>40</v>
      </c>
      <c r="C17" s="11" t="s">
        <v>36</v>
      </c>
      <c r="D17" s="11">
        <v>50173</v>
      </c>
      <c r="E17" s="11" t="s">
        <v>13</v>
      </c>
      <c r="F17" s="11" t="s">
        <v>41</v>
      </c>
      <c r="G17" s="11">
        <v>70000</v>
      </c>
      <c r="H17" s="11" t="s">
        <v>15</v>
      </c>
    </row>
    <row r="18" spans="1:9" ht="16.5" customHeight="1">
      <c r="A18" s="68">
        <v>12</v>
      </c>
      <c r="B18" s="21" t="s">
        <v>42</v>
      </c>
      <c r="C18" s="11" t="s">
        <v>17</v>
      </c>
      <c r="D18" s="11">
        <v>31518</v>
      </c>
      <c r="E18" s="11" t="s">
        <v>43</v>
      </c>
      <c r="F18" s="11">
        <v>9901</v>
      </c>
      <c r="G18" s="11"/>
      <c r="H18" s="11" t="s">
        <v>15</v>
      </c>
    </row>
    <row r="19" spans="1:9" ht="17.25" customHeight="1">
      <c r="A19" s="95" t="s">
        <v>46</v>
      </c>
      <c r="B19" s="96"/>
      <c r="C19" s="96"/>
      <c r="D19" s="96"/>
      <c r="E19" s="96"/>
      <c r="F19" s="96"/>
      <c r="G19" s="11">
        <f>SUM(G7:G18)</f>
        <v>370000</v>
      </c>
      <c r="H19" s="69"/>
    </row>
    <row r="20" spans="1:9" ht="17.25" customHeight="1">
      <c r="A20" s="95" t="s">
        <v>44</v>
      </c>
      <c r="B20" s="96"/>
      <c r="C20" s="96"/>
      <c r="D20" s="96"/>
      <c r="E20" s="96"/>
      <c r="F20" s="97"/>
      <c r="G20" s="11">
        <f>G19*0</f>
        <v>0</v>
      </c>
      <c r="H20" s="11"/>
    </row>
    <row r="21" spans="1:9" ht="15" customHeight="1">
      <c r="A21" s="95" t="s">
        <v>45</v>
      </c>
      <c r="B21" s="96"/>
      <c r="C21" s="96"/>
      <c r="D21" s="96"/>
      <c r="E21" s="96"/>
      <c r="F21" s="97"/>
      <c r="G21" s="11">
        <f>G20*0</f>
        <v>0</v>
      </c>
      <c r="H21" s="11"/>
    </row>
    <row r="22" spans="1:9" ht="16.5" customHeight="1">
      <c r="A22" s="95" t="s">
        <v>47</v>
      </c>
      <c r="B22" s="96"/>
      <c r="C22" s="96"/>
      <c r="D22" s="96"/>
      <c r="E22" s="96"/>
      <c r="F22" s="97"/>
      <c r="G22" s="11">
        <v>0</v>
      </c>
      <c r="H22" s="11"/>
    </row>
    <row r="23" spans="1:9" ht="14.25" customHeight="1">
      <c r="A23" s="101" t="s">
        <v>96</v>
      </c>
      <c r="B23" s="101"/>
      <c r="C23" s="101"/>
      <c r="D23" s="101"/>
      <c r="E23" s="101"/>
      <c r="F23" s="101"/>
      <c r="G23" s="11">
        <f>G19-G20-G22</f>
        <v>370000</v>
      </c>
      <c r="H23" s="11"/>
    </row>
    <row r="24" spans="1:9" ht="14.25" customHeight="1">
      <c r="A24" s="114" t="s">
        <v>91</v>
      </c>
      <c r="B24" s="114"/>
      <c r="C24" s="70"/>
      <c r="D24" s="70"/>
      <c r="E24" s="70"/>
      <c r="F24" s="70"/>
      <c r="G24" s="30"/>
      <c r="H24" s="30"/>
      <c r="I24" s="31"/>
    </row>
    <row r="25" spans="1:9" ht="15" customHeight="1">
      <c r="A25" s="31"/>
      <c r="B25" s="30"/>
      <c r="C25" s="67"/>
      <c r="D25" s="67"/>
      <c r="E25" s="67"/>
      <c r="F25" s="67"/>
      <c r="G25" s="67"/>
      <c r="H25" s="30"/>
      <c r="I25" s="31"/>
    </row>
    <row r="26" spans="1:9" ht="15" customHeight="1">
      <c r="B26" s="31"/>
      <c r="C26" s="31"/>
      <c r="D26" s="31"/>
      <c r="E26" s="31"/>
      <c r="F26" s="31"/>
      <c r="H26" s="32"/>
    </row>
    <row r="27" spans="1:9" ht="18.75" customHeight="1"/>
    <row r="28" spans="1:9" ht="18.75" customHeight="1"/>
  </sheetData>
  <mergeCells count="7">
    <mergeCell ref="A24:B24"/>
    <mergeCell ref="C4:I4"/>
    <mergeCell ref="A19:F19"/>
    <mergeCell ref="A20:F20"/>
    <mergeCell ref="A21:F21"/>
    <mergeCell ref="A22:F22"/>
    <mergeCell ref="A23:F23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28"/>
  <sheetViews>
    <sheetView topLeftCell="A4" workbookViewId="0">
      <selection activeCell="E10" sqref="E10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3.42578125" customWidth="1"/>
    <col min="8" max="8" width="17.85546875" customWidth="1"/>
  </cols>
  <sheetData>
    <row r="1" spans="1:9">
      <c r="A1" s="1" t="s">
        <v>0</v>
      </c>
      <c r="E1" t="s">
        <v>56</v>
      </c>
    </row>
    <row r="2" spans="1:9">
      <c r="A2" s="1" t="s">
        <v>1</v>
      </c>
      <c r="E2" t="s">
        <v>94</v>
      </c>
    </row>
    <row r="3" spans="1:9" ht="15" customHeight="1">
      <c r="A3" s="1" t="s">
        <v>2</v>
      </c>
      <c r="E3" t="s">
        <v>95</v>
      </c>
    </row>
    <row r="4" spans="1:9" ht="22.5" customHeight="1">
      <c r="A4" s="66"/>
      <c r="C4" s="71" t="s">
        <v>92</v>
      </c>
      <c r="D4" s="71"/>
      <c r="E4" s="71"/>
      <c r="F4" s="71"/>
      <c r="G4" s="71"/>
      <c r="H4" s="71"/>
      <c r="I4" s="71"/>
    </row>
    <row r="5" spans="1:9" ht="22.5" customHeight="1">
      <c r="A5" s="66"/>
      <c r="C5" s="66"/>
      <c r="D5" s="66"/>
      <c r="E5" s="66"/>
      <c r="F5" s="66"/>
      <c r="G5" s="66"/>
      <c r="H5" s="66"/>
      <c r="I5" s="66"/>
    </row>
    <row r="6" spans="1:9" ht="22.5" customHeight="1">
      <c r="A6" s="11" t="s">
        <v>3</v>
      </c>
      <c r="B6" s="11" t="s">
        <v>4</v>
      </c>
      <c r="C6" s="11" t="s">
        <v>5</v>
      </c>
      <c r="D6" s="11" t="s">
        <v>6</v>
      </c>
      <c r="E6" s="11" t="s">
        <v>7</v>
      </c>
      <c r="F6" s="11" t="s">
        <v>8</v>
      </c>
      <c r="G6" s="11" t="s">
        <v>9</v>
      </c>
      <c r="H6" s="11" t="s">
        <v>10</v>
      </c>
    </row>
    <row r="7" spans="1:9" ht="24" customHeight="1">
      <c r="A7" s="11">
        <v>1</v>
      </c>
      <c r="B7" s="21" t="s">
        <v>11</v>
      </c>
      <c r="C7" s="11" t="s">
        <v>12</v>
      </c>
      <c r="D7" s="11">
        <v>50416</v>
      </c>
      <c r="E7" s="11" t="s">
        <v>13</v>
      </c>
      <c r="F7" s="11" t="s">
        <v>14</v>
      </c>
      <c r="G7" s="11"/>
      <c r="H7" s="11" t="s">
        <v>15</v>
      </c>
      <c r="I7" s="25"/>
    </row>
    <row r="8" spans="1:9" ht="24" customHeight="1">
      <c r="A8" s="11">
        <v>2</v>
      </c>
      <c r="B8" s="21" t="s">
        <v>16</v>
      </c>
      <c r="C8" s="11" t="s">
        <v>17</v>
      </c>
      <c r="D8" s="11">
        <v>81853</v>
      </c>
      <c r="E8" s="11" t="s">
        <v>55</v>
      </c>
      <c r="F8" s="11">
        <v>18597</v>
      </c>
      <c r="G8" s="11">
        <v>70000</v>
      </c>
      <c r="H8" s="11" t="s">
        <v>15</v>
      </c>
    </row>
    <row r="9" spans="1:9" ht="21.75" customHeight="1">
      <c r="A9" s="11">
        <v>3</v>
      </c>
      <c r="B9" s="21" t="s">
        <v>19</v>
      </c>
      <c r="C9" s="11" t="s">
        <v>20</v>
      </c>
      <c r="D9" s="11">
        <v>30005</v>
      </c>
      <c r="E9" s="11" t="s">
        <v>21</v>
      </c>
      <c r="F9" s="11">
        <v>18537</v>
      </c>
      <c r="G9" s="11">
        <v>70000</v>
      </c>
      <c r="H9" s="11" t="s">
        <v>15</v>
      </c>
    </row>
    <row r="10" spans="1:9" ht="21.75" customHeight="1">
      <c r="A10" s="11">
        <v>4</v>
      </c>
      <c r="B10" s="21" t="s">
        <v>51</v>
      </c>
      <c r="C10" s="11" t="s">
        <v>52</v>
      </c>
      <c r="D10" s="11">
        <v>50624</v>
      </c>
      <c r="E10" s="11" t="s">
        <v>13</v>
      </c>
      <c r="F10" s="11" t="s">
        <v>53</v>
      </c>
      <c r="G10" s="11"/>
      <c r="H10" s="11" t="s">
        <v>15</v>
      </c>
    </row>
    <row r="11" spans="1:9" ht="21.75" customHeight="1">
      <c r="A11" s="11">
        <v>5</v>
      </c>
      <c r="B11" s="21" t="s">
        <v>67</v>
      </c>
      <c r="C11" s="11" t="s">
        <v>68</v>
      </c>
      <c r="D11" s="11">
        <v>57333</v>
      </c>
      <c r="E11" s="11" t="s">
        <v>13</v>
      </c>
      <c r="F11" s="23" t="s">
        <v>70</v>
      </c>
      <c r="G11" s="11"/>
      <c r="H11" s="11" t="s">
        <v>15</v>
      </c>
    </row>
    <row r="12" spans="1:9" ht="20.25" customHeight="1">
      <c r="A12" s="11">
        <v>6</v>
      </c>
      <c r="B12" s="21" t="s">
        <v>24</v>
      </c>
      <c r="C12" s="11" t="s">
        <v>25</v>
      </c>
      <c r="D12" s="23" t="s">
        <v>61</v>
      </c>
      <c r="E12" s="11" t="s">
        <v>26</v>
      </c>
      <c r="F12" s="11">
        <v>979903</v>
      </c>
      <c r="G12" s="11">
        <v>90000</v>
      </c>
      <c r="H12" s="11" t="s">
        <v>15</v>
      </c>
    </row>
    <row r="13" spans="1:9" ht="21" customHeight="1">
      <c r="A13" s="11">
        <v>7</v>
      </c>
      <c r="B13" s="21" t="s">
        <v>29</v>
      </c>
      <c r="C13" s="11" t="s">
        <v>25</v>
      </c>
      <c r="D13" s="23" t="s">
        <v>62</v>
      </c>
      <c r="E13" s="11" t="s">
        <v>30</v>
      </c>
      <c r="F13" s="11">
        <v>10001</v>
      </c>
      <c r="G13" s="11">
        <v>180000</v>
      </c>
      <c r="H13" s="11" t="s">
        <v>15</v>
      </c>
    </row>
    <row r="14" spans="1:9" ht="19.5" customHeight="1">
      <c r="A14" s="11">
        <v>8</v>
      </c>
      <c r="B14" s="21" t="s">
        <v>31</v>
      </c>
      <c r="C14" s="11" t="s">
        <v>32</v>
      </c>
      <c r="D14" s="11">
        <v>35044</v>
      </c>
      <c r="E14" s="11" t="s">
        <v>33</v>
      </c>
      <c r="F14" s="23" t="s">
        <v>63</v>
      </c>
      <c r="G14" s="11">
        <v>70000</v>
      </c>
      <c r="H14" s="11" t="s">
        <v>34</v>
      </c>
    </row>
    <row r="15" spans="1:9" ht="22.5" customHeight="1">
      <c r="A15" s="11">
        <v>9</v>
      </c>
      <c r="B15" s="21" t="s">
        <v>35</v>
      </c>
      <c r="C15" s="11" t="s">
        <v>12</v>
      </c>
      <c r="D15" s="11">
        <v>50437</v>
      </c>
      <c r="E15" s="11" t="s">
        <v>13</v>
      </c>
      <c r="F15" s="23" t="s">
        <v>37</v>
      </c>
      <c r="G15" s="11"/>
      <c r="H15" s="11" t="s">
        <v>15</v>
      </c>
    </row>
    <row r="16" spans="1:9" ht="20.25" customHeight="1">
      <c r="A16" s="11">
        <v>10</v>
      </c>
      <c r="B16" s="21" t="s">
        <v>38</v>
      </c>
      <c r="C16" s="11" t="s">
        <v>20</v>
      </c>
      <c r="D16" s="11">
        <v>32378</v>
      </c>
      <c r="E16" s="11" t="s">
        <v>39</v>
      </c>
      <c r="F16" s="11">
        <v>18698</v>
      </c>
      <c r="G16" s="11">
        <v>70000</v>
      </c>
      <c r="H16" s="11" t="s">
        <v>15</v>
      </c>
    </row>
    <row r="17" spans="1:9" ht="18" customHeight="1">
      <c r="A17" s="11">
        <v>11</v>
      </c>
      <c r="B17" s="21" t="s">
        <v>40</v>
      </c>
      <c r="C17" s="11" t="s">
        <v>36</v>
      </c>
      <c r="D17" s="11">
        <v>50173</v>
      </c>
      <c r="E17" s="11" t="s">
        <v>13</v>
      </c>
      <c r="F17" s="11" t="s">
        <v>41</v>
      </c>
      <c r="G17" s="11"/>
      <c r="H17" s="11" t="s">
        <v>15</v>
      </c>
    </row>
    <row r="18" spans="1:9" ht="16.5" customHeight="1">
      <c r="A18" s="68">
        <v>12</v>
      </c>
      <c r="B18" s="21" t="s">
        <v>42</v>
      </c>
      <c r="C18" s="11" t="s">
        <v>17</v>
      </c>
      <c r="D18" s="11">
        <v>31518</v>
      </c>
      <c r="E18" s="11" t="s">
        <v>43</v>
      </c>
      <c r="F18" s="11">
        <v>9901</v>
      </c>
      <c r="G18" s="11">
        <v>70000</v>
      </c>
      <c r="H18" s="11" t="s">
        <v>15</v>
      </c>
    </row>
    <row r="19" spans="1:9" ht="17.25" customHeight="1">
      <c r="A19" s="95" t="s">
        <v>46</v>
      </c>
      <c r="B19" s="96"/>
      <c r="C19" s="96"/>
      <c r="D19" s="96"/>
      <c r="E19" s="96"/>
      <c r="F19" s="96"/>
      <c r="G19" s="11">
        <f>SUM(G7:G18)</f>
        <v>620000</v>
      </c>
      <c r="H19" s="69"/>
    </row>
    <row r="20" spans="1:9" ht="17.25" customHeight="1">
      <c r="A20" s="95" t="s">
        <v>44</v>
      </c>
      <c r="B20" s="96"/>
      <c r="C20" s="96"/>
      <c r="D20" s="96"/>
      <c r="E20" s="96"/>
      <c r="F20" s="97"/>
      <c r="G20" s="11">
        <f>G19*0</f>
        <v>0</v>
      </c>
      <c r="H20" s="11"/>
    </row>
    <row r="21" spans="1:9" ht="15" customHeight="1">
      <c r="A21" s="95" t="s">
        <v>45</v>
      </c>
      <c r="B21" s="96"/>
      <c r="C21" s="96"/>
      <c r="D21" s="96"/>
      <c r="E21" s="96"/>
      <c r="F21" s="97"/>
      <c r="G21" s="11">
        <f>G20*0</f>
        <v>0</v>
      </c>
      <c r="H21" s="11"/>
    </row>
    <row r="22" spans="1:9" ht="16.5" customHeight="1">
      <c r="A22" s="95" t="s">
        <v>47</v>
      </c>
      <c r="B22" s="96"/>
      <c r="C22" s="96"/>
      <c r="D22" s="96"/>
      <c r="E22" s="96"/>
      <c r="F22" s="97"/>
      <c r="G22" s="11">
        <v>49500</v>
      </c>
      <c r="H22" s="11"/>
    </row>
    <row r="23" spans="1:9" ht="14.25" customHeight="1">
      <c r="A23" s="101" t="s">
        <v>93</v>
      </c>
      <c r="B23" s="101"/>
      <c r="C23" s="101"/>
      <c r="D23" s="101"/>
      <c r="E23" s="101"/>
      <c r="F23" s="101"/>
      <c r="G23" s="11">
        <f>G19-G22</f>
        <v>570500</v>
      </c>
      <c r="H23" s="11"/>
    </row>
    <row r="24" spans="1:9" ht="14.25" customHeight="1">
      <c r="A24" s="114" t="s">
        <v>91</v>
      </c>
      <c r="B24" s="114"/>
      <c r="C24" s="70"/>
      <c r="D24" s="70"/>
      <c r="E24" s="70"/>
      <c r="F24" s="70"/>
      <c r="G24" s="30"/>
      <c r="H24" s="30"/>
      <c r="I24" s="31"/>
    </row>
    <row r="25" spans="1:9" ht="15" customHeight="1">
      <c r="A25" s="31"/>
      <c r="B25" s="30"/>
      <c r="C25" s="67"/>
      <c r="D25" s="67"/>
      <c r="E25" s="67"/>
      <c r="F25" s="67"/>
      <c r="G25" s="67"/>
      <c r="H25" s="30"/>
      <c r="I25" s="31"/>
    </row>
    <row r="26" spans="1:9" ht="15" customHeight="1">
      <c r="B26" s="31"/>
      <c r="C26" s="31"/>
      <c r="D26" s="31"/>
      <c r="E26" s="31"/>
      <c r="F26" s="31"/>
      <c r="H26" s="32"/>
    </row>
    <row r="27" spans="1:9" ht="18.75" customHeight="1"/>
    <row r="28" spans="1:9" ht="18.75" customHeight="1"/>
  </sheetData>
  <mergeCells count="6">
    <mergeCell ref="A24:B24"/>
    <mergeCell ref="A19:F19"/>
    <mergeCell ref="A20:F20"/>
    <mergeCell ref="A21:F21"/>
    <mergeCell ref="A22:F22"/>
    <mergeCell ref="A23:F23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28"/>
  <sheetViews>
    <sheetView topLeftCell="A2" workbookViewId="0">
      <selection activeCell="E7" sqref="E7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3.42578125" customWidth="1"/>
    <col min="8" max="8" width="17.85546875" customWidth="1"/>
  </cols>
  <sheetData>
    <row r="1" spans="1:9">
      <c r="A1" s="1" t="s">
        <v>0</v>
      </c>
      <c r="E1" t="s">
        <v>56</v>
      </c>
    </row>
    <row r="2" spans="1:9">
      <c r="A2" s="1" t="s">
        <v>1</v>
      </c>
      <c r="E2" t="s">
        <v>94</v>
      </c>
    </row>
    <row r="3" spans="1:9" ht="15" customHeight="1">
      <c r="A3" s="1" t="s">
        <v>2</v>
      </c>
      <c r="E3" t="s">
        <v>95</v>
      </c>
    </row>
    <row r="4" spans="1:9" ht="22.5" customHeight="1">
      <c r="A4" s="66"/>
      <c r="C4" s="85" t="s">
        <v>98</v>
      </c>
      <c r="D4" s="85"/>
      <c r="E4" s="85"/>
      <c r="F4" s="85"/>
      <c r="G4" s="85"/>
      <c r="H4" s="85"/>
      <c r="I4" s="85"/>
    </row>
    <row r="5" spans="1:9" ht="22.5" customHeight="1">
      <c r="A5" s="66"/>
      <c r="C5" s="66"/>
      <c r="D5" s="66"/>
      <c r="E5" s="66"/>
      <c r="F5" s="66"/>
      <c r="G5" s="66"/>
      <c r="H5" s="66"/>
      <c r="I5" s="66"/>
    </row>
    <row r="6" spans="1:9" ht="22.5" customHeight="1">
      <c r="A6" s="11" t="s">
        <v>3</v>
      </c>
      <c r="B6" s="11" t="s">
        <v>4</v>
      </c>
      <c r="C6" s="11" t="s">
        <v>5</v>
      </c>
      <c r="D6" s="11" t="s">
        <v>6</v>
      </c>
      <c r="E6" s="11" t="s">
        <v>7</v>
      </c>
      <c r="F6" s="11" t="s">
        <v>8</v>
      </c>
      <c r="G6" s="11" t="s">
        <v>9</v>
      </c>
      <c r="H6" s="11" t="s">
        <v>10</v>
      </c>
    </row>
    <row r="7" spans="1:9" ht="24" customHeight="1">
      <c r="A7" s="11">
        <v>1</v>
      </c>
      <c r="B7" s="21" t="s">
        <v>11</v>
      </c>
      <c r="C7" s="11" t="s">
        <v>12</v>
      </c>
      <c r="D7" s="11">
        <v>50416</v>
      </c>
      <c r="E7" s="11" t="s">
        <v>13</v>
      </c>
      <c r="F7" s="11" t="s">
        <v>14</v>
      </c>
      <c r="G7" s="11">
        <v>90000</v>
      </c>
      <c r="H7" s="11" t="s">
        <v>15</v>
      </c>
      <c r="I7" s="25"/>
    </row>
    <row r="8" spans="1:9" ht="24" customHeight="1">
      <c r="A8" s="11">
        <v>2</v>
      </c>
      <c r="B8" s="21" t="s">
        <v>16</v>
      </c>
      <c r="C8" s="11" t="s">
        <v>17</v>
      </c>
      <c r="D8" s="11">
        <v>81853</v>
      </c>
      <c r="E8" s="11" t="s">
        <v>55</v>
      </c>
      <c r="F8" s="11">
        <v>18597</v>
      </c>
      <c r="G8" s="11">
        <v>70000</v>
      </c>
      <c r="H8" s="11" t="s">
        <v>15</v>
      </c>
    </row>
    <row r="9" spans="1:9" ht="21.75" customHeight="1">
      <c r="A9" s="11">
        <v>3</v>
      </c>
      <c r="B9" s="21" t="s">
        <v>19</v>
      </c>
      <c r="C9" s="11" t="s">
        <v>20</v>
      </c>
      <c r="D9" s="11">
        <v>30005</v>
      </c>
      <c r="E9" s="11" t="s">
        <v>21</v>
      </c>
      <c r="F9" s="11">
        <v>18537</v>
      </c>
      <c r="G9" s="11">
        <v>70000</v>
      </c>
      <c r="H9" s="11" t="s">
        <v>15</v>
      </c>
    </row>
    <row r="10" spans="1:9" ht="21.75" customHeight="1">
      <c r="A10" s="11">
        <v>4</v>
      </c>
      <c r="B10" s="21" t="s">
        <v>51</v>
      </c>
      <c r="C10" s="11" t="s">
        <v>52</v>
      </c>
      <c r="D10" s="11">
        <v>50624</v>
      </c>
      <c r="E10" s="11" t="s">
        <v>13</v>
      </c>
      <c r="F10" s="11" t="s">
        <v>53</v>
      </c>
      <c r="G10" s="11">
        <v>70000</v>
      </c>
      <c r="H10" s="11" t="s">
        <v>15</v>
      </c>
    </row>
    <row r="11" spans="1:9" ht="21.75" customHeight="1">
      <c r="A11" s="11">
        <v>5</v>
      </c>
      <c r="B11" s="21" t="s">
        <v>67</v>
      </c>
      <c r="C11" s="11" t="s">
        <v>68</v>
      </c>
      <c r="D11" s="11">
        <v>57333</v>
      </c>
      <c r="E11" s="11" t="s">
        <v>13</v>
      </c>
      <c r="F11" s="23" t="s">
        <v>70</v>
      </c>
      <c r="G11" s="11">
        <v>70000</v>
      </c>
      <c r="H11" s="11" t="s">
        <v>15</v>
      </c>
    </row>
    <row r="12" spans="1:9" ht="20.25" customHeight="1">
      <c r="A12" s="11">
        <v>6</v>
      </c>
      <c r="B12" s="21" t="s">
        <v>24</v>
      </c>
      <c r="C12" s="11" t="s">
        <v>25</v>
      </c>
      <c r="D12" s="23" t="s">
        <v>61</v>
      </c>
      <c r="E12" s="11" t="s">
        <v>26</v>
      </c>
      <c r="F12" s="11">
        <v>979903</v>
      </c>
      <c r="G12" s="11">
        <v>90000</v>
      </c>
      <c r="H12" s="11" t="s">
        <v>15</v>
      </c>
    </row>
    <row r="13" spans="1:9" ht="21" customHeight="1">
      <c r="A13" s="11">
        <v>7</v>
      </c>
      <c r="B13" s="21" t="s">
        <v>29</v>
      </c>
      <c r="C13" s="11" t="s">
        <v>25</v>
      </c>
      <c r="D13" s="23" t="s">
        <v>62</v>
      </c>
      <c r="E13" s="11" t="s">
        <v>30</v>
      </c>
      <c r="F13" s="11">
        <v>10001</v>
      </c>
      <c r="G13" s="11">
        <v>90000</v>
      </c>
      <c r="H13" s="11" t="s">
        <v>15</v>
      </c>
    </row>
    <row r="14" spans="1:9" ht="19.5" customHeight="1">
      <c r="A14" s="11">
        <v>8</v>
      </c>
      <c r="B14" s="21" t="s">
        <v>31</v>
      </c>
      <c r="C14" s="11" t="s">
        <v>32</v>
      </c>
      <c r="D14" s="11">
        <v>35044</v>
      </c>
      <c r="E14" s="11" t="s">
        <v>33</v>
      </c>
      <c r="F14" s="23" t="s">
        <v>63</v>
      </c>
      <c r="G14" s="11">
        <v>70000</v>
      </c>
      <c r="H14" s="11" t="s">
        <v>34</v>
      </c>
    </row>
    <row r="15" spans="1:9" ht="22.5" customHeight="1">
      <c r="A15" s="11">
        <v>9</v>
      </c>
      <c r="B15" s="21" t="s">
        <v>35</v>
      </c>
      <c r="C15" s="11" t="s">
        <v>12</v>
      </c>
      <c r="D15" s="11">
        <v>50437</v>
      </c>
      <c r="E15" s="11" t="s">
        <v>13</v>
      </c>
      <c r="F15" s="23" t="s">
        <v>37</v>
      </c>
      <c r="G15" s="11">
        <v>70000</v>
      </c>
      <c r="H15" s="11" t="s">
        <v>15</v>
      </c>
    </row>
    <row r="16" spans="1:9" ht="20.25" customHeight="1">
      <c r="A16" s="11">
        <v>10</v>
      </c>
      <c r="B16" s="21" t="s">
        <v>38</v>
      </c>
      <c r="C16" s="11" t="s">
        <v>20</v>
      </c>
      <c r="D16" s="11">
        <v>32378</v>
      </c>
      <c r="E16" s="11" t="s">
        <v>39</v>
      </c>
      <c r="F16" s="11">
        <v>18698</v>
      </c>
      <c r="G16" s="11">
        <v>70000</v>
      </c>
      <c r="H16" s="11" t="s">
        <v>15</v>
      </c>
    </row>
    <row r="17" spans="1:9" ht="18" customHeight="1">
      <c r="A17" s="11">
        <v>11</v>
      </c>
      <c r="B17" s="21" t="s">
        <v>40</v>
      </c>
      <c r="C17" s="11" t="s">
        <v>36</v>
      </c>
      <c r="D17" s="11">
        <v>50173</v>
      </c>
      <c r="E17" s="11" t="s">
        <v>13</v>
      </c>
      <c r="F17" s="11" t="s">
        <v>41</v>
      </c>
      <c r="G17" s="11">
        <v>70000</v>
      </c>
      <c r="H17" s="11" t="s">
        <v>15</v>
      </c>
    </row>
    <row r="18" spans="1:9" ht="16.5" customHeight="1">
      <c r="A18" s="68">
        <v>12</v>
      </c>
      <c r="B18" s="21" t="s">
        <v>42</v>
      </c>
      <c r="C18" s="11" t="s">
        <v>17</v>
      </c>
      <c r="D18" s="11">
        <v>31518</v>
      </c>
      <c r="E18" s="11" t="s">
        <v>43</v>
      </c>
      <c r="F18" s="11">
        <v>9901</v>
      </c>
      <c r="G18" s="11">
        <v>70000</v>
      </c>
      <c r="H18" s="11" t="s">
        <v>15</v>
      </c>
    </row>
    <row r="19" spans="1:9" ht="17.25" customHeight="1">
      <c r="A19" s="95" t="s">
        <v>46</v>
      </c>
      <c r="B19" s="96"/>
      <c r="C19" s="96"/>
      <c r="D19" s="96"/>
      <c r="E19" s="96"/>
      <c r="F19" s="96"/>
      <c r="G19" s="11">
        <f>SUM(G7:G18)</f>
        <v>900000</v>
      </c>
      <c r="H19" s="69"/>
    </row>
    <row r="20" spans="1:9" ht="17.25" customHeight="1">
      <c r="A20" s="95" t="s">
        <v>44</v>
      </c>
      <c r="B20" s="96"/>
      <c r="C20" s="96"/>
      <c r="D20" s="96"/>
      <c r="E20" s="96"/>
      <c r="F20" s="97"/>
      <c r="G20" s="11">
        <f>G19*0</f>
        <v>0</v>
      </c>
      <c r="H20" s="11"/>
    </row>
    <row r="21" spans="1:9" ht="15" customHeight="1">
      <c r="A21" s="95" t="s">
        <v>45</v>
      </c>
      <c r="B21" s="96"/>
      <c r="C21" s="96"/>
      <c r="D21" s="96"/>
      <c r="E21" s="96"/>
      <c r="F21" s="97"/>
      <c r="G21" s="11">
        <f>G20*0</f>
        <v>0</v>
      </c>
      <c r="H21" s="11"/>
    </row>
    <row r="22" spans="1:9" ht="16.5" customHeight="1">
      <c r="A22" s="95" t="s">
        <v>47</v>
      </c>
      <c r="B22" s="96"/>
      <c r="C22" s="96"/>
      <c r="D22" s="96"/>
      <c r="E22" s="96"/>
      <c r="F22" s="97"/>
      <c r="G22" s="11">
        <f>G19*0.05</f>
        <v>45000</v>
      </c>
      <c r="H22" s="11"/>
    </row>
    <row r="23" spans="1:9" ht="14.25" customHeight="1">
      <c r="A23" s="101" t="s">
        <v>97</v>
      </c>
      <c r="B23" s="101"/>
      <c r="C23" s="101"/>
      <c r="D23" s="101"/>
      <c r="E23" s="101"/>
      <c r="F23" s="101"/>
      <c r="G23" s="11">
        <f>G19-G20-G22</f>
        <v>855000</v>
      </c>
      <c r="H23" s="11"/>
    </row>
    <row r="24" spans="1:9" ht="14.25" customHeight="1">
      <c r="A24" s="114" t="s">
        <v>91</v>
      </c>
      <c r="B24" s="114"/>
      <c r="C24" s="70"/>
      <c r="D24" s="70"/>
      <c r="E24" s="70"/>
      <c r="F24" s="70"/>
      <c r="G24" s="30"/>
      <c r="H24" s="30"/>
      <c r="I24" s="31"/>
    </row>
    <row r="25" spans="1:9" ht="15" customHeight="1">
      <c r="A25" s="31"/>
      <c r="B25" s="30"/>
      <c r="C25" s="67"/>
      <c r="D25" s="67"/>
      <c r="E25" s="67"/>
      <c r="F25" s="67"/>
      <c r="G25" s="67"/>
      <c r="H25" s="30"/>
      <c r="I25" s="31"/>
    </row>
    <row r="26" spans="1:9" ht="15" customHeight="1">
      <c r="B26" s="31"/>
      <c r="C26" s="31"/>
      <c r="D26" s="31"/>
      <c r="E26" s="31"/>
      <c r="F26" s="31"/>
      <c r="H26" s="32"/>
    </row>
    <row r="27" spans="1:9" ht="18.75" customHeight="1"/>
    <row r="28" spans="1:9" ht="18.75" customHeight="1"/>
  </sheetData>
  <mergeCells count="7">
    <mergeCell ref="A24:B24"/>
    <mergeCell ref="C4:I4"/>
    <mergeCell ref="A19:F19"/>
    <mergeCell ref="A20:F20"/>
    <mergeCell ref="A21:F21"/>
    <mergeCell ref="A22:F22"/>
    <mergeCell ref="A23:F23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28"/>
  <sheetViews>
    <sheetView topLeftCell="A7" workbookViewId="0">
      <selection activeCell="G19" sqref="G19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3.42578125" customWidth="1"/>
    <col min="8" max="8" width="17.85546875" customWidth="1"/>
  </cols>
  <sheetData>
    <row r="1" spans="1:9">
      <c r="A1" s="1" t="s">
        <v>0</v>
      </c>
      <c r="E1" t="s">
        <v>56</v>
      </c>
    </row>
    <row r="2" spans="1:9">
      <c r="A2" s="1" t="s">
        <v>1</v>
      </c>
      <c r="E2" t="s">
        <v>94</v>
      </c>
    </row>
    <row r="3" spans="1:9" ht="15" customHeight="1">
      <c r="A3" s="1" t="s">
        <v>2</v>
      </c>
      <c r="E3" t="s">
        <v>95</v>
      </c>
    </row>
    <row r="4" spans="1:9" ht="22.5" customHeight="1">
      <c r="A4" s="72"/>
      <c r="C4" s="85" t="s">
        <v>99</v>
      </c>
      <c r="D4" s="85"/>
      <c r="E4" s="85"/>
      <c r="F4" s="85"/>
      <c r="G4" s="85"/>
      <c r="H4" s="85"/>
      <c r="I4" s="85"/>
    </row>
    <row r="5" spans="1:9" ht="22.5" customHeight="1">
      <c r="A5" s="72"/>
      <c r="C5" s="72"/>
      <c r="D5" s="72"/>
      <c r="E5" s="72"/>
      <c r="F5" s="72"/>
      <c r="G5" s="72"/>
      <c r="H5" s="72"/>
      <c r="I5" s="72"/>
    </row>
    <row r="6" spans="1:9" ht="22.5" customHeight="1">
      <c r="A6" s="11" t="s">
        <v>3</v>
      </c>
      <c r="B6" s="11" t="s">
        <v>4</v>
      </c>
      <c r="C6" s="11" t="s">
        <v>5</v>
      </c>
      <c r="D6" s="11" t="s">
        <v>6</v>
      </c>
      <c r="E6" s="11" t="s">
        <v>7</v>
      </c>
      <c r="F6" s="11" t="s">
        <v>8</v>
      </c>
      <c r="G6" s="11" t="s">
        <v>9</v>
      </c>
      <c r="H6" s="11" t="s">
        <v>10</v>
      </c>
    </row>
    <row r="7" spans="1:9" ht="24" customHeight="1">
      <c r="A7" s="11">
        <v>1</v>
      </c>
      <c r="B7" s="21" t="s">
        <v>11</v>
      </c>
      <c r="C7" s="11" t="s">
        <v>12</v>
      </c>
      <c r="D7" s="11">
        <v>50416</v>
      </c>
      <c r="E7" s="11" t="s">
        <v>13</v>
      </c>
      <c r="F7" s="11" t="s">
        <v>14</v>
      </c>
      <c r="G7" s="11">
        <v>90000</v>
      </c>
      <c r="H7" s="11" t="s">
        <v>15</v>
      </c>
      <c r="I7" s="25"/>
    </row>
    <row r="8" spans="1:9" ht="24" customHeight="1">
      <c r="A8" s="11">
        <v>2</v>
      </c>
      <c r="B8" s="21" t="s">
        <v>16</v>
      </c>
      <c r="C8" s="11" t="s">
        <v>17</v>
      </c>
      <c r="D8" s="11">
        <v>81853</v>
      </c>
      <c r="E8" s="11" t="s">
        <v>55</v>
      </c>
      <c r="F8" s="11">
        <v>18597</v>
      </c>
      <c r="G8" s="11">
        <v>70000</v>
      </c>
      <c r="H8" s="11" t="s">
        <v>15</v>
      </c>
    </row>
    <row r="9" spans="1:9" ht="21.75" customHeight="1">
      <c r="A9" s="11">
        <v>3</v>
      </c>
      <c r="B9" s="21" t="s">
        <v>19</v>
      </c>
      <c r="C9" s="11" t="s">
        <v>20</v>
      </c>
      <c r="D9" s="11">
        <v>30005</v>
      </c>
      <c r="E9" s="11" t="s">
        <v>21</v>
      </c>
      <c r="F9" s="11">
        <v>18537</v>
      </c>
      <c r="G9" s="11">
        <v>70000</v>
      </c>
      <c r="H9" s="11" t="s">
        <v>15</v>
      </c>
    </row>
    <row r="10" spans="1:9" ht="21.75" customHeight="1">
      <c r="A10" s="11">
        <v>4</v>
      </c>
      <c r="B10" s="21" t="s">
        <v>51</v>
      </c>
      <c r="C10" s="11" t="s">
        <v>52</v>
      </c>
      <c r="D10" s="11">
        <v>50624</v>
      </c>
      <c r="E10" s="11" t="s">
        <v>13</v>
      </c>
      <c r="F10" s="11" t="s">
        <v>53</v>
      </c>
      <c r="G10" s="11">
        <v>70000</v>
      </c>
      <c r="H10" s="11" t="s">
        <v>15</v>
      </c>
    </row>
    <row r="11" spans="1:9" ht="21.75" customHeight="1">
      <c r="A11" s="11">
        <v>5</v>
      </c>
      <c r="B11" s="21" t="s">
        <v>67</v>
      </c>
      <c r="C11" s="11" t="s">
        <v>68</v>
      </c>
      <c r="D11" s="11">
        <v>57333</v>
      </c>
      <c r="E11" s="11" t="s">
        <v>13</v>
      </c>
      <c r="F11" s="23" t="s">
        <v>70</v>
      </c>
      <c r="G11" s="11">
        <v>70000</v>
      </c>
      <c r="H11" s="11" t="s">
        <v>15</v>
      </c>
    </row>
    <row r="12" spans="1:9" ht="20.25" customHeight="1">
      <c r="A12" s="11">
        <v>6</v>
      </c>
      <c r="B12" s="21" t="s">
        <v>24</v>
      </c>
      <c r="C12" s="11" t="s">
        <v>25</v>
      </c>
      <c r="D12" s="23" t="s">
        <v>61</v>
      </c>
      <c r="E12" s="11" t="s">
        <v>26</v>
      </c>
      <c r="F12" s="11">
        <v>979903</v>
      </c>
      <c r="G12" s="11">
        <v>90000</v>
      </c>
      <c r="H12" s="11" t="s">
        <v>15</v>
      </c>
    </row>
    <row r="13" spans="1:9" ht="21" customHeight="1">
      <c r="A13" s="11">
        <v>7</v>
      </c>
      <c r="B13" s="21" t="s">
        <v>29</v>
      </c>
      <c r="C13" s="11" t="s">
        <v>25</v>
      </c>
      <c r="D13" s="23" t="s">
        <v>62</v>
      </c>
      <c r="E13" s="11" t="s">
        <v>30</v>
      </c>
      <c r="F13" s="11">
        <v>10001</v>
      </c>
      <c r="G13" s="11">
        <v>90000</v>
      </c>
      <c r="H13" s="11" t="s">
        <v>15</v>
      </c>
    </row>
    <row r="14" spans="1:9" ht="19.5" customHeight="1">
      <c r="A14" s="11">
        <v>8</v>
      </c>
      <c r="B14" s="21" t="s">
        <v>31</v>
      </c>
      <c r="C14" s="11" t="s">
        <v>32</v>
      </c>
      <c r="D14" s="11">
        <v>35044</v>
      </c>
      <c r="E14" s="11" t="s">
        <v>33</v>
      </c>
      <c r="F14" s="23" t="s">
        <v>63</v>
      </c>
      <c r="G14" s="11">
        <v>70000</v>
      </c>
      <c r="H14" s="11" t="s">
        <v>34</v>
      </c>
    </row>
    <row r="15" spans="1:9" ht="22.5" customHeight="1">
      <c r="A15" s="11">
        <v>9</v>
      </c>
      <c r="B15" s="21" t="s">
        <v>35</v>
      </c>
      <c r="C15" s="11" t="s">
        <v>12</v>
      </c>
      <c r="D15" s="11">
        <v>50437</v>
      </c>
      <c r="E15" s="11" t="s">
        <v>13</v>
      </c>
      <c r="F15" s="23" t="s">
        <v>37</v>
      </c>
      <c r="G15" s="11">
        <v>70000</v>
      </c>
      <c r="H15" s="11" t="s">
        <v>15</v>
      </c>
    </row>
    <row r="16" spans="1:9" ht="20.25" customHeight="1">
      <c r="A16" s="11">
        <v>10</v>
      </c>
      <c r="B16" s="21" t="s">
        <v>38</v>
      </c>
      <c r="C16" s="11" t="s">
        <v>20</v>
      </c>
      <c r="D16" s="11">
        <v>32378</v>
      </c>
      <c r="E16" s="11" t="s">
        <v>39</v>
      </c>
      <c r="F16" s="11">
        <v>18698</v>
      </c>
      <c r="G16" s="11">
        <v>70000</v>
      </c>
      <c r="H16" s="11" t="s">
        <v>15</v>
      </c>
    </row>
    <row r="17" spans="1:9" ht="18" customHeight="1">
      <c r="A17" s="11">
        <v>11</v>
      </c>
      <c r="B17" s="21" t="s">
        <v>40</v>
      </c>
      <c r="C17" s="11" t="s">
        <v>36</v>
      </c>
      <c r="D17" s="11">
        <v>50173</v>
      </c>
      <c r="E17" s="11" t="s">
        <v>13</v>
      </c>
      <c r="F17" s="11" t="s">
        <v>41</v>
      </c>
      <c r="G17" s="11">
        <v>70000</v>
      </c>
      <c r="H17" s="11" t="s">
        <v>15</v>
      </c>
    </row>
    <row r="18" spans="1:9" ht="16.5" customHeight="1">
      <c r="A18" s="74">
        <v>12</v>
      </c>
      <c r="B18" s="21" t="s">
        <v>42</v>
      </c>
      <c r="C18" s="11" t="s">
        <v>17</v>
      </c>
      <c r="D18" s="11">
        <v>31518</v>
      </c>
      <c r="E18" s="11" t="s">
        <v>43</v>
      </c>
      <c r="F18" s="11">
        <v>9901</v>
      </c>
      <c r="G18" s="11">
        <v>70000</v>
      </c>
      <c r="H18" s="11" t="s">
        <v>15</v>
      </c>
    </row>
    <row r="19" spans="1:9" ht="17.25" customHeight="1">
      <c r="A19" s="95" t="s">
        <v>46</v>
      </c>
      <c r="B19" s="96"/>
      <c r="C19" s="96"/>
      <c r="D19" s="96"/>
      <c r="E19" s="96"/>
      <c r="F19" s="96"/>
      <c r="G19" s="11">
        <f>SUM(G7:G18)</f>
        <v>900000</v>
      </c>
      <c r="H19" s="75"/>
    </row>
    <row r="20" spans="1:9" ht="17.25" customHeight="1">
      <c r="A20" s="95" t="s">
        <v>44</v>
      </c>
      <c r="B20" s="96"/>
      <c r="C20" s="96"/>
      <c r="D20" s="96"/>
      <c r="E20" s="96"/>
      <c r="F20" s="97"/>
      <c r="G20" s="11">
        <f>G19*0</f>
        <v>0</v>
      </c>
      <c r="H20" s="11"/>
    </row>
    <row r="21" spans="1:9" ht="15" customHeight="1">
      <c r="A21" s="95" t="s">
        <v>45</v>
      </c>
      <c r="B21" s="96"/>
      <c r="C21" s="96"/>
      <c r="D21" s="96"/>
      <c r="E21" s="96"/>
      <c r="F21" s="97"/>
      <c r="G21" s="11">
        <f>G20*0</f>
        <v>0</v>
      </c>
      <c r="H21" s="11"/>
    </row>
    <row r="22" spans="1:9" ht="16.5" customHeight="1">
      <c r="A22" s="95" t="s">
        <v>47</v>
      </c>
      <c r="B22" s="96"/>
      <c r="C22" s="96"/>
      <c r="D22" s="96"/>
      <c r="E22" s="96"/>
      <c r="F22" s="97"/>
      <c r="G22" s="11">
        <f>G19*0.05</f>
        <v>45000</v>
      </c>
      <c r="H22" s="11"/>
    </row>
    <row r="23" spans="1:9" ht="14.25" customHeight="1">
      <c r="A23" s="101" t="s">
        <v>100</v>
      </c>
      <c r="B23" s="101"/>
      <c r="C23" s="101"/>
      <c r="D23" s="101"/>
      <c r="E23" s="101"/>
      <c r="F23" s="101"/>
      <c r="G23" s="11">
        <f>G19-G20-G22</f>
        <v>855000</v>
      </c>
      <c r="H23" s="11"/>
    </row>
    <row r="24" spans="1:9" ht="14.25" customHeight="1">
      <c r="A24" s="114" t="s">
        <v>91</v>
      </c>
      <c r="B24" s="114"/>
      <c r="C24" s="70"/>
      <c r="D24" s="70"/>
      <c r="E24" s="70"/>
      <c r="F24" s="70"/>
      <c r="G24" s="30"/>
      <c r="H24" s="30"/>
      <c r="I24" s="31"/>
    </row>
    <row r="25" spans="1:9" ht="15" customHeight="1">
      <c r="A25" s="31"/>
      <c r="B25" s="30"/>
      <c r="C25" s="73"/>
      <c r="D25" s="73"/>
      <c r="E25" s="73"/>
      <c r="F25" s="73"/>
      <c r="G25" s="73"/>
      <c r="H25" s="30"/>
      <c r="I25" s="31"/>
    </row>
    <row r="26" spans="1:9" ht="15" customHeight="1">
      <c r="B26" s="31"/>
      <c r="C26" s="31"/>
      <c r="D26" s="31"/>
      <c r="E26" s="31"/>
      <c r="F26" s="31"/>
      <c r="H26" s="32"/>
    </row>
    <row r="27" spans="1:9" ht="18.75" customHeight="1"/>
    <row r="28" spans="1:9" ht="18.75" customHeight="1"/>
  </sheetData>
  <mergeCells count="7">
    <mergeCell ref="A24:B24"/>
    <mergeCell ref="C4:I4"/>
    <mergeCell ref="A19:F19"/>
    <mergeCell ref="A20:F20"/>
    <mergeCell ref="A21:F21"/>
    <mergeCell ref="A22:F22"/>
    <mergeCell ref="A23:F23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E8" sqref="E8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3.42578125" customWidth="1"/>
    <col min="8" max="8" width="17.85546875" customWidth="1"/>
  </cols>
  <sheetData>
    <row r="1" spans="1:9">
      <c r="A1" s="1" t="s">
        <v>0</v>
      </c>
      <c r="E1" t="s">
        <v>56</v>
      </c>
    </row>
    <row r="2" spans="1:9">
      <c r="A2" s="1" t="s">
        <v>1</v>
      </c>
    </row>
    <row r="3" spans="1:9" ht="15" customHeight="1">
      <c r="A3" s="1" t="s">
        <v>2</v>
      </c>
      <c r="C3" s="85" t="s">
        <v>54</v>
      </c>
      <c r="D3" s="85"/>
      <c r="E3" s="85"/>
      <c r="F3" s="85"/>
      <c r="G3" s="85"/>
      <c r="H3" s="85"/>
      <c r="I3" s="85"/>
    </row>
    <row r="4" spans="1:9" ht="11.25" customHeight="1">
      <c r="A4" s="19"/>
    </row>
    <row r="5" spans="1:9" ht="22.5" customHeight="1">
      <c r="A5" s="11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</row>
    <row r="6" spans="1:9" ht="24" customHeight="1">
      <c r="A6" s="11">
        <v>1</v>
      </c>
      <c r="B6" s="11" t="s">
        <v>11</v>
      </c>
      <c r="C6" s="11" t="s">
        <v>12</v>
      </c>
      <c r="D6" s="11">
        <v>50416</v>
      </c>
      <c r="E6" s="11" t="s">
        <v>13</v>
      </c>
      <c r="F6" s="11" t="s">
        <v>14</v>
      </c>
      <c r="G6" s="11">
        <v>90000</v>
      </c>
      <c r="H6" s="11" t="s">
        <v>15</v>
      </c>
    </row>
    <row r="7" spans="1:9" ht="24" customHeight="1">
      <c r="A7" s="11">
        <v>2</v>
      </c>
      <c r="B7" s="11" t="s">
        <v>16</v>
      </c>
      <c r="C7" s="11" t="s">
        <v>17</v>
      </c>
      <c r="D7" s="11">
        <v>81863</v>
      </c>
      <c r="E7" s="11" t="s">
        <v>55</v>
      </c>
      <c r="F7" s="11">
        <v>18597</v>
      </c>
      <c r="G7" s="11" t="s">
        <v>18</v>
      </c>
      <c r="H7" s="11" t="s">
        <v>15</v>
      </c>
    </row>
    <row r="8" spans="1:9" ht="21.75" customHeight="1">
      <c r="A8" s="11">
        <v>3</v>
      </c>
      <c r="B8" s="11" t="s">
        <v>19</v>
      </c>
      <c r="C8" s="11" t="s">
        <v>20</v>
      </c>
      <c r="D8" s="11">
        <v>30005</v>
      </c>
      <c r="E8" s="11" t="s">
        <v>21</v>
      </c>
      <c r="F8" s="11">
        <v>18537</v>
      </c>
      <c r="G8" s="11" t="s">
        <v>18</v>
      </c>
      <c r="H8" s="11" t="s">
        <v>15</v>
      </c>
    </row>
    <row r="9" spans="1:9" ht="21.75" customHeight="1">
      <c r="A9" s="11">
        <v>4</v>
      </c>
      <c r="B9" s="11" t="s">
        <v>51</v>
      </c>
      <c r="C9" s="11" t="s">
        <v>52</v>
      </c>
      <c r="D9" s="11">
        <v>50624</v>
      </c>
      <c r="E9" s="11" t="s">
        <v>13</v>
      </c>
      <c r="F9" s="11" t="s">
        <v>53</v>
      </c>
      <c r="G9" s="11">
        <v>70000</v>
      </c>
      <c r="H9" s="11" t="s">
        <v>15</v>
      </c>
    </row>
    <row r="10" spans="1:9" ht="20.25" customHeight="1">
      <c r="A10" s="11">
        <v>5</v>
      </c>
      <c r="B10" s="11" t="s">
        <v>22</v>
      </c>
      <c r="C10" s="11" t="s">
        <v>17</v>
      </c>
      <c r="D10" s="11">
        <v>7594</v>
      </c>
      <c r="E10" s="11" t="s">
        <v>23</v>
      </c>
      <c r="F10" s="11">
        <v>18697</v>
      </c>
      <c r="G10" s="11">
        <v>70000</v>
      </c>
      <c r="H10" s="11" t="s">
        <v>15</v>
      </c>
    </row>
    <row r="11" spans="1:9" ht="21" customHeight="1">
      <c r="A11" s="11">
        <v>6</v>
      </c>
      <c r="B11" s="11" t="s">
        <v>24</v>
      </c>
      <c r="C11" s="11" t="s">
        <v>25</v>
      </c>
      <c r="D11" s="11">
        <v>7898</v>
      </c>
      <c r="E11" s="11" t="s">
        <v>26</v>
      </c>
      <c r="F11" s="11">
        <v>979903</v>
      </c>
      <c r="G11" s="11">
        <v>90000</v>
      </c>
      <c r="H11" s="11" t="s">
        <v>15</v>
      </c>
    </row>
    <row r="12" spans="1:9" ht="21" customHeight="1">
      <c r="A12" s="11">
        <v>7</v>
      </c>
      <c r="B12" s="11" t="s">
        <v>27</v>
      </c>
      <c r="C12" s="11" t="s">
        <v>12</v>
      </c>
      <c r="D12" s="11">
        <v>50414</v>
      </c>
      <c r="E12" s="11" t="s">
        <v>13</v>
      </c>
      <c r="F12" s="11" t="s">
        <v>28</v>
      </c>
      <c r="G12" s="11">
        <v>90000</v>
      </c>
      <c r="H12" s="11" t="s">
        <v>15</v>
      </c>
    </row>
    <row r="13" spans="1:9" ht="19.5" customHeight="1">
      <c r="A13" s="11">
        <v>8</v>
      </c>
      <c r="B13" s="11" t="s">
        <v>29</v>
      </c>
      <c r="C13" s="11" t="s">
        <v>25</v>
      </c>
      <c r="D13" s="11">
        <v>7898</v>
      </c>
      <c r="E13" s="11" t="s">
        <v>30</v>
      </c>
      <c r="F13" s="11">
        <v>10001</v>
      </c>
      <c r="G13" s="11">
        <v>90000</v>
      </c>
      <c r="H13" s="11" t="s">
        <v>15</v>
      </c>
    </row>
    <row r="14" spans="1:9" ht="22.5" customHeight="1">
      <c r="A14" s="11">
        <v>9</v>
      </c>
      <c r="B14" s="11" t="s">
        <v>31</v>
      </c>
      <c r="C14" s="11" t="s">
        <v>32</v>
      </c>
      <c r="D14" s="11">
        <v>35044</v>
      </c>
      <c r="E14" s="11" t="s">
        <v>33</v>
      </c>
      <c r="F14" s="11">
        <v>1714906</v>
      </c>
      <c r="G14" s="11">
        <v>70000</v>
      </c>
      <c r="H14" s="11" t="s">
        <v>34</v>
      </c>
    </row>
    <row r="15" spans="1:9" ht="20.25" customHeight="1">
      <c r="A15" s="11">
        <v>10</v>
      </c>
      <c r="B15" s="11" t="s">
        <v>35</v>
      </c>
      <c r="C15" s="11" t="s">
        <v>36</v>
      </c>
      <c r="D15" s="11">
        <v>50437</v>
      </c>
      <c r="E15" s="11" t="s">
        <v>13</v>
      </c>
      <c r="F15" s="11" t="s">
        <v>37</v>
      </c>
      <c r="G15" s="11">
        <v>70000</v>
      </c>
      <c r="H15" s="11" t="s">
        <v>15</v>
      </c>
    </row>
    <row r="16" spans="1:9" ht="18" customHeight="1">
      <c r="A16" s="11">
        <v>11</v>
      </c>
      <c r="B16" s="11" t="s">
        <v>38</v>
      </c>
      <c r="C16" s="11" t="s">
        <v>20</v>
      </c>
      <c r="D16" s="11">
        <v>32376</v>
      </c>
      <c r="E16" s="11" t="s">
        <v>39</v>
      </c>
      <c r="F16" s="11">
        <v>16696</v>
      </c>
      <c r="G16" s="11">
        <v>70000</v>
      </c>
      <c r="H16" s="11" t="s">
        <v>15</v>
      </c>
    </row>
    <row r="17" spans="1:8" ht="16.5" customHeight="1">
      <c r="A17" s="11">
        <v>12</v>
      </c>
      <c r="B17" s="11" t="s">
        <v>40</v>
      </c>
      <c r="C17" s="11" t="s">
        <v>36</v>
      </c>
      <c r="D17" s="11">
        <v>50173</v>
      </c>
      <c r="E17" s="11" t="s">
        <v>13</v>
      </c>
      <c r="F17" s="11" t="s">
        <v>41</v>
      </c>
      <c r="G17" s="11">
        <v>70000</v>
      </c>
      <c r="H17" s="11" t="s">
        <v>15</v>
      </c>
    </row>
    <row r="18" spans="1:8" ht="17.25" customHeight="1">
      <c r="A18" s="11">
        <v>13</v>
      </c>
      <c r="B18" s="11" t="s">
        <v>42</v>
      </c>
      <c r="C18" s="11" t="s">
        <v>17</v>
      </c>
      <c r="D18" s="11">
        <v>31518</v>
      </c>
      <c r="E18" s="11" t="s">
        <v>43</v>
      </c>
      <c r="F18" s="11">
        <v>9901</v>
      </c>
      <c r="G18" s="11">
        <v>70000</v>
      </c>
      <c r="H18" s="11" t="s">
        <v>15</v>
      </c>
    </row>
    <row r="19" spans="1:8" ht="15" customHeight="1">
      <c r="A19" s="95" t="s">
        <v>46</v>
      </c>
      <c r="B19" s="96"/>
      <c r="C19" s="96"/>
      <c r="D19" s="96"/>
      <c r="E19" s="96"/>
      <c r="F19" s="97"/>
      <c r="G19" s="11">
        <v>990000</v>
      </c>
      <c r="H19" s="11"/>
    </row>
    <row r="20" spans="1:8" ht="16.5" customHeight="1">
      <c r="A20" s="95" t="s">
        <v>44</v>
      </c>
      <c r="B20" s="96"/>
      <c r="C20" s="96"/>
      <c r="D20" s="96"/>
      <c r="E20" s="96"/>
      <c r="F20" s="97"/>
      <c r="G20" s="11">
        <v>-148500</v>
      </c>
      <c r="H20" s="11"/>
    </row>
    <row r="21" spans="1:8" ht="14.25" customHeight="1">
      <c r="A21" s="95" t="s">
        <v>45</v>
      </c>
      <c r="B21" s="96"/>
      <c r="C21" s="96"/>
      <c r="D21" s="96"/>
      <c r="E21" s="96"/>
      <c r="F21" s="97"/>
      <c r="G21" s="11">
        <v>0</v>
      </c>
      <c r="H21" s="11"/>
    </row>
    <row r="22" spans="1:8" ht="14.25" customHeight="1">
      <c r="A22" s="95" t="s">
        <v>47</v>
      </c>
      <c r="B22" s="96"/>
      <c r="C22" s="96"/>
      <c r="D22" s="96"/>
      <c r="E22" s="96"/>
      <c r="F22" s="97"/>
      <c r="G22" s="11">
        <v>-49500</v>
      </c>
      <c r="H22" s="11"/>
    </row>
    <row r="23" spans="1:8" ht="15" customHeight="1">
      <c r="A23" s="95" t="s">
        <v>57</v>
      </c>
      <c r="B23" s="96"/>
      <c r="C23" s="96"/>
      <c r="D23" s="96"/>
      <c r="E23" s="96"/>
      <c r="F23" s="97"/>
      <c r="G23" s="11">
        <v>792000</v>
      </c>
      <c r="H23" s="11"/>
    </row>
    <row r="24" spans="1:8" ht="15" customHeight="1">
      <c r="A24" s="98" t="s">
        <v>48</v>
      </c>
      <c r="B24" s="99"/>
      <c r="C24" s="99"/>
      <c r="D24" s="99"/>
      <c r="E24" s="99"/>
      <c r="F24" s="100"/>
      <c r="G24" s="11"/>
      <c r="H24" s="11"/>
    </row>
    <row r="25" spans="1:8" ht="18.75" customHeight="1">
      <c r="H25" s="12"/>
    </row>
    <row r="26" spans="1:8" ht="18.75" customHeight="1"/>
  </sheetData>
  <mergeCells count="7">
    <mergeCell ref="A23:F23"/>
    <mergeCell ref="A24:F24"/>
    <mergeCell ref="C3:I3"/>
    <mergeCell ref="A19:F19"/>
    <mergeCell ref="A20:F20"/>
    <mergeCell ref="A21:F21"/>
    <mergeCell ref="A22:F22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28"/>
  <sheetViews>
    <sheetView topLeftCell="A10" workbookViewId="0">
      <selection activeCell="F8" sqref="F8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3.42578125" customWidth="1"/>
    <col min="8" max="8" width="17.85546875" customWidth="1"/>
  </cols>
  <sheetData>
    <row r="1" spans="1:9">
      <c r="A1" s="1" t="s">
        <v>0</v>
      </c>
      <c r="E1" t="s">
        <v>56</v>
      </c>
    </row>
    <row r="2" spans="1:9">
      <c r="A2" s="1" t="s">
        <v>1</v>
      </c>
      <c r="E2" t="s">
        <v>94</v>
      </c>
    </row>
    <row r="3" spans="1:9" ht="15" customHeight="1">
      <c r="A3" s="1" t="s">
        <v>2</v>
      </c>
      <c r="E3" t="s">
        <v>95</v>
      </c>
    </row>
    <row r="4" spans="1:9" ht="22.5" customHeight="1">
      <c r="A4" s="76"/>
      <c r="C4" s="85" t="s">
        <v>102</v>
      </c>
      <c r="D4" s="85"/>
      <c r="E4" s="85"/>
      <c r="F4" s="85"/>
      <c r="G4" s="85"/>
      <c r="H4" s="85"/>
      <c r="I4" s="85"/>
    </row>
    <row r="5" spans="1:9" ht="22.5" customHeight="1">
      <c r="A5" s="76"/>
      <c r="C5" s="76"/>
      <c r="D5" s="76"/>
      <c r="E5" s="76"/>
      <c r="F5" s="76"/>
      <c r="G5" s="76"/>
      <c r="H5" s="76"/>
      <c r="I5" s="76"/>
    </row>
    <row r="6" spans="1:9" ht="22.5" customHeight="1">
      <c r="A6" s="11" t="s">
        <v>3</v>
      </c>
      <c r="B6" s="11" t="s">
        <v>4</v>
      </c>
      <c r="C6" s="11" t="s">
        <v>5</v>
      </c>
      <c r="D6" s="11" t="s">
        <v>6</v>
      </c>
      <c r="E6" s="11" t="s">
        <v>7</v>
      </c>
      <c r="F6" s="11" t="s">
        <v>8</v>
      </c>
      <c r="G6" s="11" t="s">
        <v>9</v>
      </c>
      <c r="H6" s="11" t="s">
        <v>10</v>
      </c>
    </row>
    <row r="7" spans="1:9" ht="24" customHeight="1">
      <c r="A7" s="11">
        <v>1</v>
      </c>
      <c r="B7" s="21" t="s">
        <v>11</v>
      </c>
      <c r="C7" s="11" t="s">
        <v>12</v>
      </c>
      <c r="D7" s="11">
        <v>50416</v>
      </c>
      <c r="E7" s="11" t="s">
        <v>13</v>
      </c>
      <c r="F7" s="11" t="s">
        <v>14</v>
      </c>
      <c r="G7" s="11">
        <v>90000</v>
      </c>
      <c r="H7" s="11" t="s">
        <v>15</v>
      </c>
      <c r="I7" s="25"/>
    </row>
    <row r="8" spans="1:9" ht="24" customHeight="1">
      <c r="A8" s="11">
        <v>2</v>
      </c>
      <c r="B8" s="21" t="s">
        <v>16</v>
      </c>
      <c r="C8" s="11" t="s">
        <v>17</v>
      </c>
      <c r="D8" s="11">
        <v>81853</v>
      </c>
      <c r="E8" s="11" t="s">
        <v>55</v>
      </c>
      <c r="F8" s="11">
        <v>18597</v>
      </c>
      <c r="G8" s="11">
        <v>70000</v>
      </c>
      <c r="H8" s="11" t="s">
        <v>15</v>
      </c>
    </row>
    <row r="9" spans="1:9" ht="21.75" customHeight="1">
      <c r="A9" s="11">
        <v>3</v>
      </c>
      <c r="B9" s="21" t="s">
        <v>19</v>
      </c>
      <c r="C9" s="11" t="s">
        <v>20</v>
      </c>
      <c r="D9" s="11">
        <v>30005</v>
      </c>
      <c r="E9" s="11" t="s">
        <v>21</v>
      </c>
      <c r="F9" s="11">
        <v>18537</v>
      </c>
      <c r="G9" s="11">
        <v>70000</v>
      </c>
      <c r="H9" s="11" t="s">
        <v>15</v>
      </c>
    </row>
    <row r="10" spans="1:9" ht="21.75" customHeight="1">
      <c r="A10" s="11">
        <v>4</v>
      </c>
      <c r="B10" s="21" t="s">
        <v>51</v>
      </c>
      <c r="C10" s="11" t="s">
        <v>52</v>
      </c>
      <c r="D10" s="11">
        <v>50624</v>
      </c>
      <c r="E10" s="11" t="s">
        <v>13</v>
      </c>
      <c r="F10" s="11" t="s">
        <v>53</v>
      </c>
      <c r="G10" s="11">
        <v>70000</v>
      </c>
      <c r="H10" s="11" t="s">
        <v>15</v>
      </c>
    </row>
    <row r="11" spans="1:9" ht="21.75" customHeight="1">
      <c r="A11" s="11">
        <v>5</v>
      </c>
      <c r="B11" s="21" t="s">
        <v>67</v>
      </c>
      <c r="C11" s="11" t="s">
        <v>68</v>
      </c>
      <c r="D11" s="11">
        <v>57333</v>
      </c>
      <c r="E11" s="11" t="s">
        <v>13</v>
      </c>
      <c r="F11" s="23" t="s">
        <v>70</v>
      </c>
      <c r="G11" s="11">
        <v>70000</v>
      </c>
      <c r="H11" s="11" t="s">
        <v>15</v>
      </c>
    </row>
    <row r="12" spans="1:9" ht="20.25" customHeight="1">
      <c r="A12" s="11">
        <v>6</v>
      </c>
      <c r="B12" s="21" t="s">
        <v>24</v>
      </c>
      <c r="C12" s="11" t="s">
        <v>25</v>
      </c>
      <c r="D12" s="23" t="s">
        <v>61</v>
      </c>
      <c r="E12" s="11" t="s">
        <v>26</v>
      </c>
      <c r="F12" s="11">
        <v>979903</v>
      </c>
      <c r="G12" s="11">
        <v>90000</v>
      </c>
      <c r="H12" s="11" t="s">
        <v>15</v>
      </c>
    </row>
    <row r="13" spans="1:9" ht="21" customHeight="1">
      <c r="A13" s="11">
        <v>7</v>
      </c>
      <c r="B13" s="21" t="s">
        <v>29</v>
      </c>
      <c r="C13" s="11" t="s">
        <v>25</v>
      </c>
      <c r="D13" s="23" t="s">
        <v>62</v>
      </c>
      <c r="E13" s="11" t="s">
        <v>30</v>
      </c>
      <c r="F13" s="11">
        <v>10001</v>
      </c>
      <c r="G13" s="11">
        <v>90000</v>
      </c>
      <c r="H13" s="11" t="s">
        <v>15</v>
      </c>
    </row>
    <row r="14" spans="1:9" ht="19.5" customHeight="1">
      <c r="A14" s="11">
        <v>8</v>
      </c>
      <c r="B14" s="21" t="s">
        <v>31</v>
      </c>
      <c r="C14" s="11" t="s">
        <v>32</v>
      </c>
      <c r="D14" s="11">
        <v>35044</v>
      </c>
      <c r="E14" s="11" t="s">
        <v>33</v>
      </c>
      <c r="F14" s="23" t="s">
        <v>63</v>
      </c>
      <c r="G14" s="11">
        <v>70000</v>
      </c>
      <c r="H14" s="11" t="s">
        <v>34</v>
      </c>
    </row>
    <row r="15" spans="1:9" ht="22.5" customHeight="1">
      <c r="A15" s="11">
        <v>9</v>
      </c>
      <c r="B15" s="21" t="s">
        <v>35</v>
      </c>
      <c r="C15" s="11" t="s">
        <v>12</v>
      </c>
      <c r="D15" s="11">
        <v>50437</v>
      </c>
      <c r="E15" s="11" t="s">
        <v>13</v>
      </c>
      <c r="F15" s="23" t="s">
        <v>37</v>
      </c>
      <c r="G15" s="11">
        <v>70000</v>
      </c>
      <c r="H15" s="11" t="s">
        <v>15</v>
      </c>
    </row>
    <row r="16" spans="1:9" ht="20.25" customHeight="1">
      <c r="A16" s="11">
        <v>10</v>
      </c>
      <c r="B16" s="21" t="s">
        <v>38</v>
      </c>
      <c r="C16" s="11" t="s">
        <v>20</v>
      </c>
      <c r="D16" s="11">
        <v>32378</v>
      </c>
      <c r="E16" s="11" t="s">
        <v>39</v>
      </c>
      <c r="F16" s="11">
        <v>18698</v>
      </c>
      <c r="G16" s="11">
        <v>70000</v>
      </c>
      <c r="H16" s="11" t="s">
        <v>15</v>
      </c>
    </row>
    <row r="17" spans="1:9" ht="18" customHeight="1">
      <c r="A17" s="11">
        <v>11</v>
      </c>
      <c r="B17" s="21" t="s">
        <v>40</v>
      </c>
      <c r="C17" s="11" t="s">
        <v>36</v>
      </c>
      <c r="D17" s="11">
        <v>50173</v>
      </c>
      <c r="E17" s="11" t="s">
        <v>13</v>
      </c>
      <c r="F17" s="11" t="s">
        <v>41</v>
      </c>
      <c r="G17" s="11">
        <v>70000</v>
      </c>
      <c r="H17" s="11" t="s">
        <v>15</v>
      </c>
    </row>
    <row r="18" spans="1:9" ht="16.5" customHeight="1">
      <c r="A18" s="78">
        <v>12</v>
      </c>
      <c r="B18" s="21" t="s">
        <v>42</v>
      </c>
      <c r="C18" s="11" t="s">
        <v>17</v>
      </c>
      <c r="D18" s="11">
        <v>31518</v>
      </c>
      <c r="E18" s="11" t="s">
        <v>43</v>
      </c>
      <c r="F18" s="11">
        <v>9901</v>
      </c>
      <c r="G18" s="11">
        <v>70000</v>
      </c>
      <c r="H18" s="11" t="s">
        <v>15</v>
      </c>
    </row>
    <row r="19" spans="1:9" ht="17.25" customHeight="1">
      <c r="A19" s="95" t="s">
        <v>46</v>
      </c>
      <c r="B19" s="96"/>
      <c r="C19" s="96"/>
      <c r="D19" s="96"/>
      <c r="E19" s="96"/>
      <c r="F19" s="96"/>
      <c r="G19" s="11">
        <f>SUM(G7:G18)</f>
        <v>900000</v>
      </c>
      <c r="H19" s="79"/>
    </row>
    <row r="20" spans="1:9" ht="17.25" customHeight="1">
      <c r="A20" s="95" t="s">
        <v>44</v>
      </c>
      <c r="B20" s="96"/>
      <c r="C20" s="96"/>
      <c r="D20" s="96"/>
      <c r="E20" s="96"/>
      <c r="F20" s="97"/>
      <c r="G20" s="11">
        <f>G19*0</f>
        <v>0</v>
      </c>
      <c r="H20" s="11"/>
    </row>
    <row r="21" spans="1:9" ht="15" customHeight="1">
      <c r="A21" s="95" t="s">
        <v>45</v>
      </c>
      <c r="B21" s="96"/>
      <c r="C21" s="96"/>
      <c r="D21" s="96"/>
      <c r="E21" s="96"/>
      <c r="F21" s="97"/>
      <c r="G21" s="11">
        <f>G20*0</f>
        <v>0</v>
      </c>
      <c r="H21" s="11"/>
    </row>
    <row r="22" spans="1:9" ht="16.5" customHeight="1">
      <c r="A22" s="95" t="s">
        <v>47</v>
      </c>
      <c r="B22" s="96"/>
      <c r="C22" s="96"/>
      <c r="D22" s="96"/>
      <c r="E22" s="96"/>
      <c r="F22" s="97"/>
      <c r="G22" s="11">
        <f>G19*0.05</f>
        <v>45000</v>
      </c>
      <c r="H22" s="11"/>
    </row>
    <row r="23" spans="1:9" ht="14.25" customHeight="1">
      <c r="A23" s="101" t="s">
        <v>101</v>
      </c>
      <c r="B23" s="101"/>
      <c r="C23" s="101"/>
      <c r="D23" s="101"/>
      <c r="E23" s="101"/>
      <c r="F23" s="101"/>
      <c r="G23" s="11">
        <f>G19-G20-G22</f>
        <v>855000</v>
      </c>
      <c r="H23" s="11"/>
    </row>
    <row r="24" spans="1:9" ht="14.25" customHeight="1">
      <c r="A24" s="114" t="s">
        <v>91</v>
      </c>
      <c r="B24" s="114"/>
      <c r="C24" s="70"/>
      <c r="D24" s="70"/>
      <c r="E24" s="70"/>
      <c r="F24" s="70"/>
      <c r="G24" s="30"/>
      <c r="H24" s="30"/>
      <c r="I24" s="31"/>
    </row>
    <row r="25" spans="1:9" ht="15" customHeight="1">
      <c r="A25" s="31"/>
      <c r="B25" s="30"/>
      <c r="C25" s="77"/>
      <c r="D25" s="77"/>
      <c r="E25" s="77"/>
      <c r="F25" s="77"/>
      <c r="G25" s="77"/>
      <c r="H25" s="30"/>
      <c r="I25" s="31"/>
    </row>
    <row r="26" spans="1:9" ht="15" customHeight="1">
      <c r="B26" s="31"/>
      <c r="C26" s="31"/>
      <c r="D26" s="31"/>
      <c r="E26" s="31"/>
      <c r="F26" s="31"/>
      <c r="H26" s="32"/>
    </row>
    <row r="27" spans="1:9" ht="18.75" customHeight="1"/>
    <row r="28" spans="1:9" ht="18.75" customHeight="1"/>
  </sheetData>
  <mergeCells count="7">
    <mergeCell ref="A24:B24"/>
    <mergeCell ref="C4:I4"/>
    <mergeCell ref="A19:F19"/>
    <mergeCell ref="A20:F20"/>
    <mergeCell ref="A21:F21"/>
    <mergeCell ref="A22:F22"/>
    <mergeCell ref="A23:F23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I28"/>
  <sheetViews>
    <sheetView tabSelected="1" topLeftCell="A4" workbookViewId="0">
      <selection activeCell="H26" sqref="H26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3.42578125" customWidth="1"/>
    <col min="8" max="8" width="17.85546875" customWidth="1"/>
  </cols>
  <sheetData>
    <row r="1" spans="1:9">
      <c r="A1" s="1" t="s">
        <v>0</v>
      </c>
      <c r="E1" t="s">
        <v>56</v>
      </c>
    </row>
    <row r="2" spans="1:9">
      <c r="A2" s="1" t="s">
        <v>1</v>
      </c>
      <c r="E2" t="s">
        <v>94</v>
      </c>
    </row>
    <row r="3" spans="1:9" ht="15" customHeight="1">
      <c r="A3" s="1" t="s">
        <v>2</v>
      </c>
      <c r="E3" t="s">
        <v>95</v>
      </c>
    </row>
    <row r="4" spans="1:9" ht="22.5" customHeight="1">
      <c r="A4" s="80"/>
      <c r="C4" s="85" t="s">
        <v>104</v>
      </c>
      <c r="D4" s="85"/>
      <c r="E4" s="85"/>
      <c r="F4" s="85"/>
      <c r="G4" s="85"/>
      <c r="H4" s="85"/>
      <c r="I4" s="85"/>
    </row>
    <row r="5" spans="1:9" ht="22.5" customHeight="1">
      <c r="A5" s="80"/>
      <c r="C5" s="80"/>
      <c r="D5" s="80"/>
      <c r="E5" s="80"/>
      <c r="F5" s="80"/>
      <c r="G5" s="80"/>
      <c r="H5" s="80"/>
      <c r="I5" s="80"/>
    </row>
    <row r="6" spans="1:9" ht="22.5" customHeight="1">
      <c r="A6" s="11" t="s">
        <v>3</v>
      </c>
      <c r="B6" s="11" t="s">
        <v>4</v>
      </c>
      <c r="C6" s="11" t="s">
        <v>5</v>
      </c>
      <c r="D6" s="11" t="s">
        <v>6</v>
      </c>
      <c r="E6" s="11" t="s">
        <v>7</v>
      </c>
      <c r="F6" s="11" t="s">
        <v>8</v>
      </c>
      <c r="G6" s="11" t="s">
        <v>9</v>
      </c>
      <c r="H6" s="11" t="s">
        <v>10</v>
      </c>
    </row>
    <row r="7" spans="1:9" ht="24" customHeight="1">
      <c r="A7" s="11">
        <v>1</v>
      </c>
      <c r="B7" s="21" t="s">
        <v>11</v>
      </c>
      <c r="C7" s="11" t="s">
        <v>12</v>
      </c>
      <c r="D7" s="11">
        <v>50416</v>
      </c>
      <c r="E7" s="11" t="s">
        <v>13</v>
      </c>
      <c r="F7" s="11" t="s">
        <v>14</v>
      </c>
      <c r="G7" s="11">
        <v>90000</v>
      </c>
      <c r="H7" s="11" t="s">
        <v>15</v>
      </c>
      <c r="I7" s="25"/>
    </row>
    <row r="8" spans="1:9" ht="24" customHeight="1">
      <c r="A8" s="11">
        <v>2</v>
      </c>
      <c r="B8" s="21" t="s">
        <v>16</v>
      </c>
      <c r="C8" s="11" t="s">
        <v>17</v>
      </c>
      <c r="D8" s="11">
        <v>81853</v>
      </c>
      <c r="E8" s="11" t="s">
        <v>55</v>
      </c>
      <c r="F8" s="11">
        <v>18597</v>
      </c>
      <c r="G8" s="11">
        <v>70000</v>
      </c>
      <c r="H8" s="11" t="s">
        <v>15</v>
      </c>
    </row>
    <row r="9" spans="1:9" ht="21.75" customHeight="1">
      <c r="A9" s="11">
        <v>3</v>
      </c>
      <c r="B9" s="21" t="s">
        <v>19</v>
      </c>
      <c r="C9" s="11" t="s">
        <v>20</v>
      </c>
      <c r="D9" s="11">
        <v>30005</v>
      </c>
      <c r="E9" s="11" t="s">
        <v>21</v>
      </c>
      <c r="F9" s="11">
        <v>18537</v>
      </c>
      <c r="G9" s="11">
        <v>70000</v>
      </c>
      <c r="H9" s="11" t="s">
        <v>15</v>
      </c>
    </row>
    <row r="10" spans="1:9" ht="21.75" customHeight="1">
      <c r="A10" s="11">
        <v>4</v>
      </c>
      <c r="B10" s="21" t="s">
        <v>51</v>
      </c>
      <c r="C10" s="11" t="s">
        <v>52</v>
      </c>
      <c r="D10" s="11">
        <v>50624</v>
      </c>
      <c r="E10" s="11" t="s">
        <v>13</v>
      </c>
      <c r="F10" s="11" t="s">
        <v>53</v>
      </c>
      <c r="G10" s="11">
        <v>70000</v>
      </c>
      <c r="H10" s="11" t="s">
        <v>15</v>
      </c>
    </row>
    <row r="11" spans="1:9" ht="21.75" customHeight="1">
      <c r="A11" s="11">
        <v>5</v>
      </c>
      <c r="B11" s="21" t="s">
        <v>67</v>
      </c>
      <c r="C11" s="11" t="s">
        <v>68</v>
      </c>
      <c r="D11" s="11">
        <v>57333</v>
      </c>
      <c r="E11" s="11" t="s">
        <v>13</v>
      </c>
      <c r="F11" s="23" t="s">
        <v>70</v>
      </c>
      <c r="G11" s="11">
        <v>70000</v>
      </c>
      <c r="H11" s="11" t="s">
        <v>15</v>
      </c>
    </row>
    <row r="12" spans="1:9" ht="20.25" customHeight="1">
      <c r="A12" s="11">
        <v>6</v>
      </c>
      <c r="B12" s="21" t="s">
        <v>24</v>
      </c>
      <c r="C12" s="11" t="s">
        <v>25</v>
      </c>
      <c r="D12" s="23" t="s">
        <v>61</v>
      </c>
      <c r="E12" s="11" t="s">
        <v>26</v>
      </c>
      <c r="F12" s="11">
        <v>979903</v>
      </c>
      <c r="G12" s="11">
        <v>90000</v>
      </c>
      <c r="H12" s="11" t="s">
        <v>15</v>
      </c>
    </row>
    <row r="13" spans="1:9" ht="21" customHeight="1">
      <c r="A13" s="11">
        <v>7</v>
      </c>
      <c r="B13" s="21" t="s">
        <v>29</v>
      </c>
      <c r="C13" s="11" t="s">
        <v>25</v>
      </c>
      <c r="D13" s="23" t="s">
        <v>62</v>
      </c>
      <c r="E13" s="11" t="s">
        <v>30</v>
      </c>
      <c r="F13" s="11">
        <v>10001</v>
      </c>
      <c r="G13" s="11">
        <v>90000</v>
      </c>
      <c r="H13" s="11" t="s">
        <v>15</v>
      </c>
    </row>
    <row r="14" spans="1:9" ht="19.5" customHeight="1">
      <c r="A14" s="11">
        <v>8</v>
      </c>
      <c r="B14" s="21" t="s">
        <v>31</v>
      </c>
      <c r="C14" s="11" t="s">
        <v>32</v>
      </c>
      <c r="D14" s="11">
        <v>35044</v>
      </c>
      <c r="E14" s="11" t="s">
        <v>33</v>
      </c>
      <c r="F14" s="23" t="s">
        <v>63</v>
      </c>
      <c r="G14" s="11">
        <v>70000</v>
      </c>
      <c r="H14" s="11" t="s">
        <v>34</v>
      </c>
    </row>
    <row r="15" spans="1:9" ht="22.5" customHeight="1">
      <c r="A15" s="11">
        <v>9</v>
      </c>
      <c r="B15" s="21" t="s">
        <v>35</v>
      </c>
      <c r="C15" s="11" t="s">
        <v>12</v>
      </c>
      <c r="D15" s="11">
        <v>50437</v>
      </c>
      <c r="E15" s="11" t="s">
        <v>13</v>
      </c>
      <c r="F15" s="23" t="s">
        <v>37</v>
      </c>
      <c r="G15" s="11">
        <v>70000</v>
      </c>
      <c r="H15" s="11" t="s">
        <v>15</v>
      </c>
    </row>
    <row r="16" spans="1:9" ht="20.25" customHeight="1">
      <c r="A16" s="11">
        <v>10</v>
      </c>
      <c r="B16" s="21" t="s">
        <v>38</v>
      </c>
      <c r="C16" s="11" t="s">
        <v>20</v>
      </c>
      <c r="D16" s="11">
        <v>32378</v>
      </c>
      <c r="E16" s="11" t="s">
        <v>39</v>
      </c>
      <c r="F16" s="11">
        <v>18698</v>
      </c>
      <c r="G16" s="11">
        <v>70000</v>
      </c>
      <c r="H16" s="11" t="s">
        <v>15</v>
      </c>
    </row>
    <row r="17" spans="1:9" ht="18" customHeight="1">
      <c r="A17" s="11">
        <v>11</v>
      </c>
      <c r="B17" s="21" t="s">
        <v>40</v>
      </c>
      <c r="C17" s="11" t="s">
        <v>36</v>
      </c>
      <c r="D17" s="11">
        <v>50173</v>
      </c>
      <c r="E17" s="11" t="s">
        <v>13</v>
      </c>
      <c r="F17" s="11" t="s">
        <v>41</v>
      </c>
      <c r="G17" s="11">
        <v>70000</v>
      </c>
      <c r="H17" s="11" t="s">
        <v>15</v>
      </c>
    </row>
    <row r="18" spans="1:9" ht="16.5" customHeight="1">
      <c r="A18" s="82">
        <v>12</v>
      </c>
      <c r="B18" s="21" t="s">
        <v>42</v>
      </c>
      <c r="C18" s="11" t="s">
        <v>17</v>
      </c>
      <c r="D18" s="11">
        <v>31518</v>
      </c>
      <c r="E18" s="11" t="s">
        <v>43</v>
      </c>
      <c r="F18" s="11">
        <v>9901</v>
      </c>
      <c r="G18" s="11">
        <v>70000</v>
      </c>
      <c r="H18" s="11" t="s">
        <v>15</v>
      </c>
    </row>
    <row r="19" spans="1:9" ht="17.25" customHeight="1">
      <c r="A19" s="95" t="s">
        <v>46</v>
      </c>
      <c r="B19" s="96"/>
      <c r="C19" s="96"/>
      <c r="D19" s="96"/>
      <c r="E19" s="96"/>
      <c r="F19" s="96"/>
      <c r="G19" s="11">
        <f>SUM(G7:G18)</f>
        <v>900000</v>
      </c>
      <c r="H19" s="83"/>
    </row>
    <row r="20" spans="1:9" ht="17.25" customHeight="1">
      <c r="A20" s="95" t="s">
        <v>44</v>
      </c>
      <c r="B20" s="96"/>
      <c r="C20" s="96"/>
      <c r="D20" s="96"/>
      <c r="E20" s="96"/>
      <c r="F20" s="97"/>
      <c r="G20" s="11">
        <f>G19*0.15-10500</f>
        <v>124500</v>
      </c>
      <c r="H20" s="11"/>
    </row>
    <row r="21" spans="1:9" ht="15" customHeight="1">
      <c r="A21" s="95" t="s">
        <v>45</v>
      </c>
      <c r="B21" s="96"/>
      <c r="C21" s="96"/>
      <c r="D21" s="96"/>
      <c r="E21" s="96"/>
      <c r="F21" s="97"/>
      <c r="G21" s="11">
        <v>10500</v>
      </c>
      <c r="H21" s="11"/>
    </row>
    <row r="22" spans="1:9" ht="16.5" customHeight="1">
      <c r="A22" s="95" t="s">
        <v>47</v>
      </c>
      <c r="B22" s="96"/>
      <c r="C22" s="96"/>
      <c r="D22" s="96"/>
      <c r="E22" s="96"/>
      <c r="F22" s="97"/>
      <c r="G22" s="11">
        <f>G19*0.05</f>
        <v>45000</v>
      </c>
      <c r="H22" s="11"/>
    </row>
    <row r="23" spans="1:9" ht="14.25" customHeight="1">
      <c r="A23" s="101" t="s">
        <v>103</v>
      </c>
      <c r="B23" s="101"/>
      <c r="C23" s="101"/>
      <c r="D23" s="101"/>
      <c r="E23" s="101"/>
      <c r="F23" s="101"/>
      <c r="G23" s="11">
        <f>G19-G20-G22</f>
        <v>730500</v>
      </c>
      <c r="H23" s="11"/>
    </row>
    <row r="24" spans="1:9" ht="14.25" customHeight="1">
      <c r="A24" s="114" t="s">
        <v>91</v>
      </c>
      <c r="B24" s="114"/>
      <c r="C24" s="70"/>
      <c r="D24" s="70"/>
      <c r="E24" s="70"/>
      <c r="F24" s="70"/>
      <c r="G24" s="30"/>
      <c r="H24" s="30"/>
      <c r="I24" s="31"/>
    </row>
    <row r="25" spans="1:9" ht="15" customHeight="1">
      <c r="A25" s="31"/>
      <c r="B25" s="30"/>
      <c r="C25" s="81"/>
      <c r="D25" s="81"/>
      <c r="E25" s="81"/>
      <c r="F25" s="81"/>
      <c r="G25" s="81"/>
      <c r="H25" s="30"/>
      <c r="I25" s="31"/>
    </row>
    <row r="26" spans="1:9" ht="15" customHeight="1">
      <c r="B26" s="31"/>
      <c r="C26" s="31"/>
      <c r="D26" s="31"/>
      <c r="E26" s="31"/>
      <c r="F26" s="31"/>
      <c r="H26" s="32"/>
    </row>
    <row r="27" spans="1:9" ht="18.75" customHeight="1"/>
    <row r="28" spans="1:9" ht="18.75" customHeight="1"/>
  </sheetData>
  <mergeCells count="7">
    <mergeCell ref="A24:B24"/>
    <mergeCell ref="C4:I4"/>
    <mergeCell ref="A19:F19"/>
    <mergeCell ref="A20:F20"/>
    <mergeCell ref="A21:F21"/>
    <mergeCell ref="A22:F22"/>
    <mergeCell ref="A23:F23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G8" sqref="G8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3.42578125" customWidth="1"/>
    <col min="8" max="8" width="17.85546875" customWidth="1"/>
  </cols>
  <sheetData>
    <row r="1" spans="1:9">
      <c r="A1" s="1" t="s">
        <v>0</v>
      </c>
      <c r="E1" t="s">
        <v>56</v>
      </c>
    </row>
    <row r="2" spans="1:9">
      <c r="A2" s="1" t="s">
        <v>1</v>
      </c>
    </row>
    <row r="3" spans="1:9" ht="15" customHeight="1">
      <c r="A3" s="1" t="s">
        <v>2</v>
      </c>
      <c r="C3" s="85" t="s">
        <v>58</v>
      </c>
      <c r="D3" s="85"/>
      <c r="E3" s="85"/>
      <c r="F3" s="85"/>
      <c r="G3" s="85"/>
      <c r="H3" s="85"/>
      <c r="I3" s="85"/>
    </row>
    <row r="4" spans="1:9" ht="11.25" customHeight="1">
      <c r="A4" s="20"/>
    </row>
    <row r="5" spans="1:9" ht="22.5" customHeight="1">
      <c r="A5" s="11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</row>
    <row r="6" spans="1:9" ht="24" customHeight="1">
      <c r="A6" s="11">
        <v>1</v>
      </c>
      <c r="B6" s="21" t="s">
        <v>11</v>
      </c>
      <c r="C6" s="11" t="s">
        <v>12</v>
      </c>
      <c r="D6" s="11">
        <v>50416</v>
      </c>
      <c r="E6" s="11" t="s">
        <v>13</v>
      </c>
      <c r="F6" s="11" t="s">
        <v>14</v>
      </c>
      <c r="G6" s="11">
        <v>90000</v>
      </c>
      <c r="H6" s="11" t="s">
        <v>15</v>
      </c>
    </row>
    <row r="7" spans="1:9" ht="24" customHeight="1">
      <c r="A7" s="11">
        <v>2</v>
      </c>
      <c r="B7" s="21" t="s">
        <v>16</v>
      </c>
      <c r="C7" s="11" t="s">
        <v>17</v>
      </c>
      <c r="D7" s="11">
        <v>81863</v>
      </c>
      <c r="E7" s="11" t="s">
        <v>55</v>
      </c>
      <c r="F7" s="11">
        <v>18597</v>
      </c>
      <c r="G7" s="11">
        <v>70000</v>
      </c>
      <c r="H7" s="11" t="s">
        <v>15</v>
      </c>
    </row>
    <row r="8" spans="1:9" ht="21.75" customHeight="1">
      <c r="A8" s="11">
        <v>3</v>
      </c>
      <c r="B8" s="21" t="s">
        <v>19</v>
      </c>
      <c r="C8" s="11" t="s">
        <v>20</v>
      </c>
      <c r="D8" s="11">
        <v>30005</v>
      </c>
      <c r="E8" s="11" t="s">
        <v>21</v>
      </c>
      <c r="F8" s="11">
        <v>18537</v>
      </c>
      <c r="G8" s="11">
        <v>70000</v>
      </c>
      <c r="H8" s="11" t="s">
        <v>15</v>
      </c>
    </row>
    <row r="9" spans="1:9" ht="21.75" customHeight="1">
      <c r="A9" s="11">
        <v>4</v>
      </c>
      <c r="B9" s="21" t="s">
        <v>51</v>
      </c>
      <c r="C9" s="11" t="s">
        <v>52</v>
      </c>
      <c r="D9" s="11">
        <v>50624</v>
      </c>
      <c r="E9" s="11" t="s">
        <v>13</v>
      </c>
      <c r="F9" s="11" t="s">
        <v>53</v>
      </c>
      <c r="G9" s="11">
        <v>70000</v>
      </c>
      <c r="H9" s="11" t="s">
        <v>15</v>
      </c>
    </row>
    <row r="10" spans="1:9" ht="20.25" customHeight="1">
      <c r="A10" s="11">
        <v>5</v>
      </c>
      <c r="B10" s="21" t="s">
        <v>22</v>
      </c>
      <c r="C10" s="11" t="s">
        <v>17</v>
      </c>
      <c r="D10" s="11">
        <v>7594</v>
      </c>
      <c r="E10" s="11" t="s">
        <v>23</v>
      </c>
      <c r="F10" s="11">
        <v>18697</v>
      </c>
      <c r="G10" s="11">
        <v>0</v>
      </c>
      <c r="H10" s="11" t="s">
        <v>15</v>
      </c>
    </row>
    <row r="11" spans="1:9" ht="21" customHeight="1">
      <c r="A11" s="11">
        <v>6</v>
      </c>
      <c r="B11" s="21" t="s">
        <v>24</v>
      </c>
      <c r="C11" s="11" t="s">
        <v>25</v>
      </c>
      <c r="D11" s="11">
        <v>7898</v>
      </c>
      <c r="E11" s="11" t="s">
        <v>26</v>
      </c>
      <c r="F11" s="11">
        <v>979903</v>
      </c>
      <c r="G11" s="11">
        <v>90000</v>
      </c>
      <c r="H11" s="11" t="s">
        <v>15</v>
      </c>
    </row>
    <row r="12" spans="1:9" ht="21" customHeight="1">
      <c r="A12" s="11">
        <v>7</v>
      </c>
      <c r="B12" s="21" t="s">
        <v>27</v>
      </c>
      <c r="C12" s="11" t="s">
        <v>12</v>
      </c>
      <c r="D12" s="11">
        <v>50414</v>
      </c>
      <c r="E12" s="11" t="s">
        <v>13</v>
      </c>
      <c r="F12" s="11" t="s">
        <v>28</v>
      </c>
      <c r="G12" s="11">
        <v>90000</v>
      </c>
      <c r="H12" s="11" t="s">
        <v>15</v>
      </c>
    </row>
    <row r="13" spans="1:9" ht="19.5" customHeight="1">
      <c r="A13" s="11">
        <v>8</v>
      </c>
      <c r="B13" s="21" t="s">
        <v>29</v>
      </c>
      <c r="C13" s="11" t="s">
        <v>25</v>
      </c>
      <c r="D13" s="11">
        <v>7898</v>
      </c>
      <c r="E13" s="11" t="s">
        <v>30</v>
      </c>
      <c r="F13" s="11">
        <v>10001</v>
      </c>
      <c r="G13" s="11">
        <v>90000</v>
      </c>
      <c r="H13" s="11" t="s">
        <v>15</v>
      </c>
    </row>
    <row r="14" spans="1:9" ht="22.5" customHeight="1">
      <c r="A14" s="11">
        <v>9</v>
      </c>
      <c r="B14" s="21" t="s">
        <v>31</v>
      </c>
      <c r="C14" s="11" t="s">
        <v>32</v>
      </c>
      <c r="D14" s="11">
        <v>35044</v>
      </c>
      <c r="E14" s="11" t="s">
        <v>33</v>
      </c>
      <c r="F14" s="11">
        <v>1714906</v>
      </c>
      <c r="G14" s="11">
        <v>70000</v>
      </c>
      <c r="H14" s="11" t="s">
        <v>34</v>
      </c>
    </row>
    <row r="15" spans="1:9" ht="20.25" customHeight="1">
      <c r="A15" s="11">
        <v>10</v>
      </c>
      <c r="B15" s="21" t="s">
        <v>35</v>
      </c>
      <c r="C15" s="11" t="s">
        <v>36</v>
      </c>
      <c r="D15" s="11">
        <v>50437</v>
      </c>
      <c r="E15" s="11" t="s">
        <v>13</v>
      </c>
      <c r="F15" s="11" t="s">
        <v>37</v>
      </c>
      <c r="G15" s="11">
        <v>70000</v>
      </c>
      <c r="H15" s="11" t="s">
        <v>15</v>
      </c>
    </row>
    <row r="16" spans="1:9" ht="18" customHeight="1">
      <c r="A16" s="11">
        <v>11</v>
      </c>
      <c r="B16" s="21" t="s">
        <v>38</v>
      </c>
      <c r="C16" s="11" t="s">
        <v>20</v>
      </c>
      <c r="D16" s="11">
        <v>32376</v>
      </c>
      <c r="E16" s="11" t="s">
        <v>39</v>
      </c>
      <c r="F16" s="11">
        <v>16696</v>
      </c>
      <c r="G16" s="11">
        <v>70000</v>
      </c>
      <c r="H16" s="11" t="s">
        <v>15</v>
      </c>
    </row>
    <row r="17" spans="1:8" ht="16.5" customHeight="1">
      <c r="A17" s="11">
        <v>12</v>
      </c>
      <c r="B17" s="21" t="s">
        <v>40</v>
      </c>
      <c r="C17" s="11" t="s">
        <v>36</v>
      </c>
      <c r="D17" s="11">
        <v>50173</v>
      </c>
      <c r="E17" s="11" t="s">
        <v>13</v>
      </c>
      <c r="F17" s="11" t="s">
        <v>41</v>
      </c>
      <c r="G17" s="11">
        <v>70000</v>
      </c>
      <c r="H17" s="11" t="s">
        <v>15</v>
      </c>
    </row>
    <row r="18" spans="1:8" ht="17.25" customHeight="1">
      <c r="A18" s="11">
        <v>13</v>
      </c>
      <c r="B18" s="21" t="s">
        <v>42</v>
      </c>
      <c r="C18" s="11" t="s">
        <v>17</v>
      </c>
      <c r="D18" s="11">
        <v>31518</v>
      </c>
      <c r="E18" s="11" t="s">
        <v>43</v>
      </c>
      <c r="F18" s="11">
        <v>9901</v>
      </c>
      <c r="G18" s="11">
        <v>70000</v>
      </c>
      <c r="H18" s="11" t="s">
        <v>15</v>
      </c>
    </row>
    <row r="19" spans="1:8" ht="15" customHeight="1">
      <c r="A19" s="95" t="s">
        <v>46</v>
      </c>
      <c r="B19" s="96"/>
      <c r="C19" s="96"/>
      <c r="D19" s="96"/>
      <c r="E19" s="96"/>
      <c r="F19" s="97"/>
      <c r="G19" s="11">
        <f>SUM(G6:G18)</f>
        <v>920000</v>
      </c>
      <c r="H19" s="11"/>
    </row>
    <row r="20" spans="1:8" ht="16.5" customHeight="1">
      <c r="A20" s="95" t="s">
        <v>44</v>
      </c>
      <c r="B20" s="96"/>
      <c r="C20" s="96"/>
      <c r="D20" s="96"/>
      <c r="E20" s="96"/>
      <c r="F20" s="97"/>
      <c r="G20" s="11">
        <f>(G6+G7+G8+G9+G10+G11+G12+G13+G15+G16+G17+G18)*0.15</f>
        <v>127500</v>
      </c>
      <c r="H20" s="11"/>
    </row>
    <row r="21" spans="1:8" ht="14.25" customHeight="1">
      <c r="A21" s="95" t="s">
        <v>45</v>
      </c>
      <c r="B21" s="96"/>
      <c r="C21" s="96"/>
      <c r="D21" s="96"/>
      <c r="E21" s="96"/>
      <c r="F21" s="97"/>
      <c r="G21" s="11">
        <v>0</v>
      </c>
      <c r="H21" s="11"/>
    </row>
    <row r="22" spans="1:8" ht="14.25" customHeight="1">
      <c r="A22" s="95" t="s">
        <v>47</v>
      </c>
      <c r="B22" s="96"/>
      <c r="C22" s="96"/>
      <c r="D22" s="96"/>
      <c r="E22" s="96"/>
      <c r="F22" s="97"/>
      <c r="G22" s="11">
        <f>G19*0.05</f>
        <v>46000</v>
      </c>
      <c r="H22" s="11"/>
    </row>
    <row r="23" spans="1:8" ht="15" customHeight="1">
      <c r="A23" s="95" t="s">
        <v>59</v>
      </c>
      <c r="B23" s="96"/>
      <c r="C23" s="96"/>
      <c r="D23" s="96"/>
      <c r="E23" s="96"/>
      <c r="F23" s="97"/>
      <c r="G23" s="11">
        <f>G19-G20-G22</f>
        <v>746500</v>
      </c>
      <c r="H23" s="11"/>
    </row>
    <row r="24" spans="1:8" ht="15" customHeight="1">
      <c r="A24" s="98" t="s">
        <v>48</v>
      </c>
      <c r="B24" s="99"/>
      <c r="C24" s="99"/>
      <c r="D24" s="99"/>
      <c r="E24" s="99"/>
      <c r="F24" s="100"/>
      <c r="G24" s="11"/>
      <c r="H24" s="11"/>
    </row>
    <row r="25" spans="1:8" ht="18.75" customHeight="1">
      <c r="H25" s="12"/>
    </row>
    <row r="26" spans="1:8" ht="18.75" customHeight="1"/>
  </sheetData>
  <mergeCells count="7">
    <mergeCell ref="A24:F24"/>
    <mergeCell ref="C3:I3"/>
    <mergeCell ref="A19:F19"/>
    <mergeCell ref="A20:F20"/>
    <mergeCell ref="A21:F21"/>
    <mergeCell ref="A22:F22"/>
    <mergeCell ref="A23:F23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6"/>
  <sheetViews>
    <sheetView topLeftCell="A7" workbookViewId="0">
      <selection activeCell="I7" sqref="I7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3.42578125" customWidth="1"/>
    <col min="8" max="8" width="17.85546875" customWidth="1"/>
  </cols>
  <sheetData>
    <row r="1" spans="1:9">
      <c r="A1" s="1" t="s">
        <v>0</v>
      </c>
      <c r="E1" t="s">
        <v>56</v>
      </c>
    </row>
    <row r="2" spans="1:9">
      <c r="A2" s="1" t="s">
        <v>1</v>
      </c>
    </row>
    <row r="3" spans="1:9" ht="15" customHeight="1">
      <c r="A3" s="1" t="s">
        <v>2</v>
      </c>
      <c r="C3" s="85" t="s">
        <v>60</v>
      </c>
      <c r="D3" s="85"/>
      <c r="E3" s="85"/>
      <c r="F3" s="85"/>
      <c r="G3" s="85"/>
      <c r="H3" s="85"/>
      <c r="I3" s="85"/>
    </row>
    <row r="4" spans="1:9" ht="11.25" customHeight="1">
      <c r="A4" s="22"/>
    </row>
    <row r="5" spans="1:9" ht="22.5" customHeight="1">
      <c r="A5" s="11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</row>
    <row r="6" spans="1:9" ht="24" customHeight="1">
      <c r="A6" s="11">
        <v>1</v>
      </c>
      <c r="B6" s="21" t="s">
        <v>11</v>
      </c>
      <c r="C6" s="11" t="s">
        <v>12</v>
      </c>
      <c r="D6" s="11">
        <v>50416</v>
      </c>
      <c r="E6" s="11" t="s">
        <v>13</v>
      </c>
      <c r="F6" s="11" t="s">
        <v>14</v>
      </c>
      <c r="G6" s="11">
        <v>90000</v>
      </c>
      <c r="H6" s="11" t="s">
        <v>15</v>
      </c>
      <c r="I6" s="25">
        <f>SUM(G7,G8,G11,G13,G14,G16,G18)</f>
        <v>530000</v>
      </c>
    </row>
    <row r="7" spans="1:9" ht="24" customHeight="1">
      <c r="A7" s="11">
        <v>2</v>
      </c>
      <c r="B7" s="21" t="s">
        <v>16</v>
      </c>
      <c r="C7" s="11" t="s">
        <v>17</v>
      </c>
      <c r="D7" s="11">
        <v>81853</v>
      </c>
      <c r="E7" s="11" t="s">
        <v>55</v>
      </c>
      <c r="F7" s="11">
        <v>18597</v>
      </c>
      <c r="G7" s="11">
        <v>70000</v>
      </c>
      <c r="H7" s="11" t="s">
        <v>15</v>
      </c>
    </row>
    <row r="8" spans="1:9" ht="21.75" customHeight="1">
      <c r="A8" s="11">
        <v>3</v>
      </c>
      <c r="B8" s="21" t="s">
        <v>19</v>
      </c>
      <c r="C8" s="11" t="s">
        <v>20</v>
      </c>
      <c r="D8" s="11">
        <v>30005</v>
      </c>
      <c r="E8" s="11" t="s">
        <v>21</v>
      </c>
      <c r="F8" s="11">
        <v>18537</v>
      </c>
      <c r="G8" s="11">
        <v>70000</v>
      </c>
      <c r="H8" s="11" t="s">
        <v>15</v>
      </c>
    </row>
    <row r="9" spans="1:9" ht="21.75" customHeight="1">
      <c r="A9" s="11">
        <v>4</v>
      </c>
      <c r="B9" s="21" t="s">
        <v>51</v>
      </c>
      <c r="C9" s="11" t="s">
        <v>52</v>
      </c>
      <c r="D9" s="11">
        <v>50624</v>
      </c>
      <c r="E9" s="11" t="s">
        <v>13</v>
      </c>
      <c r="F9" s="11" t="s">
        <v>53</v>
      </c>
      <c r="G9" s="11">
        <v>70000</v>
      </c>
      <c r="H9" s="11" t="s">
        <v>15</v>
      </c>
    </row>
    <row r="10" spans="1:9" ht="20.25" customHeight="1">
      <c r="A10" s="11">
        <v>5</v>
      </c>
      <c r="B10" s="21" t="s">
        <v>22</v>
      </c>
      <c r="C10" s="11" t="s">
        <v>17</v>
      </c>
      <c r="D10" s="11">
        <v>7594</v>
      </c>
      <c r="E10" s="11" t="s">
        <v>23</v>
      </c>
      <c r="F10" s="11">
        <v>18697</v>
      </c>
      <c r="G10" s="11">
        <v>0</v>
      </c>
      <c r="H10" s="11" t="s">
        <v>15</v>
      </c>
    </row>
    <row r="11" spans="1:9" ht="21" customHeight="1">
      <c r="A11" s="11">
        <v>6</v>
      </c>
      <c r="B11" s="21" t="s">
        <v>24</v>
      </c>
      <c r="C11" s="11" t="s">
        <v>25</v>
      </c>
      <c r="D11" s="23" t="s">
        <v>61</v>
      </c>
      <c r="E11" s="11" t="s">
        <v>26</v>
      </c>
      <c r="F11" s="11">
        <v>979903</v>
      </c>
      <c r="G11" s="11">
        <v>90000</v>
      </c>
      <c r="H11" s="11" t="s">
        <v>15</v>
      </c>
    </row>
    <row r="12" spans="1:9" ht="21" customHeight="1">
      <c r="A12" s="11">
        <v>7</v>
      </c>
      <c r="B12" s="21" t="s">
        <v>27</v>
      </c>
      <c r="C12" s="11" t="s">
        <v>12</v>
      </c>
      <c r="D12" s="11">
        <v>50414</v>
      </c>
      <c r="E12" s="11" t="s">
        <v>13</v>
      </c>
      <c r="F12" s="11" t="s">
        <v>28</v>
      </c>
      <c r="G12" s="11">
        <v>90000</v>
      </c>
      <c r="H12" s="11" t="s">
        <v>15</v>
      </c>
    </row>
    <row r="13" spans="1:9" ht="19.5" customHeight="1">
      <c r="A13" s="11">
        <v>8</v>
      </c>
      <c r="B13" s="21" t="s">
        <v>29</v>
      </c>
      <c r="C13" s="11" t="s">
        <v>25</v>
      </c>
      <c r="D13" s="23" t="s">
        <v>62</v>
      </c>
      <c r="E13" s="11" t="s">
        <v>30</v>
      </c>
      <c r="F13" s="11">
        <v>10001</v>
      </c>
      <c r="G13" s="11">
        <v>90000</v>
      </c>
      <c r="H13" s="11" t="s">
        <v>15</v>
      </c>
    </row>
    <row r="14" spans="1:9" ht="22.5" customHeight="1">
      <c r="A14" s="11">
        <v>9</v>
      </c>
      <c r="B14" s="21" t="s">
        <v>31</v>
      </c>
      <c r="C14" s="11" t="s">
        <v>32</v>
      </c>
      <c r="D14" s="11">
        <v>35044</v>
      </c>
      <c r="E14" s="11" t="s">
        <v>33</v>
      </c>
      <c r="F14" s="23" t="s">
        <v>63</v>
      </c>
      <c r="G14" s="11">
        <v>70000</v>
      </c>
      <c r="H14" s="11" t="s">
        <v>34</v>
      </c>
    </row>
    <row r="15" spans="1:9" ht="20.25" customHeight="1">
      <c r="A15" s="11">
        <v>10</v>
      </c>
      <c r="B15" s="21" t="s">
        <v>35</v>
      </c>
      <c r="C15" s="11" t="s">
        <v>36</v>
      </c>
      <c r="D15" s="11">
        <v>50437</v>
      </c>
      <c r="E15" s="11" t="s">
        <v>13</v>
      </c>
      <c r="F15" s="23" t="s">
        <v>37</v>
      </c>
      <c r="G15" s="11">
        <v>70000</v>
      </c>
      <c r="H15" s="11" t="s">
        <v>15</v>
      </c>
    </row>
    <row r="16" spans="1:9" ht="18" customHeight="1">
      <c r="A16" s="11">
        <v>11</v>
      </c>
      <c r="B16" s="21" t="s">
        <v>38</v>
      </c>
      <c r="C16" s="11" t="s">
        <v>20</v>
      </c>
      <c r="D16" s="11">
        <v>32378</v>
      </c>
      <c r="E16" s="11" t="s">
        <v>39</v>
      </c>
      <c r="F16" s="11">
        <v>18698</v>
      </c>
      <c r="G16" s="11">
        <v>70000</v>
      </c>
      <c r="H16" s="11" t="s">
        <v>15</v>
      </c>
    </row>
    <row r="17" spans="1:8" ht="16.5" customHeight="1">
      <c r="A17" s="11">
        <v>12</v>
      </c>
      <c r="B17" s="21" t="s">
        <v>40</v>
      </c>
      <c r="C17" s="11" t="s">
        <v>36</v>
      </c>
      <c r="D17" s="11">
        <v>50173</v>
      </c>
      <c r="E17" s="11" t="s">
        <v>13</v>
      </c>
      <c r="F17" s="11" t="s">
        <v>41</v>
      </c>
      <c r="G17" s="11">
        <v>70000</v>
      </c>
      <c r="H17" s="11" t="s">
        <v>15</v>
      </c>
    </row>
    <row r="18" spans="1:8" ht="17.25" customHeight="1">
      <c r="A18" s="11">
        <v>13</v>
      </c>
      <c r="B18" s="21" t="s">
        <v>42</v>
      </c>
      <c r="C18" s="11" t="s">
        <v>17</v>
      </c>
      <c r="D18" s="11">
        <v>31518</v>
      </c>
      <c r="E18" s="11" t="s">
        <v>43</v>
      </c>
      <c r="F18" s="11">
        <v>9901</v>
      </c>
      <c r="G18" s="11">
        <v>70000</v>
      </c>
      <c r="H18" s="11" t="s">
        <v>15</v>
      </c>
    </row>
    <row r="19" spans="1:8" ht="15" customHeight="1">
      <c r="A19" s="95" t="s">
        <v>46</v>
      </c>
      <c r="B19" s="96"/>
      <c r="C19" s="96"/>
      <c r="D19" s="96"/>
      <c r="E19" s="96"/>
      <c r="F19" s="97"/>
      <c r="G19" s="11">
        <f>SUM(G6:G18)</f>
        <v>920000</v>
      </c>
      <c r="H19" s="11"/>
    </row>
    <row r="20" spans="1:8" ht="16.5" customHeight="1">
      <c r="A20" s="95" t="s">
        <v>44</v>
      </c>
      <c r="B20" s="96"/>
      <c r="C20" s="96"/>
      <c r="D20" s="96"/>
      <c r="E20" s="96"/>
      <c r="F20" s="97"/>
      <c r="G20" s="11">
        <f>(G6+G7+G8+G9+G10+G11+G12+G13+G15+G16+G17+G18)*0.15</f>
        <v>127500</v>
      </c>
      <c r="H20" s="11"/>
    </row>
    <row r="21" spans="1:8" ht="14.25" customHeight="1">
      <c r="A21" s="95" t="s">
        <v>45</v>
      </c>
      <c r="B21" s="96"/>
      <c r="C21" s="96"/>
      <c r="D21" s="96"/>
      <c r="E21" s="96"/>
      <c r="F21" s="97"/>
      <c r="G21" s="11">
        <v>0</v>
      </c>
      <c r="H21" s="11"/>
    </row>
    <row r="22" spans="1:8" ht="14.25" customHeight="1">
      <c r="A22" s="95" t="s">
        <v>47</v>
      </c>
      <c r="B22" s="96"/>
      <c r="C22" s="96"/>
      <c r="D22" s="96"/>
      <c r="E22" s="96"/>
      <c r="F22" s="97"/>
      <c r="G22" s="11">
        <f>G19*0.05</f>
        <v>46000</v>
      </c>
      <c r="H22" s="11"/>
    </row>
    <row r="23" spans="1:8" ht="15" customHeight="1">
      <c r="A23" s="95" t="s">
        <v>64</v>
      </c>
      <c r="B23" s="96"/>
      <c r="C23" s="96"/>
      <c r="D23" s="96"/>
      <c r="E23" s="96"/>
      <c r="F23" s="97"/>
      <c r="G23" s="11">
        <f>G19-G20-G22</f>
        <v>746500</v>
      </c>
      <c r="H23" s="11"/>
    </row>
    <row r="24" spans="1:8" ht="15" customHeight="1">
      <c r="A24" s="98" t="s">
        <v>48</v>
      </c>
      <c r="B24" s="99"/>
      <c r="C24" s="99"/>
      <c r="D24" s="99"/>
      <c r="E24" s="99"/>
      <c r="F24" s="100"/>
      <c r="G24" s="11"/>
      <c r="H24" s="11"/>
    </row>
    <row r="25" spans="1:8" ht="18.75" customHeight="1">
      <c r="H25" s="12"/>
    </row>
    <row r="26" spans="1:8" ht="18.75" customHeight="1"/>
  </sheetData>
  <mergeCells count="7">
    <mergeCell ref="A24:F24"/>
    <mergeCell ref="C3:I3"/>
    <mergeCell ref="A19:F19"/>
    <mergeCell ref="A20:F20"/>
    <mergeCell ref="A21:F21"/>
    <mergeCell ref="A22:F22"/>
    <mergeCell ref="A23:F23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6"/>
  <sheetViews>
    <sheetView topLeftCell="A10" workbookViewId="0">
      <selection activeCell="G21" sqref="G21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3.42578125" customWidth="1"/>
    <col min="8" max="8" width="17.85546875" customWidth="1"/>
  </cols>
  <sheetData>
    <row r="1" spans="1:9">
      <c r="A1" s="1" t="s">
        <v>0</v>
      </c>
      <c r="E1" t="s">
        <v>56</v>
      </c>
    </row>
    <row r="2" spans="1:9">
      <c r="A2" s="1" t="s">
        <v>1</v>
      </c>
    </row>
    <row r="3" spans="1:9" ht="15" customHeight="1">
      <c r="A3" s="1" t="s">
        <v>2</v>
      </c>
      <c r="C3" s="85" t="s">
        <v>65</v>
      </c>
      <c r="D3" s="85"/>
      <c r="E3" s="85"/>
      <c r="F3" s="85"/>
      <c r="G3" s="85"/>
      <c r="H3" s="85"/>
      <c r="I3" s="85"/>
    </row>
    <row r="4" spans="1:9" ht="11.25" customHeight="1">
      <c r="A4" s="24"/>
    </row>
    <row r="5" spans="1:9" ht="22.5" customHeight="1">
      <c r="A5" s="11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</row>
    <row r="6" spans="1:9" ht="24" customHeight="1">
      <c r="A6" s="11">
        <v>1</v>
      </c>
      <c r="B6" s="21" t="s">
        <v>11</v>
      </c>
      <c r="C6" s="11" t="s">
        <v>12</v>
      </c>
      <c r="D6" s="11">
        <v>50416</v>
      </c>
      <c r="E6" s="11" t="s">
        <v>13</v>
      </c>
      <c r="F6" s="11" t="s">
        <v>14</v>
      </c>
      <c r="G6" s="11">
        <v>90000</v>
      </c>
      <c r="H6" s="11" t="s">
        <v>15</v>
      </c>
      <c r="I6" s="25"/>
    </row>
    <row r="7" spans="1:9" ht="24" customHeight="1">
      <c r="A7" s="11">
        <v>2</v>
      </c>
      <c r="B7" s="21" t="s">
        <v>16</v>
      </c>
      <c r="C7" s="11" t="s">
        <v>17</v>
      </c>
      <c r="D7" s="11">
        <v>81853</v>
      </c>
      <c r="E7" s="11" t="s">
        <v>55</v>
      </c>
      <c r="F7" s="11">
        <v>18597</v>
      </c>
      <c r="G7" s="11">
        <v>70000</v>
      </c>
      <c r="H7" s="11" t="s">
        <v>15</v>
      </c>
    </row>
    <row r="8" spans="1:9" ht="21.75" customHeight="1">
      <c r="A8" s="11">
        <v>3</v>
      </c>
      <c r="B8" s="21" t="s">
        <v>19</v>
      </c>
      <c r="C8" s="11" t="s">
        <v>20</v>
      </c>
      <c r="D8" s="11">
        <v>30005</v>
      </c>
      <c r="E8" s="11" t="s">
        <v>21</v>
      </c>
      <c r="F8" s="11">
        <v>18537</v>
      </c>
      <c r="G8" s="11">
        <v>70000</v>
      </c>
      <c r="H8" s="11" t="s">
        <v>15</v>
      </c>
    </row>
    <row r="9" spans="1:9" ht="21.75" customHeight="1">
      <c r="A9" s="11">
        <v>4</v>
      </c>
      <c r="B9" s="21" t="s">
        <v>51</v>
      </c>
      <c r="C9" s="11" t="s">
        <v>52</v>
      </c>
      <c r="D9" s="11">
        <v>50624</v>
      </c>
      <c r="E9" s="11" t="s">
        <v>13</v>
      </c>
      <c r="F9" s="11" t="s">
        <v>53</v>
      </c>
      <c r="G9" s="11">
        <v>70000</v>
      </c>
      <c r="H9" s="11" t="s">
        <v>15</v>
      </c>
    </row>
    <row r="10" spans="1:9" ht="20.25" customHeight="1">
      <c r="A10" s="11">
        <v>5</v>
      </c>
      <c r="B10" s="21" t="s">
        <v>22</v>
      </c>
      <c r="C10" s="11" t="s">
        <v>17</v>
      </c>
      <c r="D10" s="11">
        <v>7594</v>
      </c>
      <c r="E10" s="11" t="s">
        <v>23</v>
      </c>
      <c r="F10" s="11">
        <v>18697</v>
      </c>
      <c r="G10" s="11">
        <v>210000</v>
      </c>
      <c r="H10" s="11" t="s">
        <v>15</v>
      </c>
    </row>
    <row r="11" spans="1:9" ht="21" customHeight="1">
      <c r="A11" s="11">
        <v>6</v>
      </c>
      <c r="B11" s="21" t="s">
        <v>24</v>
      </c>
      <c r="C11" s="11" t="s">
        <v>25</v>
      </c>
      <c r="D11" s="23" t="s">
        <v>61</v>
      </c>
      <c r="E11" s="11" t="s">
        <v>26</v>
      </c>
      <c r="F11" s="11">
        <v>979903</v>
      </c>
      <c r="G11" s="11">
        <v>90000</v>
      </c>
      <c r="H11" s="11" t="s">
        <v>15</v>
      </c>
    </row>
    <row r="12" spans="1:9" ht="21" customHeight="1">
      <c r="A12" s="11">
        <v>7</v>
      </c>
      <c r="B12" s="21" t="s">
        <v>27</v>
      </c>
      <c r="C12" s="11" t="s">
        <v>12</v>
      </c>
      <c r="D12" s="11">
        <v>50414</v>
      </c>
      <c r="E12" s="11" t="s">
        <v>13</v>
      </c>
      <c r="F12" s="11" t="s">
        <v>28</v>
      </c>
      <c r="G12" s="11">
        <v>90000</v>
      </c>
      <c r="H12" s="11" t="s">
        <v>15</v>
      </c>
    </row>
    <row r="13" spans="1:9" ht="19.5" customHeight="1">
      <c r="A13" s="11">
        <v>8</v>
      </c>
      <c r="B13" s="21" t="s">
        <v>29</v>
      </c>
      <c r="C13" s="11" t="s">
        <v>25</v>
      </c>
      <c r="D13" s="23" t="s">
        <v>62</v>
      </c>
      <c r="E13" s="11" t="s">
        <v>30</v>
      </c>
      <c r="F13" s="11">
        <v>10001</v>
      </c>
      <c r="G13" s="11">
        <v>90000</v>
      </c>
      <c r="H13" s="11" t="s">
        <v>15</v>
      </c>
    </row>
    <row r="14" spans="1:9" ht="22.5" customHeight="1">
      <c r="A14" s="11">
        <v>9</v>
      </c>
      <c r="B14" s="21" t="s">
        <v>31</v>
      </c>
      <c r="C14" s="11" t="s">
        <v>32</v>
      </c>
      <c r="D14" s="11">
        <v>35044</v>
      </c>
      <c r="E14" s="11" t="s">
        <v>33</v>
      </c>
      <c r="F14" s="23" t="s">
        <v>63</v>
      </c>
      <c r="G14" s="11">
        <v>70000</v>
      </c>
      <c r="H14" s="11" t="s">
        <v>34</v>
      </c>
    </row>
    <row r="15" spans="1:9" ht="20.25" customHeight="1">
      <c r="A15" s="11">
        <v>10</v>
      </c>
      <c r="B15" s="21" t="s">
        <v>35</v>
      </c>
      <c r="C15" s="11" t="s">
        <v>36</v>
      </c>
      <c r="D15" s="11">
        <v>50437</v>
      </c>
      <c r="E15" s="11" t="s">
        <v>13</v>
      </c>
      <c r="F15" s="23" t="s">
        <v>37</v>
      </c>
      <c r="G15" s="11">
        <v>70000</v>
      </c>
      <c r="H15" s="11" t="s">
        <v>15</v>
      </c>
    </row>
    <row r="16" spans="1:9" ht="18" customHeight="1">
      <c r="A16" s="11">
        <v>11</v>
      </c>
      <c r="B16" s="21" t="s">
        <v>38</v>
      </c>
      <c r="C16" s="11" t="s">
        <v>20</v>
      </c>
      <c r="D16" s="11">
        <v>32378</v>
      </c>
      <c r="E16" s="11" t="s">
        <v>39</v>
      </c>
      <c r="F16" s="11">
        <v>18698</v>
      </c>
      <c r="G16" s="11">
        <v>70000</v>
      </c>
      <c r="H16" s="11" t="s">
        <v>15</v>
      </c>
    </row>
    <row r="17" spans="1:8" ht="16.5" customHeight="1">
      <c r="A17" s="11">
        <v>12</v>
      </c>
      <c r="B17" s="21" t="s">
        <v>40</v>
      </c>
      <c r="C17" s="11" t="s">
        <v>36</v>
      </c>
      <c r="D17" s="11">
        <v>50173</v>
      </c>
      <c r="E17" s="11" t="s">
        <v>13</v>
      </c>
      <c r="F17" s="11" t="s">
        <v>41</v>
      </c>
      <c r="G17" s="11">
        <v>70000</v>
      </c>
      <c r="H17" s="11" t="s">
        <v>15</v>
      </c>
    </row>
    <row r="18" spans="1:8" ht="17.25" customHeight="1">
      <c r="A18" s="11">
        <v>13</v>
      </c>
      <c r="B18" s="21" t="s">
        <v>42</v>
      </c>
      <c r="C18" s="11" t="s">
        <v>17</v>
      </c>
      <c r="D18" s="11">
        <v>31518</v>
      </c>
      <c r="E18" s="11" t="s">
        <v>43</v>
      </c>
      <c r="F18" s="11">
        <v>9901</v>
      </c>
      <c r="G18" s="11">
        <v>70000</v>
      </c>
      <c r="H18" s="11" t="s">
        <v>15</v>
      </c>
    </row>
    <row r="19" spans="1:8" ht="15" customHeight="1">
      <c r="A19" s="95" t="s">
        <v>46</v>
      </c>
      <c r="B19" s="96"/>
      <c r="C19" s="96"/>
      <c r="D19" s="96"/>
      <c r="E19" s="96"/>
      <c r="F19" s="97"/>
      <c r="G19" s="11">
        <f>SUM(G6:G18)</f>
        <v>1130000</v>
      </c>
      <c r="H19" s="11"/>
    </row>
    <row r="20" spans="1:8" ht="16.5" customHeight="1">
      <c r="A20" s="95" t="s">
        <v>44</v>
      </c>
      <c r="B20" s="96"/>
      <c r="C20" s="96"/>
      <c r="D20" s="96"/>
      <c r="E20" s="96"/>
      <c r="F20" s="97"/>
      <c r="G20" s="11">
        <f>(G6+G7+G8+G9+G10+G11+G12+G13+G15+G16+G17+G18)*0.15</f>
        <v>159000</v>
      </c>
      <c r="H20" s="11"/>
    </row>
    <row r="21" spans="1:8" ht="14.25" customHeight="1">
      <c r="A21" s="95" t="s">
        <v>45</v>
      </c>
      <c r="B21" s="96"/>
      <c r="C21" s="96"/>
      <c r="D21" s="96"/>
      <c r="E21" s="96"/>
      <c r="F21" s="97"/>
      <c r="G21" s="11">
        <v>0</v>
      </c>
      <c r="H21" s="11"/>
    </row>
    <row r="22" spans="1:8" ht="14.25" customHeight="1">
      <c r="A22" s="95" t="s">
        <v>47</v>
      </c>
      <c r="B22" s="96"/>
      <c r="C22" s="96"/>
      <c r="D22" s="96"/>
      <c r="E22" s="96"/>
      <c r="F22" s="97"/>
      <c r="G22" s="11">
        <f>G19*0.05</f>
        <v>56500</v>
      </c>
      <c r="H22" s="11"/>
    </row>
    <row r="23" spans="1:8" ht="15" customHeight="1">
      <c r="A23" s="95" t="s">
        <v>66</v>
      </c>
      <c r="B23" s="96"/>
      <c r="C23" s="96"/>
      <c r="D23" s="96"/>
      <c r="E23" s="96"/>
      <c r="F23" s="97"/>
      <c r="G23" s="11">
        <f>G19-G20-G22</f>
        <v>914500</v>
      </c>
      <c r="H23" s="11"/>
    </row>
    <row r="24" spans="1:8" ht="15" customHeight="1">
      <c r="A24" s="98" t="s">
        <v>48</v>
      </c>
      <c r="B24" s="99"/>
      <c r="C24" s="99"/>
      <c r="D24" s="99"/>
      <c r="E24" s="99"/>
      <c r="F24" s="100"/>
      <c r="G24" s="11"/>
      <c r="H24" s="11"/>
    </row>
    <row r="25" spans="1:8" ht="18.75" customHeight="1">
      <c r="H25" s="12"/>
    </row>
    <row r="26" spans="1:8" ht="18.75" customHeight="1"/>
  </sheetData>
  <mergeCells count="7">
    <mergeCell ref="A24:F24"/>
    <mergeCell ref="C3:I3"/>
    <mergeCell ref="A19:F19"/>
    <mergeCell ref="A20:F20"/>
    <mergeCell ref="A21:F21"/>
    <mergeCell ref="A22:F22"/>
    <mergeCell ref="A23:F23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9"/>
  <sheetViews>
    <sheetView topLeftCell="A7" workbookViewId="0">
      <selection activeCell="J25" sqref="J25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3.42578125" customWidth="1"/>
    <col min="8" max="8" width="17.85546875" customWidth="1"/>
  </cols>
  <sheetData>
    <row r="1" spans="1:9">
      <c r="A1" s="1" t="s">
        <v>0</v>
      </c>
      <c r="E1" t="s">
        <v>56</v>
      </c>
    </row>
    <row r="2" spans="1:9">
      <c r="A2" s="1" t="s">
        <v>1</v>
      </c>
    </row>
    <row r="3" spans="1:9" ht="15" customHeight="1">
      <c r="A3" s="1" t="s">
        <v>2</v>
      </c>
      <c r="C3" s="85" t="s">
        <v>69</v>
      </c>
      <c r="D3" s="85"/>
      <c r="E3" s="85"/>
      <c r="F3" s="85"/>
      <c r="G3" s="85"/>
      <c r="H3" s="85"/>
      <c r="I3" s="85"/>
    </row>
    <row r="4" spans="1:9" ht="11.25" customHeight="1">
      <c r="A4" s="26"/>
    </row>
    <row r="5" spans="1:9" ht="22.5" customHeight="1">
      <c r="A5" s="11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</row>
    <row r="6" spans="1:9" ht="24" customHeight="1">
      <c r="A6" s="11">
        <v>1</v>
      </c>
      <c r="B6" s="21" t="s">
        <v>11</v>
      </c>
      <c r="C6" s="11" t="s">
        <v>12</v>
      </c>
      <c r="D6" s="11">
        <v>50416</v>
      </c>
      <c r="E6" s="11" t="s">
        <v>13</v>
      </c>
      <c r="F6" s="11" t="s">
        <v>14</v>
      </c>
      <c r="G6" s="11">
        <v>90000</v>
      </c>
      <c r="H6" s="11" t="s">
        <v>15</v>
      </c>
      <c r="I6" s="25"/>
    </row>
    <row r="7" spans="1:9" ht="24" customHeight="1">
      <c r="A7" s="11">
        <v>2</v>
      </c>
      <c r="B7" s="21" t="s">
        <v>16</v>
      </c>
      <c r="C7" s="11" t="s">
        <v>17</v>
      </c>
      <c r="D7" s="11">
        <v>81853</v>
      </c>
      <c r="E7" s="11" t="s">
        <v>55</v>
      </c>
      <c r="F7" s="11">
        <v>18597</v>
      </c>
      <c r="G7" s="11">
        <v>70000</v>
      </c>
      <c r="H7" s="11" t="s">
        <v>15</v>
      </c>
    </row>
    <row r="8" spans="1:9" ht="21.75" customHeight="1">
      <c r="A8" s="11">
        <v>3</v>
      </c>
      <c r="B8" s="21" t="s">
        <v>19</v>
      </c>
      <c r="C8" s="11" t="s">
        <v>20</v>
      </c>
      <c r="D8" s="11">
        <v>30005</v>
      </c>
      <c r="E8" s="11" t="s">
        <v>21</v>
      </c>
      <c r="F8" s="11">
        <v>18537</v>
      </c>
      <c r="G8" s="11">
        <v>70000</v>
      </c>
      <c r="H8" s="11" t="s">
        <v>15</v>
      </c>
    </row>
    <row r="9" spans="1:9" ht="21.75" customHeight="1">
      <c r="A9" s="11">
        <v>4</v>
      </c>
      <c r="B9" s="21" t="s">
        <v>51</v>
      </c>
      <c r="C9" s="11" t="s">
        <v>52</v>
      </c>
      <c r="D9" s="11">
        <v>50624</v>
      </c>
      <c r="E9" s="11" t="s">
        <v>13</v>
      </c>
      <c r="F9" s="11" t="s">
        <v>53</v>
      </c>
      <c r="G9" s="11">
        <v>70000</v>
      </c>
      <c r="H9" s="11" t="s">
        <v>15</v>
      </c>
    </row>
    <row r="10" spans="1:9" ht="21.75" customHeight="1">
      <c r="A10" s="11">
        <v>5</v>
      </c>
      <c r="B10" s="21" t="s">
        <v>67</v>
      </c>
      <c r="C10" s="11" t="s">
        <v>68</v>
      </c>
      <c r="D10" s="11">
        <v>57333</v>
      </c>
      <c r="E10" s="11" t="s">
        <v>13</v>
      </c>
      <c r="F10" s="23" t="s">
        <v>70</v>
      </c>
      <c r="G10" s="11">
        <v>70000</v>
      </c>
      <c r="H10" s="11" t="s">
        <v>15</v>
      </c>
    </row>
    <row r="11" spans="1:9" ht="20.25" customHeight="1">
      <c r="A11" s="11">
        <v>6</v>
      </c>
      <c r="B11" s="21" t="s">
        <v>22</v>
      </c>
      <c r="C11" s="11" t="s">
        <v>17</v>
      </c>
      <c r="D11" s="11">
        <v>7594</v>
      </c>
      <c r="E11" s="11" t="s">
        <v>23</v>
      </c>
      <c r="F11" s="11">
        <v>18697</v>
      </c>
      <c r="G11" s="11">
        <v>70000</v>
      </c>
      <c r="H11" s="11" t="s">
        <v>15</v>
      </c>
    </row>
    <row r="12" spans="1:9" ht="21" customHeight="1">
      <c r="A12" s="11">
        <v>7</v>
      </c>
      <c r="B12" s="21" t="s">
        <v>24</v>
      </c>
      <c r="C12" s="11" t="s">
        <v>25</v>
      </c>
      <c r="D12" s="23" t="s">
        <v>61</v>
      </c>
      <c r="E12" s="11" t="s">
        <v>26</v>
      </c>
      <c r="F12" s="11">
        <v>979903</v>
      </c>
      <c r="G12" s="11">
        <v>90000</v>
      </c>
      <c r="H12" s="11" t="s">
        <v>15</v>
      </c>
    </row>
    <row r="13" spans="1:9" ht="21" customHeight="1">
      <c r="A13" s="11">
        <v>8</v>
      </c>
      <c r="B13" s="21" t="s">
        <v>27</v>
      </c>
      <c r="C13" s="11" t="s">
        <v>12</v>
      </c>
      <c r="D13" s="11">
        <v>50414</v>
      </c>
      <c r="E13" s="11" t="s">
        <v>13</v>
      </c>
      <c r="F13" s="11" t="s">
        <v>28</v>
      </c>
      <c r="G13" s="11">
        <v>90000</v>
      </c>
      <c r="H13" s="11" t="s">
        <v>15</v>
      </c>
    </row>
    <row r="14" spans="1:9" ht="19.5" customHeight="1">
      <c r="A14" s="11">
        <v>9</v>
      </c>
      <c r="B14" s="21" t="s">
        <v>29</v>
      </c>
      <c r="C14" s="11" t="s">
        <v>25</v>
      </c>
      <c r="D14" s="23" t="s">
        <v>62</v>
      </c>
      <c r="E14" s="11" t="s">
        <v>30</v>
      </c>
      <c r="F14" s="11">
        <v>10001</v>
      </c>
      <c r="G14" s="11">
        <v>90000</v>
      </c>
      <c r="H14" s="11" t="s">
        <v>15</v>
      </c>
    </row>
    <row r="15" spans="1:9" ht="18" customHeight="1">
      <c r="A15" s="11">
        <v>10</v>
      </c>
      <c r="B15" s="21" t="s">
        <v>31</v>
      </c>
      <c r="C15" s="11" t="s">
        <v>32</v>
      </c>
      <c r="D15" s="11">
        <v>35044</v>
      </c>
      <c r="E15" s="11" t="s">
        <v>33</v>
      </c>
      <c r="F15" s="23" t="s">
        <v>63</v>
      </c>
      <c r="G15" s="11">
        <v>70000</v>
      </c>
      <c r="H15" s="11" t="s">
        <v>34</v>
      </c>
    </row>
    <row r="16" spans="1:9" ht="20.25" customHeight="1">
      <c r="A16" s="11">
        <v>11</v>
      </c>
      <c r="B16" s="21" t="s">
        <v>35</v>
      </c>
      <c r="C16" s="11" t="s">
        <v>36</v>
      </c>
      <c r="D16" s="11">
        <v>50437</v>
      </c>
      <c r="E16" s="11" t="s">
        <v>13</v>
      </c>
      <c r="F16" s="23" t="s">
        <v>37</v>
      </c>
      <c r="G16" s="11">
        <v>70000</v>
      </c>
      <c r="H16" s="11" t="s">
        <v>15</v>
      </c>
    </row>
    <row r="17" spans="1:8" ht="18" customHeight="1">
      <c r="A17" s="11">
        <v>12</v>
      </c>
      <c r="B17" s="21" t="s">
        <v>38</v>
      </c>
      <c r="C17" s="11" t="s">
        <v>20</v>
      </c>
      <c r="D17" s="11">
        <v>32378</v>
      </c>
      <c r="E17" s="11" t="s">
        <v>39</v>
      </c>
      <c r="F17" s="11">
        <v>18698</v>
      </c>
      <c r="G17" s="11">
        <v>70000</v>
      </c>
      <c r="H17" s="11" t="s">
        <v>15</v>
      </c>
    </row>
    <row r="18" spans="1:8" ht="16.5" customHeight="1">
      <c r="A18" s="11">
        <v>13</v>
      </c>
      <c r="B18" s="21" t="s">
        <v>40</v>
      </c>
      <c r="C18" s="11" t="s">
        <v>36</v>
      </c>
      <c r="D18" s="11">
        <v>50173</v>
      </c>
      <c r="E18" s="11" t="s">
        <v>13</v>
      </c>
      <c r="F18" s="11" t="s">
        <v>41</v>
      </c>
      <c r="G18" s="11">
        <v>70000</v>
      </c>
      <c r="H18" s="11" t="s">
        <v>15</v>
      </c>
    </row>
    <row r="19" spans="1:8" ht="17.25" customHeight="1">
      <c r="A19" s="28">
        <v>14</v>
      </c>
      <c r="B19" s="21" t="s">
        <v>42</v>
      </c>
      <c r="C19" s="11" t="s">
        <v>17</v>
      </c>
      <c r="D19" s="11">
        <v>31518</v>
      </c>
      <c r="E19" s="11" t="s">
        <v>43</v>
      </c>
      <c r="F19" s="11">
        <v>9901</v>
      </c>
      <c r="G19" s="11">
        <v>70000</v>
      </c>
      <c r="H19" s="11" t="s">
        <v>15</v>
      </c>
    </row>
    <row r="20" spans="1:8" ht="17.25" customHeight="1">
      <c r="A20" s="103" t="s">
        <v>46</v>
      </c>
      <c r="B20" s="104"/>
      <c r="C20" s="104"/>
      <c r="D20" s="104"/>
      <c r="E20" s="104"/>
      <c r="F20" s="105"/>
      <c r="G20" s="11">
        <f>SUM(G6:G19)</f>
        <v>1060000</v>
      </c>
      <c r="H20" s="11"/>
    </row>
    <row r="21" spans="1:8" ht="17.25" customHeight="1">
      <c r="A21" s="95" t="s">
        <v>44</v>
      </c>
      <c r="B21" s="96"/>
      <c r="C21" s="96"/>
      <c r="D21" s="96"/>
      <c r="E21" s="96"/>
      <c r="F21" s="97"/>
      <c r="G21" s="11">
        <v>0</v>
      </c>
      <c r="H21" s="11"/>
    </row>
    <row r="22" spans="1:8" ht="15" customHeight="1">
      <c r="A22" s="95" t="s">
        <v>45</v>
      </c>
      <c r="B22" s="96"/>
      <c r="C22" s="96"/>
      <c r="D22" s="96"/>
      <c r="E22" s="96"/>
      <c r="F22" s="97"/>
      <c r="G22" s="11">
        <v>0</v>
      </c>
      <c r="H22" s="11"/>
    </row>
    <row r="23" spans="1:8" ht="16.5" customHeight="1">
      <c r="A23" s="95" t="s">
        <v>47</v>
      </c>
      <c r="B23" s="96"/>
      <c r="C23" s="96"/>
      <c r="D23" s="96"/>
      <c r="E23" s="96"/>
      <c r="F23" s="97"/>
      <c r="G23" s="11">
        <f>G20*0.05</f>
        <v>53000</v>
      </c>
      <c r="H23" s="11"/>
    </row>
    <row r="24" spans="1:8" ht="14.25" customHeight="1">
      <c r="A24" s="101" t="s">
        <v>71</v>
      </c>
      <c r="B24" s="101"/>
      <c r="C24" s="101"/>
      <c r="D24" s="101"/>
      <c r="E24" s="101"/>
      <c r="F24" s="101"/>
      <c r="G24" s="11">
        <f>G20-G21-G23</f>
        <v>1007000</v>
      </c>
      <c r="H24" s="11"/>
    </row>
    <row r="25" spans="1:8" ht="14.25" customHeight="1">
      <c r="A25" s="102" t="s">
        <v>48</v>
      </c>
      <c r="B25" s="102"/>
      <c r="C25" s="102"/>
      <c r="D25" s="102"/>
      <c r="E25" s="102"/>
      <c r="F25" s="102"/>
      <c r="G25" s="30"/>
      <c r="H25" s="30"/>
    </row>
    <row r="26" spans="1:8" ht="15" customHeight="1">
      <c r="A26" s="31"/>
      <c r="B26" s="33"/>
      <c r="C26" s="33"/>
      <c r="D26" s="33"/>
      <c r="E26" s="33"/>
      <c r="F26" s="33"/>
      <c r="G26" s="31"/>
      <c r="H26" s="30"/>
    </row>
    <row r="27" spans="1:8" ht="15" customHeight="1">
      <c r="A27" s="31"/>
      <c r="B27" s="31"/>
      <c r="C27" s="31"/>
      <c r="D27" s="31"/>
      <c r="E27" s="31"/>
      <c r="F27" s="31"/>
      <c r="G27" s="31"/>
      <c r="H27" s="30"/>
    </row>
    <row r="28" spans="1:8" ht="18.75" customHeight="1">
      <c r="H28" s="32"/>
    </row>
    <row r="29" spans="1:8" ht="18.75" customHeight="1"/>
  </sheetData>
  <mergeCells count="7">
    <mergeCell ref="C3:I3"/>
    <mergeCell ref="A22:F22"/>
    <mergeCell ref="A23:F23"/>
    <mergeCell ref="A24:F24"/>
    <mergeCell ref="A25:F25"/>
    <mergeCell ref="A20:F20"/>
    <mergeCell ref="A21:F21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8"/>
  <sheetViews>
    <sheetView topLeftCell="A13" workbookViewId="0">
      <selection activeCell="G19" sqref="G19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3.42578125" customWidth="1"/>
    <col min="8" max="8" width="17.85546875" customWidth="1"/>
  </cols>
  <sheetData>
    <row r="1" spans="1:9">
      <c r="A1" s="1" t="s">
        <v>0</v>
      </c>
      <c r="E1" t="s">
        <v>56</v>
      </c>
    </row>
    <row r="2" spans="1:9">
      <c r="A2" s="1" t="s">
        <v>1</v>
      </c>
    </row>
    <row r="3" spans="1:9" ht="15" customHeight="1">
      <c r="A3" s="1" t="s">
        <v>2</v>
      </c>
      <c r="C3" s="85" t="s">
        <v>73</v>
      </c>
      <c r="D3" s="85"/>
      <c r="E3" s="85"/>
      <c r="F3" s="85"/>
      <c r="G3" s="85"/>
      <c r="H3" s="85"/>
      <c r="I3" s="85"/>
    </row>
    <row r="4" spans="1:9" ht="11.25" customHeight="1">
      <c r="A4" s="27"/>
    </row>
    <row r="5" spans="1:9" ht="22.5" customHeight="1">
      <c r="A5" s="11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</row>
    <row r="6" spans="1:9" ht="24" customHeight="1">
      <c r="A6" s="11">
        <v>1</v>
      </c>
      <c r="B6" s="21" t="s">
        <v>11</v>
      </c>
      <c r="C6" s="11" t="s">
        <v>12</v>
      </c>
      <c r="D6" s="11">
        <v>50416</v>
      </c>
      <c r="E6" s="11" t="s">
        <v>13</v>
      </c>
      <c r="F6" s="11" t="s">
        <v>14</v>
      </c>
      <c r="G6" s="11">
        <v>90000</v>
      </c>
      <c r="H6" s="11" t="s">
        <v>15</v>
      </c>
      <c r="I6" s="25"/>
    </row>
    <row r="7" spans="1:9" ht="24" customHeight="1">
      <c r="A7" s="11">
        <v>2</v>
      </c>
      <c r="B7" s="21" t="s">
        <v>16</v>
      </c>
      <c r="C7" s="11" t="s">
        <v>17</v>
      </c>
      <c r="D7" s="11">
        <v>81853</v>
      </c>
      <c r="E7" s="11" t="s">
        <v>55</v>
      </c>
      <c r="F7" s="11">
        <v>18597</v>
      </c>
      <c r="G7" s="11">
        <v>70000</v>
      </c>
      <c r="H7" s="11" t="s">
        <v>15</v>
      </c>
    </row>
    <row r="8" spans="1:9" ht="21.75" customHeight="1">
      <c r="A8" s="11">
        <v>3</v>
      </c>
      <c r="B8" s="21" t="s">
        <v>19</v>
      </c>
      <c r="C8" s="11" t="s">
        <v>20</v>
      </c>
      <c r="D8" s="11">
        <v>30005</v>
      </c>
      <c r="E8" s="11" t="s">
        <v>21</v>
      </c>
      <c r="F8" s="11">
        <v>18537</v>
      </c>
      <c r="G8" s="11">
        <v>70000</v>
      </c>
      <c r="H8" s="11" t="s">
        <v>15</v>
      </c>
    </row>
    <row r="9" spans="1:9" ht="21.75" customHeight="1">
      <c r="A9" s="11">
        <v>4</v>
      </c>
      <c r="B9" s="21" t="s">
        <v>51</v>
      </c>
      <c r="C9" s="11" t="s">
        <v>52</v>
      </c>
      <c r="D9" s="11">
        <v>50624</v>
      </c>
      <c r="E9" s="11" t="s">
        <v>13</v>
      </c>
      <c r="F9" s="11" t="s">
        <v>53</v>
      </c>
      <c r="G9" s="11">
        <v>70000</v>
      </c>
      <c r="H9" s="11" t="s">
        <v>15</v>
      </c>
    </row>
    <row r="10" spans="1:9" ht="21.75" customHeight="1">
      <c r="A10" s="11">
        <v>5</v>
      </c>
      <c r="B10" s="21" t="s">
        <v>67</v>
      </c>
      <c r="C10" s="11" t="s">
        <v>68</v>
      </c>
      <c r="D10" s="11">
        <v>57333</v>
      </c>
      <c r="E10" s="11" t="s">
        <v>13</v>
      </c>
      <c r="F10" s="23" t="s">
        <v>70</v>
      </c>
      <c r="G10" s="11">
        <v>70000</v>
      </c>
      <c r="H10" s="11" t="s">
        <v>15</v>
      </c>
    </row>
    <row r="11" spans="1:9" ht="20.25" customHeight="1">
      <c r="A11" s="11">
        <v>6</v>
      </c>
      <c r="B11" s="21" t="s">
        <v>24</v>
      </c>
      <c r="C11" s="11" t="s">
        <v>25</v>
      </c>
      <c r="D11" s="23" t="s">
        <v>61</v>
      </c>
      <c r="E11" s="11" t="s">
        <v>26</v>
      </c>
      <c r="F11" s="11">
        <v>979903</v>
      </c>
      <c r="G11" s="11">
        <v>90000</v>
      </c>
      <c r="H11" s="11" t="s">
        <v>15</v>
      </c>
    </row>
    <row r="12" spans="1:9" ht="21" customHeight="1">
      <c r="A12" s="11">
        <v>7</v>
      </c>
      <c r="B12" s="21" t="s">
        <v>27</v>
      </c>
      <c r="C12" s="11" t="s">
        <v>12</v>
      </c>
      <c r="D12" s="11">
        <v>50414</v>
      </c>
      <c r="E12" s="11" t="s">
        <v>13</v>
      </c>
      <c r="F12" s="11" t="s">
        <v>28</v>
      </c>
      <c r="G12" s="11">
        <v>90000</v>
      </c>
      <c r="H12" s="11" t="s">
        <v>15</v>
      </c>
    </row>
    <row r="13" spans="1:9" ht="21" customHeight="1">
      <c r="A13" s="11">
        <v>8</v>
      </c>
      <c r="B13" s="21" t="s">
        <v>29</v>
      </c>
      <c r="C13" s="11" t="s">
        <v>25</v>
      </c>
      <c r="D13" s="23" t="s">
        <v>62</v>
      </c>
      <c r="E13" s="11" t="s">
        <v>30</v>
      </c>
      <c r="F13" s="11">
        <v>10001</v>
      </c>
      <c r="G13" s="11">
        <v>90000</v>
      </c>
      <c r="H13" s="11" t="s">
        <v>15</v>
      </c>
    </row>
    <row r="14" spans="1:9" ht="19.5" customHeight="1">
      <c r="A14" s="11">
        <v>9</v>
      </c>
      <c r="B14" s="21" t="s">
        <v>31</v>
      </c>
      <c r="C14" s="11" t="s">
        <v>32</v>
      </c>
      <c r="D14" s="11">
        <v>35044</v>
      </c>
      <c r="E14" s="11" t="s">
        <v>33</v>
      </c>
      <c r="F14" s="23" t="s">
        <v>63</v>
      </c>
      <c r="G14" s="11">
        <v>70000</v>
      </c>
      <c r="H14" s="11" t="s">
        <v>34</v>
      </c>
    </row>
    <row r="15" spans="1:9" ht="22.5" customHeight="1">
      <c r="A15" s="11">
        <v>10</v>
      </c>
      <c r="B15" s="21" t="s">
        <v>35</v>
      </c>
      <c r="C15" s="11" t="s">
        <v>36</v>
      </c>
      <c r="D15" s="11">
        <v>50437</v>
      </c>
      <c r="E15" s="11" t="s">
        <v>13</v>
      </c>
      <c r="F15" s="23" t="s">
        <v>37</v>
      </c>
      <c r="G15" s="11">
        <v>70000</v>
      </c>
      <c r="H15" s="11" t="s">
        <v>15</v>
      </c>
    </row>
    <row r="16" spans="1:9" ht="20.25" customHeight="1">
      <c r="A16" s="11">
        <v>11</v>
      </c>
      <c r="B16" s="21" t="s">
        <v>38</v>
      </c>
      <c r="C16" s="11" t="s">
        <v>20</v>
      </c>
      <c r="D16" s="11">
        <v>32378</v>
      </c>
      <c r="E16" s="11" t="s">
        <v>39</v>
      </c>
      <c r="F16" s="11">
        <v>18698</v>
      </c>
      <c r="G16" s="11">
        <v>70000</v>
      </c>
      <c r="H16" s="11" t="s">
        <v>15</v>
      </c>
    </row>
    <row r="17" spans="1:9" ht="18" customHeight="1">
      <c r="A17" s="11">
        <v>12</v>
      </c>
      <c r="B17" s="21" t="s">
        <v>40</v>
      </c>
      <c r="C17" s="11" t="s">
        <v>36</v>
      </c>
      <c r="D17" s="11">
        <v>50173</v>
      </c>
      <c r="E17" s="11" t="s">
        <v>13</v>
      </c>
      <c r="F17" s="11" t="s">
        <v>41</v>
      </c>
      <c r="G17" s="11">
        <v>70000</v>
      </c>
      <c r="H17" s="11" t="s">
        <v>15</v>
      </c>
    </row>
    <row r="18" spans="1:9" ht="16.5" customHeight="1">
      <c r="A18" s="28">
        <v>13</v>
      </c>
      <c r="B18" s="21" t="s">
        <v>42</v>
      </c>
      <c r="C18" s="11" t="s">
        <v>17</v>
      </c>
      <c r="D18" s="11">
        <v>31518</v>
      </c>
      <c r="E18" s="11" t="s">
        <v>43</v>
      </c>
      <c r="F18" s="11">
        <v>9901</v>
      </c>
      <c r="G18" s="11">
        <v>70000</v>
      </c>
      <c r="H18" s="11" t="s">
        <v>15</v>
      </c>
    </row>
    <row r="19" spans="1:9" ht="17.25" customHeight="1">
      <c r="A19" s="95" t="s">
        <v>46</v>
      </c>
      <c r="B19" s="96"/>
      <c r="C19" s="96"/>
      <c r="D19" s="96"/>
      <c r="E19" s="96"/>
      <c r="F19" s="96"/>
      <c r="G19" s="11">
        <f>SUM(G6:G18)</f>
        <v>990000</v>
      </c>
      <c r="H19" s="29"/>
    </row>
    <row r="20" spans="1:9" ht="17.25" customHeight="1">
      <c r="A20" s="95" t="s">
        <v>44</v>
      </c>
      <c r="B20" s="96"/>
      <c r="C20" s="96"/>
      <c r="D20" s="96"/>
      <c r="E20" s="96"/>
      <c r="F20" s="97"/>
      <c r="G20" s="11">
        <f>G19*0</f>
        <v>0</v>
      </c>
      <c r="H20" s="11"/>
    </row>
    <row r="21" spans="1:9" ht="15" customHeight="1">
      <c r="A21" s="95" t="s">
        <v>45</v>
      </c>
      <c r="B21" s="96"/>
      <c r="C21" s="96"/>
      <c r="D21" s="96"/>
      <c r="E21" s="96"/>
      <c r="F21" s="97"/>
      <c r="G21" s="11">
        <f>G20*0</f>
        <v>0</v>
      </c>
      <c r="H21" s="11"/>
    </row>
    <row r="22" spans="1:9" ht="16.5" customHeight="1">
      <c r="A22" s="95" t="s">
        <v>47</v>
      </c>
      <c r="B22" s="96"/>
      <c r="C22" s="96"/>
      <c r="D22" s="96"/>
      <c r="E22" s="96"/>
      <c r="F22" s="97"/>
      <c r="G22" s="11">
        <f>G19*0.05</f>
        <v>49500</v>
      </c>
      <c r="H22" s="11"/>
    </row>
    <row r="23" spans="1:9" ht="14.25" customHeight="1">
      <c r="A23" s="101" t="s">
        <v>72</v>
      </c>
      <c r="B23" s="101"/>
      <c r="C23" s="101"/>
      <c r="D23" s="101"/>
      <c r="E23" s="101"/>
      <c r="F23" s="101"/>
      <c r="G23" s="11">
        <f>G19-G20-G22</f>
        <v>940500</v>
      </c>
      <c r="H23" s="11"/>
    </row>
    <row r="24" spans="1:9" ht="14.25" customHeight="1">
      <c r="A24" s="106" t="s">
        <v>48</v>
      </c>
      <c r="B24" s="106"/>
      <c r="C24" s="106"/>
      <c r="D24" s="106"/>
      <c r="E24" s="106"/>
      <c r="F24" s="106"/>
      <c r="G24" s="30"/>
      <c r="H24" s="30"/>
      <c r="I24" s="31"/>
    </row>
    <row r="25" spans="1:9" ht="15" customHeight="1">
      <c r="A25" s="31"/>
      <c r="B25" s="30"/>
      <c r="C25" s="33"/>
      <c r="D25" s="33"/>
      <c r="E25" s="33"/>
      <c r="F25" s="33"/>
      <c r="G25" s="33"/>
      <c r="H25" s="30"/>
      <c r="I25" s="31"/>
    </row>
    <row r="26" spans="1:9" ht="15" customHeight="1">
      <c r="B26" s="31"/>
      <c r="C26" s="31"/>
      <c r="D26" s="31"/>
      <c r="E26" s="31"/>
      <c r="F26" s="31"/>
      <c r="H26" s="32"/>
    </row>
    <row r="27" spans="1:9" ht="18.75" customHeight="1"/>
    <row r="28" spans="1:9" ht="18.75" customHeight="1"/>
  </sheetData>
  <mergeCells count="7">
    <mergeCell ref="A23:F23"/>
    <mergeCell ref="A24:F24"/>
    <mergeCell ref="C3:I3"/>
    <mergeCell ref="A19:F19"/>
    <mergeCell ref="A20:F20"/>
    <mergeCell ref="A21:F21"/>
    <mergeCell ref="A22:F22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8"/>
  <sheetViews>
    <sheetView topLeftCell="A13" workbookViewId="0">
      <selection activeCell="G23" sqref="G23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3.42578125" customWidth="1"/>
    <col min="8" max="8" width="17.85546875" customWidth="1"/>
  </cols>
  <sheetData>
    <row r="1" spans="1:9">
      <c r="A1" s="1" t="s">
        <v>0</v>
      </c>
      <c r="E1" t="s">
        <v>56</v>
      </c>
    </row>
    <row r="2" spans="1:9">
      <c r="A2" s="1" t="s">
        <v>1</v>
      </c>
    </row>
    <row r="3" spans="1:9" ht="15" customHeight="1">
      <c r="A3" s="1" t="s">
        <v>2</v>
      </c>
      <c r="C3" s="85" t="s">
        <v>74</v>
      </c>
      <c r="D3" s="85"/>
      <c r="E3" s="85"/>
      <c r="F3" s="85"/>
      <c r="G3" s="85"/>
      <c r="H3" s="85"/>
      <c r="I3" s="85"/>
    </row>
    <row r="4" spans="1:9" ht="11.25" customHeight="1">
      <c r="A4" s="34"/>
    </row>
    <row r="5" spans="1:9" ht="22.5" customHeight="1">
      <c r="A5" s="11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</row>
    <row r="6" spans="1:9" ht="24" customHeight="1">
      <c r="A6" s="11">
        <v>1</v>
      </c>
      <c r="B6" s="21" t="s">
        <v>11</v>
      </c>
      <c r="C6" s="11" t="s">
        <v>12</v>
      </c>
      <c r="D6" s="11">
        <v>50416</v>
      </c>
      <c r="E6" s="11" t="s">
        <v>13</v>
      </c>
      <c r="F6" s="11" t="s">
        <v>14</v>
      </c>
      <c r="G6" s="11">
        <v>90000</v>
      </c>
      <c r="H6" s="11" t="s">
        <v>15</v>
      </c>
      <c r="I6" s="25"/>
    </row>
    <row r="7" spans="1:9" ht="24" customHeight="1">
      <c r="A7" s="11">
        <v>2</v>
      </c>
      <c r="B7" s="21" t="s">
        <v>16</v>
      </c>
      <c r="C7" s="11" t="s">
        <v>17</v>
      </c>
      <c r="D7" s="11">
        <v>81853</v>
      </c>
      <c r="E7" s="11" t="s">
        <v>55</v>
      </c>
      <c r="F7" s="11">
        <v>18597</v>
      </c>
      <c r="G7" s="11">
        <v>70000</v>
      </c>
      <c r="H7" s="11" t="s">
        <v>15</v>
      </c>
    </row>
    <row r="8" spans="1:9" ht="21.75" customHeight="1">
      <c r="A8" s="11">
        <v>3</v>
      </c>
      <c r="B8" s="21" t="s">
        <v>19</v>
      </c>
      <c r="C8" s="11" t="s">
        <v>20</v>
      </c>
      <c r="D8" s="11">
        <v>30005</v>
      </c>
      <c r="E8" s="11" t="s">
        <v>21</v>
      </c>
      <c r="F8" s="11">
        <v>18537</v>
      </c>
      <c r="G8" s="11">
        <v>70000</v>
      </c>
      <c r="H8" s="11" t="s">
        <v>15</v>
      </c>
    </row>
    <row r="9" spans="1:9" ht="21.75" customHeight="1">
      <c r="A9" s="11">
        <v>4</v>
      </c>
      <c r="B9" s="21" t="s">
        <v>51</v>
      </c>
      <c r="C9" s="11" t="s">
        <v>52</v>
      </c>
      <c r="D9" s="11">
        <v>50624</v>
      </c>
      <c r="E9" s="11" t="s">
        <v>13</v>
      </c>
      <c r="F9" s="11" t="s">
        <v>53</v>
      </c>
      <c r="G9" s="11">
        <v>70000</v>
      </c>
      <c r="H9" s="11" t="s">
        <v>15</v>
      </c>
    </row>
    <row r="10" spans="1:9" ht="21.75" customHeight="1">
      <c r="A10" s="11">
        <v>5</v>
      </c>
      <c r="B10" s="21" t="s">
        <v>67</v>
      </c>
      <c r="C10" s="11" t="s">
        <v>68</v>
      </c>
      <c r="D10" s="11">
        <v>57333</v>
      </c>
      <c r="E10" s="11" t="s">
        <v>13</v>
      </c>
      <c r="F10" s="23" t="s">
        <v>70</v>
      </c>
      <c r="G10" s="11">
        <v>70000</v>
      </c>
      <c r="H10" s="11" t="s">
        <v>15</v>
      </c>
    </row>
    <row r="11" spans="1:9" ht="20.25" customHeight="1">
      <c r="A11" s="11">
        <v>6</v>
      </c>
      <c r="B11" s="21" t="s">
        <v>24</v>
      </c>
      <c r="C11" s="11" t="s">
        <v>25</v>
      </c>
      <c r="D11" s="23" t="s">
        <v>61</v>
      </c>
      <c r="E11" s="11" t="s">
        <v>26</v>
      </c>
      <c r="F11" s="11">
        <v>979903</v>
      </c>
      <c r="G11" s="11">
        <v>90000</v>
      </c>
      <c r="H11" s="11" t="s">
        <v>15</v>
      </c>
    </row>
    <row r="12" spans="1:9" ht="21" customHeight="1">
      <c r="A12" s="11">
        <v>7</v>
      </c>
      <c r="B12" s="21" t="s">
        <v>27</v>
      </c>
      <c r="C12" s="11" t="s">
        <v>12</v>
      </c>
      <c r="D12" s="11">
        <v>50414</v>
      </c>
      <c r="E12" s="11" t="s">
        <v>13</v>
      </c>
      <c r="F12" s="11" t="s">
        <v>28</v>
      </c>
      <c r="G12" s="11">
        <v>90000</v>
      </c>
      <c r="H12" s="11" t="s">
        <v>15</v>
      </c>
    </row>
    <row r="13" spans="1:9" ht="21" customHeight="1">
      <c r="A13" s="11">
        <v>8</v>
      </c>
      <c r="B13" s="21" t="s">
        <v>29</v>
      </c>
      <c r="C13" s="11" t="s">
        <v>25</v>
      </c>
      <c r="D13" s="23" t="s">
        <v>62</v>
      </c>
      <c r="E13" s="11" t="s">
        <v>30</v>
      </c>
      <c r="F13" s="11">
        <v>10001</v>
      </c>
      <c r="G13" s="11">
        <v>90000</v>
      </c>
      <c r="H13" s="11" t="s">
        <v>15</v>
      </c>
    </row>
    <row r="14" spans="1:9" ht="19.5" customHeight="1">
      <c r="A14" s="11">
        <v>9</v>
      </c>
      <c r="B14" s="21" t="s">
        <v>31</v>
      </c>
      <c r="C14" s="11" t="s">
        <v>32</v>
      </c>
      <c r="D14" s="11">
        <v>35044</v>
      </c>
      <c r="E14" s="11" t="s">
        <v>33</v>
      </c>
      <c r="F14" s="23" t="s">
        <v>63</v>
      </c>
      <c r="G14" s="11">
        <v>70000</v>
      </c>
      <c r="H14" s="11" t="s">
        <v>34</v>
      </c>
    </row>
    <row r="15" spans="1:9" ht="22.5" customHeight="1">
      <c r="A15" s="11">
        <v>10</v>
      </c>
      <c r="B15" s="21" t="s">
        <v>35</v>
      </c>
      <c r="C15" s="11" t="s">
        <v>36</v>
      </c>
      <c r="D15" s="11">
        <v>50437</v>
      </c>
      <c r="E15" s="11" t="s">
        <v>13</v>
      </c>
      <c r="F15" s="23" t="s">
        <v>37</v>
      </c>
      <c r="G15" s="11">
        <v>70000</v>
      </c>
      <c r="H15" s="11" t="s">
        <v>15</v>
      </c>
    </row>
    <row r="16" spans="1:9" ht="20.25" customHeight="1">
      <c r="A16" s="11">
        <v>11</v>
      </c>
      <c r="B16" s="21" t="s">
        <v>38</v>
      </c>
      <c r="C16" s="11" t="s">
        <v>20</v>
      </c>
      <c r="D16" s="11">
        <v>32378</v>
      </c>
      <c r="E16" s="11" t="s">
        <v>39</v>
      </c>
      <c r="F16" s="11">
        <v>18698</v>
      </c>
      <c r="G16" s="11">
        <v>70000</v>
      </c>
      <c r="H16" s="11" t="s">
        <v>15</v>
      </c>
    </row>
    <row r="17" spans="1:9" ht="18" customHeight="1">
      <c r="A17" s="11">
        <v>12</v>
      </c>
      <c r="B17" s="21" t="s">
        <v>40</v>
      </c>
      <c r="C17" s="11" t="s">
        <v>36</v>
      </c>
      <c r="D17" s="11">
        <v>50173</v>
      </c>
      <c r="E17" s="11" t="s">
        <v>13</v>
      </c>
      <c r="F17" s="11" t="s">
        <v>41</v>
      </c>
      <c r="G17" s="11">
        <v>70000</v>
      </c>
      <c r="H17" s="11" t="s">
        <v>15</v>
      </c>
    </row>
    <row r="18" spans="1:9" ht="16.5" customHeight="1">
      <c r="A18" s="36">
        <v>13</v>
      </c>
      <c r="B18" s="21" t="s">
        <v>42</v>
      </c>
      <c r="C18" s="11" t="s">
        <v>17</v>
      </c>
      <c r="D18" s="11">
        <v>31518</v>
      </c>
      <c r="E18" s="11" t="s">
        <v>43</v>
      </c>
      <c r="F18" s="11">
        <v>9901</v>
      </c>
      <c r="G18" s="11">
        <v>70000</v>
      </c>
      <c r="H18" s="11" t="s">
        <v>15</v>
      </c>
    </row>
    <row r="19" spans="1:9" ht="17.25" customHeight="1">
      <c r="A19" s="95" t="s">
        <v>46</v>
      </c>
      <c r="B19" s="96"/>
      <c r="C19" s="96"/>
      <c r="D19" s="96"/>
      <c r="E19" s="96"/>
      <c r="F19" s="96"/>
      <c r="G19" s="11">
        <f>SUM(G6:G18)</f>
        <v>990000</v>
      </c>
      <c r="H19" s="37"/>
    </row>
    <row r="20" spans="1:9" ht="17.25" customHeight="1">
      <c r="A20" s="95" t="s">
        <v>44</v>
      </c>
      <c r="B20" s="96"/>
      <c r="C20" s="96"/>
      <c r="D20" s="96"/>
      <c r="E20" s="96"/>
      <c r="F20" s="97"/>
      <c r="G20" s="11">
        <f>G19*0</f>
        <v>0</v>
      </c>
      <c r="H20" s="11"/>
    </row>
    <row r="21" spans="1:9" ht="15" customHeight="1">
      <c r="A21" s="95" t="s">
        <v>45</v>
      </c>
      <c r="B21" s="96"/>
      <c r="C21" s="96"/>
      <c r="D21" s="96"/>
      <c r="E21" s="96"/>
      <c r="F21" s="97"/>
      <c r="G21" s="11">
        <f>G20*0</f>
        <v>0</v>
      </c>
      <c r="H21" s="11"/>
    </row>
    <row r="22" spans="1:9" ht="16.5" customHeight="1">
      <c r="A22" s="95" t="s">
        <v>47</v>
      </c>
      <c r="B22" s="96"/>
      <c r="C22" s="96"/>
      <c r="D22" s="96"/>
      <c r="E22" s="96"/>
      <c r="F22" s="97"/>
      <c r="G22" s="11">
        <f>G19*0.05</f>
        <v>49500</v>
      </c>
      <c r="H22" s="11"/>
    </row>
    <row r="23" spans="1:9" ht="14.25" customHeight="1">
      <c r="A23" s="101" t="s">
        <v>75</v>
      </c>
      <c r="B23" s="101"/>
      <c r="C23" s="101"/>
      <c r="D23" s="101"/>
      <c r="E23" s="101"/>
      <c r="F23" s="101"/>
      <c r="G23" s="11">
        <f>G19-G20-G22</f>
        <v>940500</v>
      </c>
      <c r="H23" s="11"/>
    </row>
    <row r="24" spans="1:9" ht="14.25" customHeight="1">
      <c r="A24" s="106" t="s">
        <v>48</v>
      </c>
      <c r="B24" s="106"/>
      <c r="C24" s="106"/>
      <c r="D24" s="106"/>
      <c r="E24" s="106"/>
      <c r="F24" s="106"/>
      <c r="G24" s="30"/>
      <c r="H24" s="30"/>
      <c r="I24" s="31"/>
    </row>
    <row r="25" spans="1:9" ht="15" customHeight="1">
      <c r="A25" s="31"/>
      <c r="B25" s="30"/>
      <c r="C25" s="35"/>
      <c r="D25" s="35"/>
      <c r="E25" s="35"/>
      <c r="F25" s="35"/>
      <c r="G25" s="35"/>
      <c r="H25" s="30"/>
      <c r="I25" s="31"/>
    </row>
    <row r="26" spans="1:9" ht="15" customHeight="1">
      <c r="B26" s="31"/>
      <c r="C26" s="31"/>
      <c r="D26" s="31"/>
      <c r="E26" s="31"/>
      <c r="F26" s="31"/>
      <c r="H26" s="32"/>
    </row>
    <row r="27" spans="1:9" ht="18.75" customHeight="1"/>
    <row r="28" spans="1:9" ht="18.75" customHeight="1"/>
  </sheetData>
  <mergeCells count="7">
    <mergeCell ref="A24:F24"/>
    <mergeCell ref="C3:I3"/>
    <mergeCell ref="A19:F19"/>
    <mergeCell ref="A20:F20"/>
    <mergeCell ref="A21:F21"/>
    <mergeCell ref="A22:F22"/>
    <mergeCell ref="A23:F23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28"/>
  <sheetViews>
    <sheetView workbookViewId="0">
      <selection activeCell="B6" sqref="B6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3.42578125" customWidth="1"/>
    <col min="8" max="8" width="17.85546875" customWidth="1"/>
  </cols>
  <sheetData>
    <row r="1" spans="1:9">
      <c r="A1" s="1" t="s">
        <v>0</v>
      </c>
      <c r="E1" t="s">
        <v>56</v>
      </c>
    </row>
    <row r="2" spans="1:9">
      <c r="A2" s="1" t="s">
        <v>1</v>
      </c>
    </row>
    <row r="3" spans="1:9" ht="15" customHeight="1">
      <c r="A3" s="1" t="s">
        <v>2</v>
      </c>
      <c r="C3" s="85" t="s">
        <v>76</v>
      </c>
      <c r="D3" s="85"/>
      <c r="E3" s="85"/>
      <c r="F3" s="85"/>
      <c r="G3" s="85"/>
      <c r="H3" s="85"/>
      <c r="I3" s="85"/>
    </row>
    <row r="4" spans="1:9" ht="11.25" customHeight="1">
      <c r="A4" s="38"/>
    </row>
    <row r="5" spans="1:9" ht="22.5" customHeight="1">
      <c r="A5" s="11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</row>
    <row r="6" spans="1:9" ht="24" customHeight="1">
      <c r="A6" s="11">
        <v>1</v>
      </c>
      <c r="B6" s="21" t="s">
        <v>11</v>
      </c>
      <c r="C6" s="11" t="s">
        <v>12</v>
      </c>
      <c r="D6" s="11">
        <v>50416</v>
      </c>
      <c r="E6" s="11" t="s">
        <v>13</v>
      </c>
      <c r="F6" s="11" t="s">
        <v>14</v>
      </c>
      <c r="G6" s="11">
        <v>90000</v>
      </c>
      <c r="H6" s="11" t="s">
        <v>15</v>
      </c>
      <c r="I6" s="25"/>
    </row>
    <row r="7" spans="1:9" ht="24" customHeight="1">
      <c r="A7" s="11">
        <v>2</v>
      </c>
      <c r="B7" s="21" t="s">
        <v>16</v>
      </c>
      <c r="C7" s="11" t="s">
        <v>17</v>
      </c>
      <c r="D7" s="11">
        <v>81853</v>
      </c>
      <c r="E7" s="11" t="s">
        <v>55</v>
      </c>
      <c r="F7" s="11">
        <v>18597</v>
      </c>
      <c r="G7" s="11">
        <v>70000</v>
      </c>
      <c r="H7" s="11" t="s">
        <v>15</v>
      </c>
    </row>
    <row r="8" spans="1:9" ht="21.75" customHeight="1">
      <c r="A8" s="11">
        <v>3</v>
      </c>
      <c r="B8" s="21" t="s">
        <v>19</v>
      </c>
      <c r="C8" s="11" t="s">
        <v>20</v>
      </c>
      <c r="D8" s="11">
        <v>30005</v>
      </c>
      <c r="E8" s="11" t="s">
        <v>21</v>
      </c>
      <c r="F8" s="11">
        <v>18537</v>
      </c>
      <c r="G8" s="11">
        <v>70000</v>
      </c>
      <c r="H8" s="11" t="s">
        <v>15</v>
      </c>
    </row>
    <row r="9" spans="1:9" ht="21.75" customHeight="1">
      <c r="A9" s="11">
        <v>4</v>
      </c>
      <c r="B9" s="21" t="s">
        <v>51</v>
      </c>
      <c r="C9" s="11" t="s">
        <v>52</v>
      </c>
      <c r="D9" s="11">
        <v>50624</v>
      </c>
      <c r="E9" s="11" t="s">
        <v>13</v>
      </c>
      <c r="F9" s="11" t="s">
        <v>53</v>
      </c>
      <c r="G9" s="11">
        <v>70000</v>
      </c>
      <c r="H9" s="11" t="s">
        <v>15</v>
      </c>
    </row>
    <row r="10" spans="1:9" ht="21.75" customHeight="1">
      <c r="A10" s="11">
        <v>5</v>
      </c>
      <c r="B10" s="21" t="s">
        <v>67</v>
      </c>
      <c r="C10" s="11" t="s">
        <v>68</v>
      </c>
      <c r="D10" s="11">
        <v>57333</v>
      </c>
      <c r="E10" s="11" t="s">
        <v>13</v>
      </c>
      <c r="F10" s="23" t="s">
        <v>70</v>
      </c>
      <c r="G10" s="11">
        <v>70000</v>
      </c>
      <c r="H10" s="11" t="s">
        <v>15</v>
      </c>
    </row>
    <row r="11" spans="1:9" ht="20.25" customHeight="1">
      <c r="A11" s="11">
        <v>6</v>
      </c>
      <c r="B11" s="21" t="s">
        <v>24</v>
      </c>
      <c r="C11" s="11" t="s">
        <v>25</v>
      </c>
      <c r="D11" s="23" t="s">
        <v>61</v>
      </c>
      <c r="E11" s="11" t="s">
        <v>26</v>
      </c>
      <c r="F11" s="11">
        <v>979903</v>
      </c>
      <c r="G11" s="11">
        <v>90000</v>
      </c>
      <c r="H11" s="11" t="s">
        <v>15</v>
      </c>
    </row>
    <row r="12" spans="1:9" ht="21" customHeight="1">
      <c r="A12" s="11">
        <v>7</v>
      </c>
      <c r="B12" s="21" t="s">
        <v>27</v>
      </c>
      <c r="C12" s="11" t="s">
        <v>12</v>
      </c>
      <c r="D12" s="11">
        <v>50414</v>
      </c>
      <c r="E12" s="11" t="s">
        <v>13</v>
      </c>
      <c r="F12" s="11" t="s">
        <v>28</v>
      </c>
      <c r="G12" s="11">
        <v>90000</v>
      </c>
      <c r="H12" s="11" t="s">
        <v>15</v>
      </c>
    </row>
    <row r="13" spans="1:9" ht="21" customHeight="1">
      <c r="A13" s="11">
        <v>8</v>
      </c>
      <c r="B13" s="21" t="s">
        <v>29</v>
      </c>
      <c r="C13" s="11" t="s">
        <v>25</v>
      </c>
      <c r="D13" s="23" t="s">
        <v>62</v>
      </c>
      <c r="E13" s="11" t="s">
        <v>30</v>
      </c>
      <c r="F13" s="11">
        <v>10001</v>
      </c>
      <c r="G13" s="11">
        <v>90000</v>
      </c>
      <c r="H13" s="11" t="s">
        <v>15</v>
      </c>
    </row>
    <row r="14" spans="1:9" ht="19.5" customHeight="1">
      <c r="A14" s="11">
        <v>9</v>
      </c>
      <c r="B14" s="21" t="s">
        <v>31</v>
      </c>
      <c r="C14" s="11" t="s">
        <v>32</v>
      </c>
      <c r="D14" s="11">
        <v>35044</v>
      </c>
      <c r="E14" s="11" t="s">
        <v>33</v>
      </c>
      <c r="F14" s="23" t="s">
        <v>63</v>
      </c>
      <c r="G14" s="11">
        <v>70000</v>
      </c>
      <c r="H14" s="11" t="s">
        <v>34</v>
      </c>
    </row>
    <row r="15" spans="1:9" ht="22.5" customHeight="1">
      <c r="A15" s="11">
        <v>10</v>
      </c>
      <c r="B15" s="21" t="s">
        <v>35</v>
      </c>
      <c r="C15" s="11" t="s">
        <v>36</v>
      </c>
      <c r="D15" s="11">
        <v>50437</v>
      </c>
      <c r="E15" s="11" t="s">
        <v>13</v>
      </c>
      <c r="F15" s="23" t="s">
        <v>37</v>
      </c>
      <c r="G15" s="11">
        <v>70000</v>
      </c>
      <c r="H15" s="11" t="s">
        <v>15</v>
      </c>
    </row>
    <row r="16" spans="1:9" ht="20.25" customHeight="1">
      <c r="A16" s="11">
        <v>11</v>
      </c>
      <c r="B16" s="21" t="s">
        <v>38</v>
      </c>
      <c r="C16" s="11" t="s">
        <v>20</v>
      </c>
      <c r="D16" s="11">
        <v>32378</v>
      </c>
      <c r="E16" s="11" t="s">
        <v>39</v>
      </c>
      <c r="F16" s="11">
        <v>18698</v>
      </c>
      <c r="G16" s="11">
        <v>70000</v>
      </c>
      <c r="H16" s="11" t="s">
        <v>15</v>
      </c>
    </row>
    <row r="17" spans="1:9" ht="18" customHeight="1">
      <c r="A17" s="11">
        <v>12</v>
      </c>
      <c r="B17" s="21" t="s">
        <v>40</v>
      </c>
      <c r="C17" s="11" t="s">
        <v>36</v>
      </c>
      <c r="D17" s="11">
        <v>50173</v>
      </c>
      <c r="E17" s="11" t="s">
        <v>13</v>
      </c>
      <c r="F17" s="11" t="s">
        <v>41</v>
      </c>
      <c r="G17" s="11">
        <v>70000</v>
      </c>
      <c r="H17" s="11" t="s">
        <v>15</v>
      </c>
    </row>
    <row r="18" spans="1:9" ht="16.5" customHeight="1">
      <c r="A18" s="40">
        <v>13</v>
      </c>
      <c r="B18" s="21" t="s">
        <v>42</v>
      </c>
      <c r="C18" s="11" t="s">
        <v>17</v>
      </c>
      <c r="D18" s="11">
        <v>31518</v>
      </c>
      <c r="E18" s="11" t="s">
        <v>43</v>
      </c>
      <c r="F18" s="11">
        <v>9901</v>
      </c>
      <c r="G18" s="11">
        <v>70000</v>
      </c>
      <c r="H18" s="11" t="s">
        <v>15</v>
      </c>
    </row>
    <row r="19" spans="1:9" ht="17.25" customHeight="1">
      <c r="A19" s="95" t="s">
        <v>46</v>
      </c>
      <c r="B19" s="96"/>
      <c r="C19" s="96"/>
      <c r="D19" s="96"/>
      <c r="E19" s="96"/>
      <c r="F19" s="96"/>
      <c r="G19" s="11">
        <f>SUM(G6:G18)</f>
        <v>990000</v>
      </c>
      <c r="H19" s="41"/>
    </row>
    <row r="20" spans="1:9" ht="17.25" customHeight="1">
      <c r="A20" s="95" t="s">
        <v>44</v>
      </c>
      <c r="B20" s="96"/>
      <c r="C20" s="96"/>
      <c r="D20" s="96"/>
      <c r="E20" s="96"/>
      <c r="F20" s="97"/>
      <c r="G20" s="11">
        <f>G19*0</f>
        <v>0</v>
      </c>
      <c r="H20" s="11"/>
    </row>
    <row r="21" spans="1:9" ht="15" customHeight="1">
      <c r="A21" s="95" t="s">
        <v>45</v>
      </c>
      <c r="B21" s="96"/>
      <c r="C21" s="96"/>
      <c r="D21" s="96"/>
      <c r="E21" s="96"/>
      <c r="F21" s="97"/>
      <c r="G21" s="11">
        <f>G20*0</f>
        <v>0</v>
      </c>
      <c r="H21" s="11"/>
    </row>
    <row r="22" spans="1:9" ht="16.5" customHeight="1">
      <c r="A22" s="95" t="s">
        <v>47</v>
      </c>
      <c r="B22" s="96"/>
      <c r="C22" s="96"/>
      <c r="D22" s="96"/>
      <c r="E22" s="96"/>
      <c r="F22" s="97"/>
      <c r="G22" s="11">
        <f>G19*0.05</f>
        <v>49500</v>
      </c>
      <c r="H22" s="11"/>
    </row>
    <row r="23" spans="1:9" ht="14.25" customHeight="1">
      <c r="A23" s="101" t="s">
        <v>77</v>
      </c>
      <c r="B23" s="101"/>
      <c r="C23" s="101"/>
      <c r="D23" s="101"/>
      <c r="E23" s="101"/>
      <c r="F23" s="101"/>
      <c r="G23" s="11">
        <f>G19-G20-G22</f>
        <v>940500</v>
      </c>
      <c r="H23" s="11"/>
    </row>
    <row r="24" spans="1:9" ht="14.25" customHeight="1">
      <c r="A24" s="106" t="s">
        <v>48</v>
      </c>
      <c r="B24" s="106"/>
      <c r="C24" s="106"/>
      <c r="D24" s="106"/>
      <c r="E24" s="106"/>
      <c r="F24" s="106"/>
      <c r="G24" s="30"/>
      <c r="H24" s="30"/>
      <c r="I24" s="31"/>
    </row>
    <row r="25" spans="1:9" ht="15" customHeight="1">
      <c r="A25" s="31"/>
      <c r="B25" s="30"/>
      <c r="C25" s="39"/>
      <c r="D25" s="39"/>
      <c r="E25" s="39"/>
      <c r="F25" s="39"/>
      <c r="G25" s="39"/>
      <c r="H25" s="30"/>
      <c r="I25" s="31"/>
    </row>
    <row r="26" spans="1:9" ht="15" customHeight="1">
      <c r="B26" s="31"/>
      <c r="C26" s="31"/>
      <c r="D26" s="31"/>
      <c r="E26" s="31"/>
      <c r="F26" s="31"/>
      <c r="H26" s="32"/>
    </row>
    <row r="27" spans="1:9" ht="18.75" customHeight="1"/>
    <row r="28" spans="1:9" ht="18.75" customHeight="1"/>
  </sheetData>
  <mergeCells count="7">
    <mergeCell ref="A24:F24"/>
    <mergeCell ref="C3:I3"/>
    <mergeCell ref="A19:F19"/>
    <mergeCell ref="A20:F20"/>
    <mergeCell ref="A21:F21"/>
    <mergeCell ref="A22:F22"/>
    <mergeCell ref="A23:F23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21</vt:i4>
      </vt:variant>
    </vt:vector>
  </HeadingPairs>
  <TitlesOfParts>
    <vt:vector size="21" baseType="lpstr">
      <vt:lpstr>JUIN 12</vt:lpstr>
      <vt:lpstr>JUILLET 12 </vt:lpstr>
      <vt:lpstr>AOUT 12</vt:lpstr>
      <vt:lpstr>SEPTEMBRE 12</vt:lpstr>
      <vt:lpstr>OCTOBRE 12</vt:lpstr>
      <vt:lpstr>NOVEMBRE 12 </vt:lpstr>
      <vt:lpstr>DECEMBRE 12</vt:lpstr>
      <vt:lpstr>JANVIER 13</vt:lpstr>
      <vt:lpstr>FEVRIER 13</vt:lpstr>
      <vt:lpstr>MARS 13</vt:lpstr>
      <vt:lpstr>AVRIL 13</vt:lpstr>
      <vt:lpstr>MAI 13 </vt:lpstr>
      <vt:lpstr>JUIN 13 </vt:lpstr>
      <vt:lpstr>JUILLET 13</vt:lpstr>
      <vt:lpstr>AOUT 13</vt:lpstr>
      <vt:lpstr>AOUT 13  DALOA</vt:lpstr>
      <vt:lpstr>AOUT 13 BAK</vt:lpstr>
      <vt:lpstr>SEPTEMBRE 13</vt:lpstr>
      <vt:lpstr>OCTOBRE 13</vt:lpstr>
      <vt:lpstr>NOVEMBRE 13</vt:lpstr>
      <vt:lpstr>DECEMBRE 13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Amadou</cp:lastModifiedBy>
  <cp:lastPrinted>2014-01-03T14:36:56Z</cp:lastPrinted>
  <dcterms:created xsi:type="dcterms:W3CDTF">2012-07-06T09:59:04Z</dcterms:created>
  <dcterms:modified xsi:type="dcterms:W3CDTF">2014-01-03T14:37:04Z</dcterms:modified>
</cp:coreProperties>
</file>