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/>
  </bookViews>
  <sheets>
    <sheet name="OCTOBRE 14" sheetId="35" r:id="rId1"/>
    <sheet name="NOVEMBRE 14" sheetId="34" r:id="rId2"/>
    <sheet name="DECEMBRE 14" sheetId="33" r:id="rId3"/>
  </sheets>
  <calcPr calcId="125725"/>
</workbook>
</file>

<file path=xl/calcChain.xml><?xml version="1.0" encoding="utf-8"?>
<calcChain xmlns="http://schemas.openxmlformats.org/spreadsheetml/2006/main">
  <c r="G22" i="35"/>
  <c r="G22" i="34"/>
  <c r="H23" i="35"/>
  <c r="H24" s="1"/>
  <c r="I20"/>
  <c r="I23" s="1"/>
  <c r="G20"/>
  <c r="G21" s="1"/>
  <c r="H23" i="34"/>
  <c r="H24" s="1"/>
  <c r="I20"/>
  <c r="G20"/>
  <c r="G21" s="1"/>
  <c r="G25" i="33"/>
  <c r="G23"/>
  <c r="G22"/>
  <c r="G21"/>
  <c r="H24"/>
  <c r="H25" s="1"/>
  <c r="I21"/>
  <c r="I24" i="35" l="1"/>
  <c r="G24"/>
  <c r="G23"/>
  <c r="G23" i="34"/>
  <c r="G24" s="1"/>
  <c r="I23"/>
  <c r="I24" s="1"/>
  <c r="I25" i="33"/>
  <c r="I24"/>
  <c r="G24"/>
</calcChain>
</file>

<file path=xl/sharedStrings.xml><?xml version="1.0" encoding="utf-8"?>
<sst xmlns="http://schemas.openxmlformats.org/spreadsheetml/2006/main" count="186" uniqueCount="69">
  <si>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</si>
  <si>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</si>
  <si>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</si>
  <si>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</si>
  <si>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</si>
  <si>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</si>
  <si>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</si>
  <si>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</si>
  <si>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</si>
  <si>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</si>
  <si>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</si>
  <si>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IMPOT ABIDJAN</t>
  </si>
  <si>
    <t>COMMISSION CCGIM</t>
  </si>
  <si>
    <t>CONTACTS</t>
  </si>
  <si>
    <t>N° APPT</t>
  </si>
  <si>
    <t>COMPLEMENT</t>
  </si>
  <si>
    <t>ARRIERES</t>
  </si>
  <si>
    <t>MONTANT VERSE OCTOBRE 2014</t>
  </si>
  <si>
    <t>RELEVE MENSUEL DES BAUX : MOIS DE OCTOBRE 2014</t>
  </si>
  <si>
    <t>MONTANT VERSE DECEMBRE 2014</t>
  </si>
  <si>
    <t>RELEVE MENSUEL DES BAUX : MOIS DE DECEMBRE 2014</t>
  </si>
  <si>
    <t>N° CC:9602847Q</t>
  </si>
  <si>
    <t>07-68-08-63</t>
  </si>
  <si>
    <t>10 BP 799 ABIDJAN 10</t>
  </si>
  <si>
    <t>DALLY FRANCK HERVE CHRISTIAN</t>
  </si>
  <si>
    <t>SM</t>
  </si>
  <si>
    <t>MARINE NATIONALE</t>
  </si>
  <si>
    <t>0099/12</t>
  </si>
  <si>
    <t>40213806</t>
  </si>
  <si>
    <t>BANQUE :SIB</t>
  </si>
  <si>
    <t>BANQUE :SGCI</t>
  </si>
  <si>
    <t>N° CPTE: 0806677635550100</t>
  </si>
  <si>
    <t>N° CPTE: 0022100002583656</t>
  </si>
  <si>
    <t>N'DRI KOFFI ALEXIS</t>
  </si>
  <si>
    <t>1789008</t>
  </si>
  <si>
    <t>SEHI GNANTIN VIANNEY</t>
  </si>
  <si>
    <t>1756208</t>
  </si>
  <si>
    <t>YOPOUGON NIANGON ACADEMIE</t>
  </si>
  <si>
    <t>LOT N° 1477 - ILOT 158</t>
  </si>
  <si>
    <t>GOUAL HAMED BEN I</t>
  </si>
  <si>
    <t>1756408</t>
  </si>
  <si>
    <t>ACKOU TCHIMON PIERRE HERMAN</t>
  </si>
  <si>
    <t>MAZOUA CYRILLE JESUS</t>
  </si>
  <si>
    <t>N'DA KOUADIO</t>
  </si>
  <si>
    <t>2011000852</t>
  </si>
  <si>
    <t>N'DENI GOAHO JOEL</t>
  </si>
  <si>
    <t>2011000778</t>
  </si>
  <si>
    <t>RESILIE 30/11/2014</t>
  </si>
  <si>
    <t>KOUASSI KONAN LANDRY</t>
  </si>
  <si>
    <t>ALLA AKA MARTIN</t>
  </si>
  <si>
    <t>GUEDE AYMARD JEAN M</t>
  </si>
  <si>
    <t>NOUVEAU 12/2014</t>
  </si>
  <si>
    <t>18752</t>
  </si>
  <si>
    <t>BAMBA LIHAOU (DALOA-SGBCI)</t>
  </si>
  <si>
    <t>TRAORE ADAMA (DALOA-SGBCI)</t>
  </si>
  <si>
    <t>18757</t>
  </si>
  <si>
    <t>IMPOT DALOA</t>
  </si>
  <si>
    <t>FILLE FATOU : 07 11 53 84</t>
  </si>
  <si>
    <t>RELEVE MENSUEL DES BAUX : MOIS DE NOVEMBRE 2014</t>
  </si>
  <si>
    <t>MONTANT VERSE NOVEMBRE 2014</t>
  </si>
  <si>
    <t>16089</t>
  </si>
  <si>
    <t>2012001168</t>
  </si>
  <si>
    <t>2011001684</t>
  </si>
  <si>
    <t>2013000198</t>
  </si>
  <si>
    <t>2013000781</t>
  </si>
  <si>
    <t>BENIE BI TRAYE ALAIN (SGBCI)</t>
  </si>
  <si>
    <t>1096704</t>
  </si>
  <si>
    <t>RESILIE 31/10/2014</t>
  </si>
  <si>
    <t>BENEFICIAIRE: MADAME FOFANA KOURANIMA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</si>
</sst>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0" fontId="1" fillId="0" borderId="3" xfId="0" applyFont="1" applyBorder="1"/>
    <xf numFmtId="3" fontId="1" fillId="0" borderId="3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1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/>
    <xf numFmtId="3" fontId="10" fillId="0" borderId="3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Border="1"/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/>
    <xf numFmtId="3" fontId="0" fillId="0" borderId="1" xfId="0" applyNumberForma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left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right" vertical="center"/>
    </xf>
    <xf numFmtId="3" fontId="10" fillId="0" borderId="8" xfId="0" applyNumberFormat="1" applyFont="1" applyBorder="1" applyAlignment="1">
      <alignment horizontal="right" vertical="center"/>
    </xf>
    <xf numFmtId="3" fontId="0" fillId="2" borderId="1" xfId="0" applyNumberFormat="1" applyFont="1" applyFill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6" fillId="4" borderId="1" xfId="0" applyNumberFormat="1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top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E3" sqref="E3"/>
    </sheetView>
  </sheetViews>
  <sheetFormatPr baseColWidth="10" defaultRowHeight="15"/>
  <cols>
    <col min="1" max="1" width="3" customWidth="1"/>
    <col min="2" max="2" width="31" customWidth="1"/>
    <col min="3" max="3" width="7.5703125" customWidth="1"/>
    <col min="4" max="4" width="10.28515625" customWidth="1"/>
    <col min="5" max="5" width="19.2851562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</cols>
  <sheetData>
    <row r="1" spans="1:12" ht="18.75">
      <c r="A1" s="46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2" ht="18.75">
      <c r="A2" s="1" t="s">
        <v>0</v>
      </c>
      <c r="E2" s="5" t="s">
        <v>68</v>
      </c>
      <c r="F2" s="5"/>
      <c r="I2" s="5"/>
      <c r="J2" s="5" t="s">
        <v>21</v>
      </c>
    </row>
    <row r="3" spans="1:12" ht="18.75">
      <c r="A3" s="1" t="s">
        <v>1</v>
      </c>
      <c r="E3" s="5" t="s">
        <v>37</v>
      </c>
      <c r="F3" s="5"/>
      <c r="G3" s="5"/>
      <c r="H3" s="5" t="s">
        <v>38</v>
      </c>
      <c r="I3" s="5"/>
    </row>
    <row r="4" spans="1:12" ht="15" customHeight="1">
      <c r="A4" s="1" t="s">
        <v>2</v>
      </c>
      <c r="E4" s="5" t="s">
        <v>23</v>
      </c>
      <c r="F4" s="24"/>
      <c r="G4" s="24"/>
      <c r="H4" s="24" t="s">
        <v>57</v>
      </c>
      <c r="I4" s="24"/>
      <c r="J4" s="24"/>
      <c r="K4" s="5" t="s">
        <v>22</v>
      </c>
    </row>
    <row r="5" spans="1:12" ht="11.25" customHeight="1">
      <c r="A5" s="24"/>
    </row>
    <row r="6" spans="1:12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47" t="s">
        <v>13</v>
      </c>
      <c r="K6" s="47"/>
      <c r="L6" s="25" t="s">
        <v>14</v>
      </c>
    </row>
    <row r="7" spans="1:12" ht="24" customHeight="1">
      <c r="A7" s="2">
        <v>1</v>
      </c>
      <c r="B7" s="40" t="s">
        <v>24</v>
      </c>
      <c r="C7" s="3" t="s">
        <v>25</v>
      </c>
      <c r="D7" s="3">
        <v>57054</v>
      </c>
      <c r="E7" s="27" t="s">
        <v>26</v>
      </c>
      <c r="F7" s="28" t="s">
        <v>27</v>
      </c>
      <c r="G7" s="3">
        <v>70000</v>
      </c>
      <c r="H7" s="15"/>
      <c r="I7" s="4"/>
      <c r="J7" s="18" t="s">
        <v>28</v>
      </c>
      <c r="K7" s="19"/>
      <c r="L7" s="20"/>
    </row>
    <row r="8" spans="1:12" ht="24" customHeight="1">
      <c r="A8" s="2">
        <v>2</v>
      </c>
      <c r="B8" s="40" t="s">
        <v>33</v>
      </c>
      <c r="C8" s="3"/>
      <c r="D8" s="3">
        <v>39406</v>
      </c>
      <c r="E8" s="33"/>
      <c r="F8" s="28" t="s">
        <v>34</v>
      </c>
      <c r="G8" s="3">
        <v>70000</v>
      </c>
      <c r="H8" s="26"/>
      <c r="I8" s="3"/>
      <c r="J8" s="3"/>
      <c r="K8" s="27"/>
      <c r="L8" s="28"/>
    </row>
    <row r="9" spans="1:12" ht="24" customHeight="1">
      <c r="A9" s="7">
        <v>3</v>
      </c>
      <c r="B9" s="41" t="s">
        <v>35</v>
      </c>
      <c r="C9" s="3"/>
      <c r="D9" s="3">
        <v>43096</v>
      </c>
      <c r="E9" s="33"/>
      <c r="F9" s="28" t="s">
        <v>36</v>
      </c>
      <c r="G9" s="3">
        <v>70000</v>
      </c>
      <c r="H9" s="26"/>
      <c r="I9" s="3"/>
      <c r="J9" s="3"/>
      <c r="K9" s="27"/>
      <c r="L9" s="28"/>
    </row>
    <row r="10" spans="1:12" ht="24" customHeight="1">
      <c r="A10" s="7">
        <v>4</v>
      </c>
      <c r="B10" s="41" t="s">
        <v>39</v>
      </c>
      <c r="C10" s="3"/>
      <c r="D10" s="3">
        <v>41401</v>
      </c>
      <c r="E10" s="33"/>
      <c r="F10" s="28" t="s">
        <v>40</v>
      </c>
      <c r="G10" s="3">
        <v>70000</v>
      </c>
      <c r="H10" s="26"/>
      <c r="I10" s="3"/>
      <c r="J10" s="3"/>
      <c r="K10" s="27"/>
      <c r="L10" s="28"/>
    </row>
    <row r="11" spans="1:12" ht="24" customHeight="1">
      <c r="A11" s="7">
        <v>5</v>
      </c>
      <c r="B11" s="41" t="s">
        <v>41</v>
      </c>
      <c r="C11" s="3"/>
      <c r="D11" s="3">
        <v>42151</v>
      </c>
      <c r="E11" s="33"/>
      <c r="F11" s="28" t="s">
        <v>64</v>
      </c>
      <c r="G11" s="3">
        <v>70000</v>
      </c>
      <c r="H11" s="26"/>
      <c r="I11" s="3"/>
      <c r="J11" s="3"/>
      <c r="K11" s="27"/>
      <c r="L11" s="28"/>
    </row>
    <row r="12" spans="1:12" ht="24" customHeight="1">
      <c r="A12" s="7">
        <v>6</v>
      </c>
      <c r="B12" s="41" t="s">
        <v>42</v>
      </c>
      <c r="C12" s="3"/>
      <c r="D12" s="3">
        <v>29393</v>
      </c>
      <c r="E12" s="33"/>
      <c r="F12" s="28" t="s">
        <v>63</v>
      </c>
      <c r="G12" s="3">
        <v>70000</v>
      </c>
      <c r="H12" s="26"/>
      <c r="I12" s="3"/>
      <c r="J12" s="3"/>
      <c r="K12" s="27"/>
      <c r="L12" s="28"/>
    </row>
    <row r="13" spans="1:12" ht="24" customHeight="1">
      <c r="A13" s="7">
        <v>7</v>
      </c>
      <c r="B13" s="41" t="s">
        <v>43</v>
      </c>
      <c r="C13" s="3"/>
      <c r="D13" s="3">
        <v>41788</v>
      </c>
      <c r="E13" s="33"/>
      <c r="F13" s="28" t="s">
        <v>44</v>
      </c>
      <c r="G13" s="3">
        <v>70000</v>
      </c>
      <c r="H13" s="26"/>
      <c r="I13" s="3"/>
      <c r="J13" s="3"/>
      <c r="K13" s="27"/>
      <c r="L13" s="28"/>
    </row>
    <row r="14" spans="1:12" ht="24" customHeight="1">
      <c r="A14" s="7">
        <v>8</v>
      </c>
      <c r="B14" s="40" t="s">
        <v>45</v>
      </c>
      <c r="C14" s="43"/>
      <c r="D14" s="43">
        <v>34106</v>
      </c>
      <c r="E14" s="44"/>
      <c r="F14" s="45" t="s">
        <v>46</v>
      </c>
      <c r="G14" s="3">
        <v>50000</v>
      </c>
      <c r="H14" s="48" t="s">
        <v>67</v>
      </c>
      <c r="I14" s="49"/>
      <c r="J14" s="43"/>
      <c r="K14" s="44"/>
      <c r="L14" s="45"/>
    </row>
    <row r="15" spans="1:12" ht="24" customHeight="1">
      <c r="A15" s="7">
        <v>9</v>
      </c>
      <c r="B15" s="41" t="s">
        <v>48</v>
      </c>
      <c r="C15" s="3"/>
      <c r="D15" s="3">
        <v>34091</v>
      </c>
      <c r="E15" s="33"/>
      <c r="F15" s="28" t="s">
        <v>62</v>
      </c>
      <c r="G15" s="3">
        <v>50000</v>
      </c>
      <c r="H15" s="26"/>
      <c r="I15" s="3"/>
      <c r="J15" s="3"/>
      <c r="K15" s="27"/>
      <c r="L15" s="28"/>
    </row>
    <row r="16" spans="1:12" ht="24" customHeight="1">
      <c r="A16" s="7">
        <v>10</v>
      </c>
      <c r="B16" s="41" t="s">
        <v>49</v>
      </c>
      <c r="C16" s="3"/>
      <c r="D16" s="3">
        <v>37921</v>
      </c>
      <c r="E16" s="33"/>
      <c r="F16" s="28" t="s">
        <v>61</v>
      </c>
      <c r="G16" s="3">
        <v>50000</v>
      </c>
      <c r="H16" s="26"/>
      <c r="I16" s="3"/>
      <c r="J16" s="3"/>
      <c r="K16" s="27"/>
      <c r="L16" s="28"/>
    </row>
    <row r="17" spans="1:12" ht="24" customHeight="1">
      <c r="A17" s="2">
        <v>11</v>
      </c>
      <c r="B17" s="40" t="s">
        <v>53</v>
      </c>
      <c r="C17" s="3"/>
      <c r="D17" s="3">
        <v>34928</v>
      </c>
      <c r="E17" s="33"/>
      <c r="F17" s="28" t="s">
        <v>52</v>
      </c>
      <c r="G17" s="3">
        <v>70000</v>
      </c>
      <c r="H17" s="33"/>
      <c r="I17" s="27"/>
      <c r="J17" s="3"/>
      <c r="K17" s="27"/>
      <c r="L17" s="28"/>
    </row>
    <row r="18" spans="1:12" ht="24" customHeight="1">
      <c r="A18" s="2">
        <v>12</v>
      </c>
      <c r="B18" s="40" t="s">
        <v>54</v>
      </c>
      <c r="C18" s="3"/>
      <c r="D18" s="3">
        <v>34971</v>
      </c>
      <c r="E18" s="33"/>
      <c r="F18" s="28" t="s">
        <v>55</v>
      </c>
      <c r="G18" s="3">
        <v>70000</v>
      </c>
      <c r="H18" s="33"/>
      <c r="I18" s="27"/>
      <c r="J18" s="3"/>
      <c r="K18" s="27"/>
      <c r="L18" s="28"/>
    </row>
    <row r="19" spans="1:12" ht="24" customHeight="1">
      <c r="A19" s="2">
        <v>13</v>
      </c>
      <c r="B19" s="41" t="s">
        <v>65</v>
      </c>
      <c r="C19" s="3"/>
      <c r="D19" s="3">
        <v>28226</v>
      </c>
      <c r="E19" s="33"/>
      <c r="F19" s="28" t="s">
        <v>66</v>
      </c>
      <c r="G19" s="3">
        <v>70000</v>
      </c>
      <c r="H19" s="33"/>
      <c r="I19" s="27"/>
      <c r="J19" s="3"/>
      <c r="K19" s="27"/>
      <c r="L19" s="28"/>
    </row>
    <row r="20" spans="1:12" ht="24" customHeight="1">
      <c r="A20" s="50" t="s">
        <v>10</v>
      </c>
      <c r="B20" s="51"/>
      <c r="C20" s="51"/>
      <c r="D20" s="51"/>
      <c r="E20" s="51"/>
      <c r="F20" s="52"/>
      <c r="G20" s="38">
        <f>SUM(G7:G19)</f>
        <v>850000</v>
      </c>
      <c r="H20" s="39"/>
      <c r="I20" s="38">
        <f t="shared" ref="I20" si="0">SUM(I7:I14)</f>
        <v>0</v>
      </c>
      <c r="J20" s="6"/>
      <c r="K20" s="6"/>
    </row>
    <row r="21" spans="1:12" ht="16.5" customHeight="1">
      <c r="A21" s="53" t="s">
        <v>11</v>
      </c>
      <c r="B21" s="54"/>
      <c r="C21" s="54"/>
      <c r="D21" s="54"/>
      <c r="E21" s="54"/>
      <c r="F21" s="55"/>
      <c r="G21" s="8">
        <f>(G20*0.15)-(G17*0.15)-(G18*0.15)</f>
        <v>106500</v>
      </c>
      <c r="H21" s="16">
        <v>0</v>
      </c>
      <c r="I21" s="12">
        <v>0</v>
      </c>
      <c r="J21" s="6"/>
      <c r="K21" s="6"/>
    </row>
    <row r="22" spans="1:12" ht="16.5" customHeight="1">
      <c r="A22" s="53" t="s">
        <v>56</v>
      </c>
      <c r="B22" s="54"/>
      <c r="C22" s="54"/>
      <c r="D22" s="54"/>
      <c r="E22" s="54"/>
      <c r="F22" s="55"/>
      <c r="G22" s="8">
        <f>(G18*0.15)+(G17*0.15)</f>
        <v>21000</v>
      </c>
      <c r="H22" s="16"/>
      <c r="I22" s="12"/>
      <c r="J22" s="6"/>
      <c r="K22" s="6"/>
    </row>
    <row r="23" spans="1:12" ht="15" customHeight="1">
      <c r="A23" s="58" t="s">
        <v>12</v>
      </c>
      <c r="B23" s="59"/>
      <c r="C23" s="59"/>
      <c r="D23" s="59"/>
      <c r="E23" s="59"/>
      <c r="F23" s="60"/>
      <c r="G23" s="8">
        <f>G20*0.05</f>
        <v>42500</v>
      </c>
      <c r="H23" s="16">
        <f t="shared" ref="H23:I23" si="1">H20*0.05</f>
        <v>0</v>
      </c>
      <c r="I23" s="23">
        <f t="shared" si="1"/>
        <v>0</v>
      </c>
      <c r="J23" s="29"/>
    </row>
    <row r="24" spans="1:12" ht="15" customHeight="1">
      <c r="A24" s="61" t="s">
        <v>17</v>
      </c>
      <c r="B24" s="61"/>
      <c r="C24" s="61"/>
      <c r="D24" s="61"/>
      <c r="E24" s="61"/>
      <c r="F24" s="61"/>
      <c r="G24" s="9">
        <f>G20-G21-G22-G23</f>
        <v>680000</v>
      </c>
      <c r="H24" s="17">
        <f t="shared" ref="H24" si="2">H20-H21-H23</f>
        <v>0</v>
      </c>
      <c r="I24" s="13">
        <f>I20-I21-I23</f>
        <v>0</v>
      </c>
    </row>
    <row r="25" spans="1:12" ht="18.75" customHeight="1">
      <c r="A25" s="62"/>
      <c r="B25" s="62"/>
      <c r="C25" s="62"/>
      <c r="D25" s="62"/>
      <c r="E25" s="62"/>
      <c r="F25" s="62"/>
      <c r="G25" s="62"/>
      <c r="H25" s="63"/>
      <c r="I25" s="63"/>
    </row>
    <row r="26" spans="1:12" ht="18.75" customHeight="1">
      <c r="A26" s="56" t="s">
        <v>29</v>
      </c>
      <c r="B26" s="56"/>
      <c r="C26" s="57" t="s">
        <v>31</v>
      </c>
      <c r="D26" s="57"/>
      <c r="E26" s="57"/>
      <c r="F26" s="57"/>
      <c r="G26" s="30">
        <v>10</v>
      </c>
      <c r="H26" s="21"/>
      <c r="I26" s="22"/>
    </row>
    <row r="27" spans="1:12" ht="18.75">
      <c r="A27" s="56" t="s">
        <v>30</v>
      </c>
      <c r="B27" s="56"/>
      <c r="C27" s="57" t="s">
        <v>32</v>
      </c>
      <c r="D27" s="57"/>
      <c r="E27" s="57"/>
      <c r="F27" s="57"/>
      <c r="G27" s="31">
        <v>3</v>
      </c>
    </row>
  </sheetData>
  <mergeCells count="13">
    <mergeCell ref="A27:B27"/>
    <mergeCell ref="C27:F27"/>
    <mergeCell ref="A22:F22"/>
    <mergeCell ref="A23:F23"/>
    <mergeCell ref="A24:F24"/>
    <mergeCell ref="A25:I25"/>
    <mergeCell ref="A26:B26"/>
    <mergeCell ref="C26:F26"/>
    <mergeCell ref="A1:K1"/>
    <mergeCell ref="J6:K6"/>
    <mergeCell ref="H14:I14"/>
    <mergeCell ref="A20:F20"/>
    <mergeCell ref="A21:F21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E2" sqref="E2"/>
    </sheetView>
  </sheetViews>
  <sheetFormatPr baseColWidth="10" defaultRowHeight="15"/>
  <cols>
    <col min="1" max="1" width="3" customWidth="1"/>
    <col min="2" max="2" width="31" customWidth="1"/>
    <col min="3" max="3" width="7.5703125" customWidth="1"/>
    <col min="4" max="4" width="10.28515625" customWidth="1"/>
    <col min="5" max="5" width="19.2851562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</cols>
  <sheetData>
    <row r="1" spans="1:12" ht="18.75">
      <c r="A1" s="46" t="s">
        <v>58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2" ht="18.75">
      <c r="A2" s="1" t="s">
        <v>0</v>
      </c>
      <c r="E2" s="5" t="s">
        <v>68</v>
      </c>
      <c r="F2" s="5"/>
      <c r="I2" s="5"/>
      <c r="J2" s="5" t="s">
        <v>21</v>
      </c>
    </row>
    <row r="3" spans="1:12" ht="18.75">
      <c r="A3" s="1" t="s">
        <v>1</v>
      </c>
      <c r="E3" s="5" t="s">
        <v>37</v>
      </c>
      <c r="F3" s="5"/>
      <c r="G3" s="5"/>
      <c r="H3" s="5" t="s">
        <v>38</v>
      </c>
      <c r="I3" s="5"/>
    </row>
    <row r="4" spans="1:12" ht="15" customHeight="1">
      <c r="A4" s="1" t="s">
        <v>2</v>
      </c>
      <c r="E4" s="5" t="s">
        <v>23</v>
      </c>
      <c r="F4" s="24"/>
      <c r="G4" s="24"/>
      <c r="H4" s="24" t="s">
        <v>57</v>
      </c>
      <c r="I4" s="24"/>
      <c r="J4" s="24"/>
      <c r="K4" s="5" t="s">
        <v>22</v>
      </c>
    </row>
    <row r="5" spans="1:12" ht="11.25" customHeight="1">
      <c r="A5" s="24"/>
    </row>
    <row r="6" spans="1:12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47" t="s">
        <v>13</v>
      </c>
      <c r="K6" s="47"/>
      <c r="L6" s="25" t="s">
        <v>14</v>
      </c>
    </row>
    <row r="7" spans="1:12" ht="24" customHeight="1">
      <c r="A7" s="2">
        <v>1</v>
      </c>
      <c r="B7" s="40" t="s">
        <v>24</v>
      </c>
      <c r="C7" s="3" t="s">
        <v>25</v>
      </c>
      <c r="D7" s="3">
        <v>57054</v>
      </c>
      <c r="E7" s="27" t="s">
        <v>26</v>
      </c>
      <c r="F7" s="28" t="s">
        <v>27</v>
      </c>
      <c r="G7" s="3">
        <v>70000</v>
      </c>
      <c r="H7" s="15"/>
      <c r="I7" s="4"/>
      <c r="J7" s="18" t="s">
        <v>28</v>
      </c>
      <c r="K7" s="19"/>
      <c r="L7" s="20"/>
    </row>
    <row r="8" spans="1:12" ht="24" customHeight="1">
      <c r="A8" s="2">
        <v>2</v>
      </c>
      <c r="B8" s="41" t="s">
        <v>33</v>
      </c>
      <c r="C8" s="3"/>
      <c r="D8" s="3">
        <v>39406</v>
      </c>
      <c r="E8" s="33"/>
      <c r="F8" s="28" t="s">
        <v>34</v>
      </c>
      <c r="G8" s="3">
        <v>70000</v>
      </c>
      <c r="H8" s="26"/>
      <c r="I8" s="3"/>
      <c r="J8" s="3"/>
      <c r="K8" s="27"/>
      <c r="L8" s="28"/>
    </row>
    <row r="9" spans="1:12" ht="24" customHeight="1">
      <c r="A9" s="7">
        <v>3</v>
      </c>
      <c r="B9" s="41" t="s">
        <v>35</v>
      </c>
      <c r="C9" s="3"/>
      <c r="D9" s="3">
        <v>43096</v>
      </c>
      <c r="E9" s="33"/>
      <c r="F9" s="28" t="s">
        <v>36</v>
      </c>
      <c r="G9" s="3">
        <v>70000</v>
      </c>
      <c r="H9" s="26"/>
      <c r="I9" s="3"/>
      <c r="J9" s="3"/>
      <c r="K9" s="27"/>
      <c r="L9" s="28"/>
    </row>
    <row r="10" spans="1:12" ht="24" customHeight="1">
      <c r="A10" s="7">
        <v>4</v>
      </c>
      <c r="B10" s="41" t="s">
        <v>39</v>
      </c>
      <c r="C10" s="3"/>
      <c r="D10" s="3">
        <v>41401</v>
      </c>
      <c r="E10" s="33"/>
      <c r="F10" s="28" t="s">
        <v>40</v>
      </c>
      <c r="G10" s="3">
        <v>70000</v>
      </c>
      <c r="H10" s="26"/>
      <c r="I10" s="3"/>
      <c r="J10" s="3"/>
      <c r="K10" s="27"/>
      <c r="L10" s="28"/>
    </row>
    <row r="11" spans="1:12" ht="24" customHeight="1">
      <c r="A11" s="7">
        <v>5</v>
      </c>
      <c r="B11" s="41" t="s">
        <v>41</v>
      </c>
      <c r="C11" s="3"/>
      <c r="D11" s="3">
        <v>42151</v>
      </c>
      <c r="E11" s="33"/>
      <c r="F11" s="28" t="s">
        <v>64</v>
      </c>
      <c r="G11" s="3">
        <v>70000</v>
      </c>
      <c r="H11" s="26"/>
      <c r="I11" s="3"/>
      <c r="J11" s="3"/>
      <c r="K11" s="27"/>
      <c r="L11" s="28"/>
    </row>
    <row r="12" spans="1:12" ht="24" customHeight="1">
      <c r="A12" s="7">
        <v>6</v>
      </c>
      <c r="B12" s="41" t="s">
        <v>42</v>
      </c>
      <c r="C12" s="3"/>
      <c r="D12" s="3">
        <v>29393</v>
      </c>
      <c r="E12" s="33"/>
      <c r="F12" s="28" t="s">
        <v>63</v>
      </c>
      <c r="G12" s="3">
        <v>70000</v>
      </c>
      <c r="H12" s="26"/>
      <c r="I12" s="3"/>
      <c r="J12" s="3"/>
      <c r="K12" s="27"/>
      <c r="L12" s="28"/>
    </row>
    <row r="13" spans="1:12" ht="24" customHeight="1">
      <c r="A13" s="7">
        <v>7</v>
      </c>
      <c r="B13" s="41" t="s">
        <v>43</v>
      </c>
      <c r="C13" s="3"/>
      <c r="D13" s="3">
        <v>41788</v>
      </c>
      <c r="E13" s="33"/>
      <c r="F13" s="28" t="s">
        <v>44</v>
      </c>
      <c r="G13" s="3">
        <v>70000</v>
      </c>
      <c r="H13" s="26"/>
      <c r="I13" s="3"/>
      <c r="J13" s="3"/>
      <c r="K13" s="27"/>
      <c r="L13" s="28"/>
    </row>
    <row r="14" spans="1:12" ht="24" customHeight="1">
      <c r="A14" s="7"/>
      <c r="B14" s="42" t="s">
        <v>45</v>
      </c>
      <c r="C14" s="35"/>
      <c r="D14" s="35">
        <v>34106</v>
      </c>
      <c r="E14" s="36"/>
      <c r="F14" s="37" t="s">
        <v>46</v>
      </c>
      <c r="G14" s="35">
        <v>0</v>
      </c>
      <c r="H14" s="64" t="s">
        <v>67</v>
      </c>
      <c r="I14" s="64"/>
      <c r="J14" s="3"/>
      <c r="K14" s="27"/>
      <c r="L14" s="28"/>
    </row>
    <row r="15" spans="1:12" ht="24" customHeight="1">
      <c r="A15" s="7">
        <v>8</v>
      </c>
      <c r="B15" s="41" t="s">
        <v>48</v>
      </c>
      <c r="C15" s="3"/>
      <c r="D15" s="3">
        <v>34091</v>
      </c>
      <c r="E15" s="33"/>
      <c r="F15" s="28" t="s">
        <v>62</v>
      </c>
      <c r="G15" s="3">
        <v>50000</v>
      </c>
      <c r="H15" s="26"/>
      <c r="I15" s="3"/>
      <c r="J15" s="3"/>
      <c r="K15" s="27"/>
      <c r="L15" s="28"/>
    </row>
    <row r="16" spans="1:12" ht="24" customHeight="1">
      <c r="A16" s="7">
        <v>9</v>
      </c>
      <c r="B16" s="41" t="s">
        <v>49</v>
      </c>
      <c r="C16" s="3"/>
      <c r="D16" s="3">
        <v>37921</v>
      </c>
      <c r="E16" s="33"/>
      <c r="F16" s="28" t="s">
        <v>61</v>
      </c>
      <c r="G16" s="3">
        <v>50000</v>
      </c>
      <c r="H16" s="26"/>
      <c r="I16" s="3"/>
      <c r="J16" s="3"/>
      <c r="K16" s="27"/>
      <c r="L16" s="28"/>
    </row>
    <row r="17" spans="1:12" ht="24" customHeight="1">
      <c r="A17" s="2">
        <v>10</v>
      </c>
      <c r="B17" s="41" t="s">
        <v>53</v>
      </c>
      <c r="C17" s="3"/>
      <c r="D17" s="3">
        <v>34928</v>
      </c>
      <c r="E17" s="33"/>
      <c r="F17" s="28" t="s">
        <v>52</v>
      </c>
      <c r="G17" s="3">
        <v>70000</v>
      </c>
      <c r="H17" s="33"/>
      <c r="I17" s="27"/>
      <c r="J17" s="3"/>
      <c r="K17" s="27"/>
      <c r="L17" s="28"/>
    </row>
    <row r="18" spans="1:12" ht="24" customHeight="1">
      <c r="A18" s="2">
        <v>11</v>
      </c>
      <c r="B18" s="41" t="s">
        <v>54</v>
      </c>
      <c r="C18" s="3"/>
      <c r="D18" s="3">
        <v>34971</v>
      </c>
      <c r="E18" s="33"/>
      <c r="F18" s="28" t="s">
        <v>55</v>
      </c>
      <c r="G18" s="3">
        <v>70000</v>
      </c>
      <c r="H18" s="33"/>
      <c r="I18" s="27"/>
      <c r="J18" s="3"/>
      <c r="K18" s="27"/>
      <c r="L18" s="28"/>
    </row>
    <row r="19" spans="1:12" ht="24" customHeight="1">
      <c r="A19" s="2">
        <v>12</v>
      </c>
      <c r="B19" s="41" t="s">
        <v>65</v>
      </c>
      <c r="C19" s="3"/>
      <c r="D19" s="3">
        <v>28226</v>
      </c>
      <c r="E19" s="33"/>
      <c r="F19" s="28" t="s">
        <v>66</v>
      </c>
      <c r="G19" s="3">
        <v>70000</v>
      </c>
      <c r="H19" s="33"/>
      <c r="I19" s="27"/>
      <c r="J19" s="3"/>
      <c r="K19" s="27"/>
      <c r="L19" s="28"/>
    </row>
    <row r="20" spans="1:12" ht="24" customHeight="1">
      <c r="A20" s="50" t="s">
        <v>10</v>
      </c>
      <c r="B20" s="51"/>
      <c r="C20" s="51"/>
      <c r="D20" s="51"/>
      <c r="E20" s="51"/>
      <c r="F20" s="52"/>
      <c r="G20" s="38">
        <f>SUM(G7:G19)</f>
        <v>800000</v>
      </c>
      <c r="H20" s="39"/>
      <c r="I20" s="38">
        <f>SUM(I7:I13)</f>
        <v>0</v>
      </c>
      <c r="J20" s="6"/>
      <c r="K20" s="6"/>
    </row>
    <row r="21" spans="1:12" ht="16.5" customHeight="1">
      <c r="A21" s="53" t="s">
        <v>11</v>
      </c>
      <c r="B21" s="54"/>
      <c r="C21" s="54"/>
      <c r="D21" s="54"/>
      <c r="E21" s="54"/>
      <c r="F21" s="55"/>
      <c r="G21" s="8">
        <f>(G20*0.15)-(G17*0.15)-(G18*0.15)</f>
        <v>99000</v>
      </c>
      <c r="H21" s="16">
        <v>0</v>
      </c>
      <c r="I21" s="12">
        <v>0</v>
      </c>
      <c r="J21" s="6"/>
      <c r="K21" s="6"/>
    </row>
    <row r="22" spans="1:12" ht="16.5" customHeight="1">
      <c r="A22" s="53" t="s">
        <v>56</v>
      </c>
      <c r="B22" s="54"/>
      <c r="C22" s="54"/>
      <c r="D22" s="54"/>
      <c r="E22" s="54"/>
      <c r="F22" s="55"/>
      <c r="G22" s="8">
        <f>(G18*0.15)+(G17*0.15)</f>
        <v>21000</v>
      </c>
      <c r="H22" s="16"/>
      <c r="I22" s="12"/>
      <c r="J22" s="6"/>
      <c r="K22" s="6"/>
    </row>
    <row r="23" spans="1:12" ht="15" customHeight="1">
      <c r="A23" s="58" t="s">
        <v>12</v>
      </c>
      <c r="B23" s="59"/>
      <c r="C23" s="59"/>
      <c r="D23" s="59"/>
      <c r="E23" s="59"/>
      <c r="F23" s="60"/>
      <c r="G23" s="8">
        <f>G20*0.05</f>
        <v>40000</v>
      </c>
      <c r="H23" s="16">
        <f t="shared" ref="H23:I23" si="0">H20*0.05</f>
        <v>0</v>
      </c>
      <c r="I23" s="23">
        <f t="shared" si="0"/>
        <v>0</v>
      </c>
      <c r="J23" s="29"/>
    </row>
    <row r="24" spans="1:12" ht="15" customHeight="1">
      <c r="A24" s="61" t="s">
        <v>59</v>
      </c>
      <c r="B24" s="61"/>
      <c r="C24" s="61"/>
      <c r="D24" s="61"/>
      <c r="E24" s="61"/>
      <c r="F24" s="61"/>
      <c r="G24" s="9">
        <f>G20-G21-G22-G23</f>
        <v>640000</v>
      </c>
      <c r="H24" s="17">
        <f t="shared" ref="H24" si="1">H20-H21-H23</f>
        <v>0</v>
      </c>
      <c r="I24" s="13">
        <f>I20-I21-I23</f>
        <v>0</v>
      </c>
    </row>
    <row r="25" spans="1:12" ht="18.75" customHeight="1">
      <c r="A25" s="62"/>
      <c r="B25" s="62"/>
      <c r="C25" s="62"/>
      <c r="D25" s="62"/>
      <c r="E25" s="62"/>
      <c r="F25" s="62"/>
      <c r="G25" s="62"/>
      <c r="H25" s="63"/>
      <c r="I25" s="63"/>
    </row>
    <row r="26" spans="1:12" ht="18.75" customHeight="1">
      <c r="A26" s="56" t="s">
        <v>29</v>
      </c>
      <c r="B26" s="56"/>
      <c r="C26" s="57" t="s">
        <v>31</v>
      </c>
      <c r="D26" s="57"/>
      <c r="E26" s="57"/>
      <c r="F26" s="57"/>
      <c r="G26" s="30">
        <v>9</v>
      </c>
      <c r="H26" s="21"/>
      <c r="I26" s="22"/>
    </row>
    <row r="27" spans="1:12" ht="18.75">
      <c r="A27" s="56" t="s">
        <v>30</v>
      </c>
      <c r="B27" s="56"/>
      <c r="C27" s="57" t="s">
        <v>32</v>
      </c>
      <c r="D27" s="57"/>
      <c r="E27" s="57"/>
      <c r="F27" s="57"/>
      <c r="G27" s="31">
        <v>3</v>
      </c>
    </row>
  </sheetData>
  <mergeCells count="13">
    <mergeCell ref="A27:B27"/>
    <mergeCell ref="C27:F27"/>
    <mergeCell ref="A22:F22"/>
    <mergeCell ref="A23:F23"/>
    <mergeCell ref="A24:F24"/>
    <mergeCell ref="A25:I25"/>
    <mergeCell ref="A26:B26"/>
    <mergeCell ref="C26:F26"/>
    <mergeCell ref="A1:K1"/>
    <mergeCell ref="J6:K6"/>
    <mergeCell ref="H14:I14"/>
    <mergeCell ref="A20:F20"/>
    <mergeCell ref="A21:F21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E3" sqref="E3"/>
    </sheetView>
  </sheetViews>
  <sheetFormatPr baseColWidth="10" defaultRowHeight="15"/>
  <cols>
    <col min="1" max="1" width="3" customWidth="1"/>
    <col min="2" max="2" width="31" customWidth="1"/>
    <col min="3" max="3" width="7.5703125" customWidth="1"/>
    <col min="4" max="4" width="10.28515625" customWidth="1"/>
    <col min="5" max="5" width="19.2851562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</cols>
  <sheetData>
    <row r="1" spans="1:12" ht="18.75">
      <c r="A1" s="46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2" ht="18.75">
      <c r="A2" s="1" t="s">
        <v>0</v>
      </c>
      <c r="E2" s="5" t="s">
        <v>68</v>
      </c>
      <c r="F2" s="5"/>
      <c r="I2" s="5"/>
      <c r="J2" s="5" t="s">
        <v>21</v>
      </c>
    </row>
    <row r="3" spans="1:12" ht="18.75">
      <c r="A3" s="1" t="s">
        <v>1</v>
      </c>
      <c r="E3" s="5" t="s">
        <v>37</v>
      </c>
      <c r="F3" s="5"/>
      <c r="G3" s="5"/>
      <c r="H3" s="5" t="s">
        <v>38</v>
      </c>
      <c r="I3" s="5"/>
    </row>
    <row r="4" spans="1:12" ht="15" customHeight="1">
      <c r="A4" s="1" t="s">
        <v>2</v>
      </c>
      <c r="E4" s="5" t="s">
        <v>23</v>
      </c>
      <c r="F4" s="24"/>
      <c r="G4" s="24"/>
      <c r="H4" s="24" t="s">
        <v>57</v>
      </c>
      <c r="I4" s="24"/>
      <c r="J4" s="24"/>
      <c r="K4" s="5" t="s">
        <v>22</v>
      </c>
    </row>
    <row r="5" spans="1:12" ht="11.25" customHeight="1">
      <c r="A5" s="24"/>
    </row>
    <row r="6" spans="1:12" ht="22.5" customHeight="1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4" t="s">
        <v>16</v>
      </c>
      <c r="I6" s="11" t="s">
        <v>15</v>
      </c>
      <c r="J6" s="47" t="s">
        <v>13</v>
      </c>
      <c r="K6" s="47"/>
      <c r="L6" s="25" t="s">
        <v>14</v>
      </c>
    </row>
    <row r="7" spans="1:12" ht="24" customHeight="1">
      <c r="A7" s="2">
        <v>1</v>
      </c>
      <c r="B7" s="26" t="s">
        <v>24</v>
      </c>
      <c r="C7" s="3" t="s">
        <v>25</v>
      </c>
      <c r="D7" s="3">
        <v>57054</v>
      </c>
      <c r="E7" s="27" t="s">
        <v>26</v>
      </c>
      <c r="F7" s="28" t="s">
        <v>27</v>
      </c>
      <c r="G7" s="3">
        <v>70000</v>
      </c>
      <c r="H7" s="15"/>
      <c r="I7" s="4"/>
      <c r="J7" s="18" t="s">
        <v>28</v>
      </c>
      <c r="K7" s="19"/>
      <c r="L7" s="20"/>
    </row>
    <row r="8" spans="1:12" ht="24" customHeight="1">
      <c r="A8" s="2">
        <v>2</v>
      </c>
      <c r="B8" s="32" t="s">
        <v>33</v>
      </c>
      <c r="C8" s="3"/>
      <c r="D8" s="3">
        <v>39406</v>
      </c>
      <c r="E8" s="33"/>
      <c r="F8" s="28" t="s">
        <v>34</v>
      </c>
      <c r="G8" s="3">
        <v>70000</v>
      </c>
      <c r="H8" s="26"/>
      <c r="I8" s="3"/>
      <c r="J8" s="3"/>
      <c r="K8" s="27"/>
      <c r="L8" s="28"/>
    </row>
    <row r="9" spans="1:12" ht="24" customHeight="1">
      <c r="A9" s="7">
        <v>3</v>
      </c>
      <c r="B9" s="32" t="s">
        <v>35</v>
      </c>
      <c r="C9" s="3"/>
      <c r="D9" s="3">
        <v>43096</v>
      </c>
      <c r="E9" s="33"/>
      <c r="F9" s="28" t="s">
        <v>36</v>
      </c>
      <c r="G9" s="3">
        <v>70000</v>
      </c>
      <c r="H9" s="26"/>
      <c r="I9" s="3"/>
      <c r="J9" s="3"/>
      <c r="K9" s="27"/>
      <c r="L9" s="28"/>
    </row>
    <row r="10" spans="1:12" ht="24" customHeight="1">
      <c r="A10" s="7">
        <v>4</v>
      </c>
      <c r="B10" s="32" t="s">
        <v>39</v>
      </c>
      <c r="C10" s="3"/>
      <c r="D10" s="3">
        <v>41401</v>
      </c>
      <c r="E10" s="33"/>
      <c r="F10" s="28" t="s">
        <v>40</v>
      </c>
      <c r="G10" s="3">
        <v>70000</v>
      </c>
      <c r="H10" s="26"/>
      <c r="I10" s="3"/>
      <c r="J10" s="3"/>
      <c r="K10" s="27"/>
      <c r="L10" s="28"/>
    </row>
    <row r="11" spans="1:12" ht="24" customHeight="1">
      <c r="A11" s="7">
        <v>5</v>
      </c>
      <c r="B11" s="32" t="s">
        <v>41</v>
      </c>
      <c r="C11" s="3"/>
      <c r="D11" s="3">
        <v>42151</v>
      </c>
      <c r="E11" s="33"/>
      <c r="F11" s="28" t="s">
        <v>64</v>
      </c>
      <c r="G11" s="3">
        <v>70000</v>
      </c>
      <c r="H11" s="26"/>
      <c r="I11" s="3"/>
      <c r="J11" s="3"/>
      <c r="K11" s="27"/>
      <c r="L11" s="28"/>
    </row>
    <row r="12" spans="1:12" ht="24" customHeight="1">
      <c r="A12" s="7">
        <v>6</v>
      </c>
      <c r="B12" s="32" t="s">
        <v>42</v>
      </c>
      <c r="C12" s="3"/>
      <c r="D12" s="3">
        <v>29393</v>
      </c>
      <c r="E12" s="33"/>
      <c r="F12" s="28" t="s">
        <v>63</v>
      </c>
      <c r="G12" s="3">
        <v>70000</v>
      </c>
      <c r="H12" s="26"/>
      <c r="I12" s="3"/>
      <c r="J12" s="3"/>
      <c r="K12" s="27"/>
      <c r="L12" s="28"/>
    </row>
    <row r="13" spans="1:12" ht="24" customHeight="1">
      <c r="A13" s="7">
        <v>7</v>
      </c>
      <c r="B13" s="32" t="s">
        <v>43</v>
      </c>
      <c r="C13" s="3"/>
      <c r="D13" s="3">
        <v>41788</v>
      </c>
      <c r="E13" s="33"/>
      <c r="F13" s="28" t="s">
        <v>44</v>
      </c>
      <c r="G13" s="3">
        <v>70000</v>
      </c>
      <c r="H13" s="26"/>
      <c r="I13" s="3"/>
      <c r="J13" s="3"/>
      <c r="K13" s="27"/>
      <c r="L13" s="28"/>
    </row>
    <row r="14" spans="1:12" ht="24" customHeight="1">
      <c r="A14" s="7"/>
      <c r="B14" s="34" t="s">
        <v>45</v>
      </c>
      <c r="C14" s="35"/>
      <c r="D14" s="35">
        <v>34106</v>
      </c>
      <c r="E14" s="36"/>
      <c r="F14" s="37" t="s">
        <v>46</v>
      </c>
      <c r="G14" s="35">
        <v>0</v>
      </c>
      <c r="H14" s="64" t="s">
        <v>47</v>
      </c>
      <c r="I14" s="64"/>
      <c r="J14" s="3"/>
      <c r="K14" s="27"/>
      <c r="L14" s="28"/>
    </row>
    <row r="15" spans="1:12" ht="24" customHeight="1">
      <c r="A15" s="7">
        <v>8</v>
      </c>
      <c r="B15" s="32" t="s">
        <v>48</v>
      </c>
      <c r="C15" s="3"/>
      <c r="D15" s="3">
        <v>34091</v>
      </c>
      <c r="E15" s="33"/>
      <c r="F15" s="28" t="s">
        <v>62</v>
      </c>
      <c r="G15" s="3">
        <v>50000</v>
      </c>
      <c r="H15" s="26"/>
      <c r="I15" s="3"/>
      <c r="J15" s="3"/>
      <c r="K15" s="27"/>
      <c r="L15" s="28"/>
    </row>
    <row r="16" spans="1:12" ht="24" customHeight="1">
      <c r="A16" s="7">
        <v>9</v>
      </c>
      <c r="B16" s="32" t="s">
        <v>49</v>
      </c>
      <c r="C16" s="3"/>
      <c r="D16" s="3">
        <v>37921</v>
      </c>
      <c r="E16" s="33"/>
      <c r="F16" s="28" t="s">
        <v>61</v>
      </c>
      <c r="G16" s="3">
        <v>50000</v>
      </c>
      <c r="H16" s="26"/>
      <c r="I16" s="3"/>
      <c r="J16" s="3"/>
      <c r="K16" s="27"/>
      <c r="L16" s="28"/>
    </row>
    <row r="17" spans="1:12" ht="24" customHeight="1">
      <c r="A17" s="7">
        <v>10</v>
      </c>
      <c r="B17" s="32" t="s">
        <v>50</v>
      </c>
      <c r="C17" s="3"/>
      <c r="D17" s="3">
        <v>37534</v>
      </c>
      <c r="E17" s="33"/>
      <c r="F17" s="28" t="s">
        <v>60</v>
      </c>
      <c r="G17" s="3">
        <v>50000</v>
      </c>
      <c r="H17" s="65" t="s">
        <v>51</v>
      </c>
      <c r="I17" s="66"/>
      <c r="J17" s="3"/>
      <c r="K17" s="27"/>
      <c r="L17" s="28"/>
    </row>
    <row r="18" spans="1:12" ht="24" customHeight="1">
      <c r="A18" s="2">
        <v>11</v>
      </c>
      <c r="B18" s="32" t="s">
        <v>53</v>
      </c>
      <c r="C18" s="3"/>
      <c r="D18" s="3">
        <v>34928</v>
      </c>
      <c r="E18" s="33"/>
      <c r="F18" s="28" t="s">
        <v>52</v>
      </c>
      <c r="G18" s="3">
        <v>70000</v>
      </c>
      <c r="H18" s="33"/>
      <c r="I18" s="27"/>
      <c r="J18" s="3"/>
      <c r="K18" s="27"/>
      <c r="L18" s="28"/>
    </row>
    <row r="19" spans="1:12" ht="24" customHeight="1">
      <c r="A19" s="2">
        <v>12</v>
      </c>
      <c r="B19" s="32" t="s">
        <v>54</v>
      </c>
      <c r="C19" s="3"/>
      <c r="D19" s="3">
        <v>34971</v>
      </c>
      <c r="E19" s="33"/>
      <c r="F19" s="28" t="s">
        <v>55</v>
      </c>
      <c r="G19" s="3">
        <v>70000</v>
      </c>
      <c r="H19" s="33"/>
      <c r="I19" s="27"/>
      <c r="J19" s="3"/>
      <c r="K19" s="27"/>
      <c r="L19" s="28"/>
    </row>
    <row r="20" spans="1:12" ht="24" customHeight="1">
      <c r="A20" s="2">
        <v>13</v>
      </c>
      <c r="B20" s="41" t="s">
        <v>65</v>
      </c>
      <c r="C20" s="3"/>
      <c r="D20" s="3">
        <v>28226</v>
      </c>
      <c r="E20" s="33"/>
      <c r="F20" s="28" t="s">
        <v>66</v>
      </c>
      <c r="G20" s="3">
        <v>70000</v>
      </c>
      <c r="H20" s="33"/>
      <c r="I20" s="27"/>
      <c r="J20" s="3"/>
      <c r="K20" s="27"/>
      <c r="L20" s="28"/>
    </row>
    <row r="21" spans="1:12" ht="24" customHeight="1">
      <c r="A21" s="50" t="s">
        <v>10</v>
      </c>
      <c r="B21" s="51"/>
      <c r="C21" s="51"/>
      <c r="D21" s="51"/>
      <c r="E21" s="51"/>
      <c r="F21" s="52"/>
      <c r="G21" s="38">
        <f>SUM(G7:G20)</f>
        <v>850000</v>
      </c>
      <c r="H21" s="39"/>
      <c r="I21" s="38">
        <f t="shared" ref="I21" si="0">SUM(I7:I14)</f>
        <v>0</v>
      </c>
      <c r="J21" s="6"/>
      <c r="K21" s="6"/>
    </row>
    <row r="22" spans="1:12" ht="16.5" customHeight="1">
      <c r="A22" s="53" t="s">
        <v>11</v>
      </c>
      <c r="B22" s="54"/>
      <c r="C22" s="54"/>
      <c r="D22" s="54"/>
      <c r="E22" s="54"/>
      <c r="F22" s="55"/>
      <c r="G22" s="8">
        <f>(G21*0.15)-(G18*0.15)-(G19*0.15)</f>
        <v>106500</v>
      </c>
      <c r="H22" s="16">
        <v>0</v>
      </c>
      <c r="I22" s="12">
        <v>0</v>
      </c>
      <c r="J22" s="6"/>
      <c r="K22" s="6"/>
    </row>
    <row r="23" spans="1:12" ht="16.5" customHeight="1">
      <c r="A23" s="53" t="s">
        <v>56</v>
      </c>
      <c r="B23" s="54"/>
      <c r="C23" s="54"/>
      <c r="D23" s="54"/>
      <c r="E23" s="54"/>
      <c r="F23" s="55"/>
      <c r="G23" s="8">
        <f>(G19*0.15)+(G20*0.15)</f>
        <v>21000</v>
      </c>
      <c r="H23" s="16"/>
      <c r="I23" s="12"/>
      <c r="J23" s="6"/>
      <c r="K23" s="6"/>
    </row>
    <row r="24" spans="1:12" ht="15" customHeight="1">
      <c r="A24" s="58" t="s">
        <v>12</v>
      </c>
      <c r="B24" s="59"/>
      <c r="C24" s="59"/>
      <c r="D24" s="59"/>
      <c r="E24" s="59"/>
      <c r="F24" s="60"/>
      <c r="G24" s="8">
        <f>G21*0.05</f>
        <v>42500</v>
      </c>
      <c r="H24" s="16">
        <f t="shared" ref="H24:I24" si="1">H21*0.05</f>
        <v>0</v>
      </c>
      <c r="I24" s="23">
        <f t="shared" si="1"/>
        <v>0</v>
      </c>
      <c r="J24" s="29"/>
    </row>
    <row r="25" spans="1:12" ht="15" customHeight="1">
      <c r="A25" s="61" t="s">
        <v>19</v>
      </c>
      <c r="B25" s="61"/>
      <c r="C25" s="61"/>
      <c r="D25" s="61"/>
      <c r="E25" s="61"/>
      <c r="F25" s="61"/>
      <c r="G25" s="9">
        <f>G21-G22-G23-G24</f>
        <v>680000</v>
      </c>
      <c r="H25" s="17">
        <f t="shared" ref="H25" si="2">H21-H22-H24</f>
        <v>0</v>
      </c>
      <c r="I25" s="13">
        <f>I21-I22-I24</f>
        <v>0</v>
      </c>
    </row>
    <row r="26" spans="1:12" ht="18.75" customHeight="1">
      <c r="A26" s="62"/>
      <c r="B26" s="62"/>
      <c r="C26" s="62"/>
      <c r="D26" s="62"/>
      <c r="E26" s="62"/>
      <c r="F26" s="62"/>
      <c r="G26" s="62"/>
      <c r="H26" s="63"/>
      <c r="I26" s="63"/>
    </row>
    <row r="27" spans="1:12" ht="18.75" customHeight="1">
      <c r="A27" s="56" t="s">
        <v>29</v>
      </c>
      <c r="B27" s="56"/>
      <c r="C27" s="57" t="s">
        <v>31</v>
      </c>
      <c r="D27" s="57"/>
      <c r="E27" s="57"/>
      <c r="F27" s="57"/>
      <c r="G27" s="30">
        <v>10</v>
      </c>
      <c r="H27" s="21"/>
      <c r="I27" s="22"/>
    </row>
    <row r="28" spans="1:12" ht="18.75">
      <c r="A28" s="56" t="s">
        <v>30</v>
      </c>
      <c r="B28" s="56"/>
      <c r="C28" s="57" t="s">
        <v>32</v>
      </c>
      <c r="D28" s="57"/>
      <c r="E28" s="57"/>
      <c r="F28" s="57"/>
      <c r="G28" s="31">
        <v>3</v>
      </c>
    </row>
  </sheetData>
  <mergeCells count="14">
    <mergeCell ref="A25:F25"/>
    <mergeCell ref="A26:I26"/>
    <mergeCell ref="A27:B27"/>
    <mergeCell ref="C27:F27"/>
    <mergeCell ref="A28:B28"/>
    <mergeCell ref="C28:F28"/>
    <mergeCell ref="A1:K1"/>
    <mergeCell ref="J6:K6"/>
    <mergeCell ref="A21:F21"/>
    <mergeCell ref="A22:F22"/>
    <mergeCell ref="A24:F24"/>
    <mergeCell ref="H14:I14"/>
    <mergeCell ref="H17:I17"/>
    <mergeCell ref="A23:F23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OCTOBRE 14</vt:lpstr>
      <vt:lpstr>NOVEMBRE 14</vt:lpstr>
      <vt:lpstr>DECEMBRE 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2014-12-30T16:37:53Z</cp:lastPrinted>
  <dcterms:created xsi:type="dcterms:W3CDTF">2012-07-06T09:59:04Z</dcterms:created>
  <dcterms:modified xsi:type="dcterms:W3CDTF">2014-12-31T07:35:04Z</dcterms:modified>
</cp:coreProperties>
</file>