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20370" windowHeight="8040" firstSheet="11" activeTab="16"/>
  </bookViews>
  <sheets>
    <sheet name="BIAO 08-12" sheetId="1" r:id="rId1"/>
    <sheet name="BIAO 09-12" sheetId="4" r:id="rId2"/>
    <sheet name="BIAO 10-12 " sheetId="5" r:id="rId3"/>
    <sheet name="BIAO 11-12 " sheetId="6" r:id="rId4"/>
    <sheet name="BIAO 12-12" sheetId="7" r:id="rId5"/>
    <sheet name="BIAO 01-13" sheetId="8" r:id="rId6"/>
    <sheet name="BIAO 02-13" sheetId="9" r:id="rId7"/>
    <sheet name="BIAO 03-13 " sheetId="12" r:id="rId8"/>
    <sheet name="BIAO 04-13" sheetId="13" r:id="rId9"/>
    <sheet name="BIAO 05-13 " sheetId="14" r:id="rId10"/>
    <sheet name="BIAO 06-13" sheetId="15" r:id="rId11"/>
    <sheet name="BIAO 07-13" sheetId="18" r:id="rId12"/>
    <sheet name="BIAO 08-13" sheetId="19" r:id="rId13"/>
    <sheet name="BIAO 09-13 " sheetId="20" r:id="rId14"/>
    <sheet name="BIAO 10-13" sheetId="21" r:id="rId15"/>
    <sheet name="BIAO 11-13 " sheetId="22" r:id="rId16"/>
    <sheet name="BIAO 12-13 " sheetId="23" r:id="rId17"/>
    <sheet name="BIAO 12-13  (2)" sheetId="25" r:id="rId18"/>
    <sheet name="RECLAMATION" sheetId="16" r:id="rId19"/>
    <sheet name="Feuil2" sheetId="2" r:id="rId20"/>
    <sheet name="Feuil3" sheetId="3" r:id="rId21"/>
  </sheets>
  <calcPr calcId="125725"/>
</workbook>
</file>

<file path=xl/calcChain.xml><?xml version="1.0" encoding="utf-8"?>
<calcChain xmlns="http://schemas.openxmlformats.org/spreadsheetml/2006/main">
  <c r="G14" i="25"/>
  <c r="G13"/>
  <c r="G12"/>
  <c r="G13" i="23"/>
  <c r="G12"/>
  <c r="G14" i="22"/>
  <c r="G13"/>
  <c r="G12"/>
  <c r="G15" s="1"/>
  <c r="G12" i="21"/>
  <c r="G15" i="25" l="1"/>
  <c r="G14" i="23"/>
  <c r="G15" s="1"/>
  <c r="G14" i="21"/>
  <c r="G13"/>
  <c r="G15" s="1"/>
  <c r="G12" i="20"/>
  <c r="G13" s="1"/>
  <c r="G12" i="19"/>
  <c r="G13" s="1"/>
  <c r="G12" i="18"/>
  <c r="G12" i="15"/>
  <c r="G14" s="1"/>
  <c r="G12" i="14"/>
  <c r="G14" s="1"/>
  <c r="G12" i="13"/>
  <c r="G15" s="1"/>
  <c r="G12" i="12"/>
  <c r="G15" s="1"/>
  <c r="G12" i="9"/>
  <c r="G13" s="1"/>
  <c r="G9" i="8"/>
  <c r="G12" s="1"/>
  <c r="G7" i="7"/>
  <c r="G9" s="1"/>
  <c r="G7" i="6"/>
  <c r="G8" s="1"/>
  <c r="G8" i="5"/>
  <c r="G11" s="1"/>
  <c r="G8" i="4"/>
  <c r="G11" s="1"/>
  <c r="G8" i="1"/>
  <c r="G10" s="1"/>
  <c r="G9" i="4" l="1"/>
  <c r="G10" i="5"/>
  <c r="G8" i="7"/>
  <c r="G10"/>
  <c r="G14" i="12"/>
  <c r="G16" s="1"/>
  <c r="G14" i="13"/>
  <c r="G14" i="18"/>
  <c r="G10" i="4"/>
  <c r="G9" i="5"/>
  <c r="G15" i="15"/>
  <c r="G16" s="1"/>
  <c r="G13" i="18"/>
  <c r="G15" s="1"/>
  <c r="G14" i="20"/>
  <c r="G15" s="1"/>
  <c r="G14" i="19"/>
  <c r="G15" s="1"/>
  <c r="G15" i="14"/>
  <c r="G16" s="1"/>
  <c r="G16" i="13"/>
  <c r="G15" i="9"/>
  <c r="G14"/>
  <c r="G11" i="8"/>
  <c r="G10"/>
  <c r="G10" i="6"/>
  <c r="G9"/>
  <c r="G9" i="1"/>
  <c r="G11"/>
</calcChain>
</file>

<file path=xl/sharedStrings.xml><?xml version="1.0" encoding="utf-8"?>
<sst xmlns="http://schemas.openxmlformats.org/spreadsheetml/2006/main" count="766" uniqueCount="79">
  <si>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</si>
  <si>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</si>
  <si>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</si>
  <si>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</si>
  <si>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</si>
  <si>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</si>
  <si>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</si>
  <si>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</si>
  <si>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</si>
  <si>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</si>
  <si>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</si>
  <si>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RELEVE MENSUEL DES BAUX : MOIS DE AOUT 2012</t>
  </si>
  <si>
    <t>BENEFICIAIRE: MEITE BRAHIMA</t>
  </si>
  <si>
    <t>DOUOSSON BENOIT</t>
  </si>
  <si>
    <t>Sgt</t>
  </si>
  <si>
    <t>BCS</t>
  </si>
  <si>
    <t>LITIE VAGRE SAMECK A</t>
  </si>
  <si>
    <t>Cal</t>
  </si>
  <si>
    <t>1er BCP</t>
  </si>
  <si>
    <t>KASSI AKA BERNARD</t>
  </si>
  <si>
    <t>TOTAL DES BAUX</t>
  </si>
  <si>
    <t>IMPOT ABIDJAN</t>
  </si>
  <si>
    <t>COMMISSION CCGIM</t>
  </si>
  <si>
    <t>MONTANT VERSE  AOUT 2012</t>
  </si>
  <si>
    <t>BIAO:0122020344651892</t>
  </si>
  <si>
    <t>RELEVE MENSUEL DES BAUX : MOIS DE SEPTEMBRE 2012</t>
  </si>
  <si>
    <t>RELEVE MENSUEL DES BAUX : MOIS D'OCTOBRE 2012</t>
  </si>
  <si>
    <t>ABOBO</t>
  </si>
  <si>
    <t>YOP GESCO</t>
  </si>
  <si>
    <t>MONTANT VERSE  SEPTEMBRE 2012</t>
  </si>
  <si>
    <t>MONTANT VERSE  OCTOBRE 2012</t>
  </si>
  <si>
    <t>RELEVE MENSUEL DES BAUX : MOIS DE NOVEMBRE 2012</t>
  </si>
  <si>
    <t>RELEVE MENSUEL DES BAUX : MOIS DE DECEMBRE 2012</t>
  </si>
  <si>
    <t>MONTANT VERSE  NOVEMBRE 2012</t>
  </si>
  <si>
    <t>RELEVE MENSUEL DES BAUX : MOIS DE JANVIER 2013</t>
  </si>
  <si>
    <t>DOSSO SOULEYMANE</t>
  </si>
  <si>
    <t>ABOBO BC</t>
  </si>
  <si>
    <t>NANKI DIDIER</t>
  </si>
  <si>
    <t>MONTANT VERSE  JANVIER 2013</t>
  </si>
  <si>
    <t>BICICI</t>
  </si>
  <si>
    <t>RELEVE MENSUEL DES BAUX : MOIS DE FEVRIER 2013</t>
  </si>
  <si>
    <t>RELEVE MENSUEL DES BAUX : MOIS DE MARS 2013</t>
  </si>
  <si>
    <t>GNAHOUA GBALOU VICTOR</t>
  </si>
  <si>
    <t>1er BTON</t>
  </si>
  <si>
    <t>GUEHI LEODROU</t>
  </si>
  <si>
    <t>BIAO BRAHIMA</t>
  </si>
  <si>
    <t>BICICI OUATTARA</t>
  </si>
  <si>
    <t>MONTANT VERSE  FEVRIER2013</t>
  </si>
  <si>
    <t>MONTANT VERSE  MARS 2013</t>
  </si>
  <si>
    <t>RELEVE MENSUEL DES BAUX : MOIS DE AVRIL 2013</t>
  </si>
  <si>
    <t>GUEHI KLEODROU BARTHELEMIE</t>
  </si>
  <si>
    <t>BAUX RECUS</t>
  </si>
  <si>
    <t>MONTANT VERSE  AVRIL 2013</t>
  </si>
  <si>
    <t>LITIE VAGRE SAMECK AUBERT</t>
  </si>
  <si>
    <t>RELEVE MENSUEL DES BAUX : MOIS DE MAI 2013</t>
  </si>
  <si>
    <t>MONTANT VERSE  MAI 2013</t>
  </si>
  <si>
    <t>RELEVE MENSUEL DES BAUX : MOIS DE JUIN 2013</t>
  </si>
  <si>
    <t>MONTANT VERSE  JUIN 2013</t>
  </si>
  <si>
    <t>PROPRIETAIRE: MEITE BRAHIMA</t>
  </si>
  <si>
    <t>BENEFICIAIRE: BAGAYOGO AMADOU</t>
  </si>
  <si>
    <t>N°CC: 0222597T</t>
  </si>
  <si>
    <t>IMPAYES</t>
  </si>
  <si>
    <t>10 MOIS</t>
  </si>
  <si>
    <t>BANQUE: BIAO-CI</t>
  </si>
  <si>
    <t>N° CPTE: 0123131344424188</t>
  </si>
  <si>
    <t>RECLAMATION AU PROFIT DE M MEITE BRAHIMA</t>
  </si>
  <si>
    <t>N° CC: 0222597T</t>
  </si>
  <si>
    <t>MONTANT VERSE  JUILLET 2013</t>
  </si>
  <si>
    <t>RELEVE MENSUEL DES BAUX : MOIS DE JUILLET 2013</t>
  </si>
  <si>
    <t>RELEVE MENSUEL DES BAUX : MOIS DE AOUT 2013</t>
  </si>
  <si>
    <t>MONTANT VERSE  AOUT 2013</t>
  </si>
  <si>
    <t>RELEVE MENSUEL DES BAUX : MOIS DE SEPTEMBRE 2013</t>
  </si>
  <si>
    <t>MONTANT VERSE  OCTOBRE 2013</t>
  </si>
  <si>
    <t>RELEVE MENSUEL DES BAUX : MOIS DE OCTOBRE 2013</t>
  </si>
  <si>
    <t>MONTANT VERSE  NOVEMBRE 2013</t>
  </si>
  <si>
    <t>RELEVE MENSUEL DES BAUX : MOIS DENOVEMBRE 2013</t>
  </si>
  <si>
    <t>MONTANT VERSE  DECEMBRE 2013</t>
  </si>
  <si>
    <t>RELEVE MENSUEL DES BAUX : MOIS DE  DECEMBRE 2013</t>
  </si>
  <si>
    <t>08 MOIS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</si>
</sst>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3" fillId="0" borderId="2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/>
    <xf numFmtId="3" fontId="5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0" fillId="0" borderId="1" xfId="0" applyNumberFormat="1" applyFont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left" wrapText="1"/>
    </xf>
    <xf numFmtId="3" fontId="5" fillId="2" borderId="1" xfId="0" applyNumberFormat="1" applyFont="1" applyFill="1" applyBorder="1" applyAlignment="1">
      <alignment horizontal="right" wrapText="1"/>
    </xf>
    <xf numFmtId="3" fontId="0" fillId="0" borderId="0" xfId="0" applyNumberFormat="1"/>
    <xf numFmtId="3" fontId="5" fillId="2" borderId="0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3" fontId="9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lef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3" fontId="5" fillId="3" borderId="2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left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wrapText="1"/>
    </xf>
    <xf numFmtId="3" fontId="5" fillId="3" borderId="1" xfId="0" applyNumberFormat="1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/>
    <xf numFmtId="3" fontId="11" fillId="3" borderId="1" xfId="0" applyNumberFormat="1" applyFont="1" applyFill="1" applyBorder="1" applyAlignment="1">
      <alignment horizontal="center" wrapText="1"/>
    </xf>
    <xf numFmtId="3" fontId="10" fillId="3" borderId="1" xfId="0" applyNumberFormat="1" applyFont="1" applyFill="1" applyBorder="1" applyAlignment="1">
      <alignment horizontal="center" wrapText="1"/>
    </xf>
    <xf numFmtId="3" fontId="5" fillId="3" borderId="1" xfId="0" applyNumberFormat="1" applyFont="1" applyFill="1" applyBorder="1" applyAlignment="1">
      <alignment horizontal="left" wrapText="1"/>
    </xf>
    <xf numFmtId="3" fontId="5" fillId="3" borderId="1" xfId="0" applyNumberFormat="1" applyFont="1" applyFill="1" applyBorder="1" applyAlignment="1">
      <alignment horizontal="right" wrapText="1"/>
    </xf>
    <xf numFmtId="3" fontId="5" fillId="3" borderId="0" xfId="0" applyNumberFormat="1" applyFont="1" applyFill="1" applyBorder="1" applyAlignment="1">
      <alignment horizontal="center" wrapText="1"/>
    </xf>
    <xf numFmtId="3" fontId="0" fillId="3" borderId="0" xfId="0" applyNumberFormat="1" applyFill="1"/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 applyBorder="1"/>
    <xf numFmtId="17" fontId="0" fillId="0" borderId="0" xfId="0" applyNumberFormat="1"/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view="pageLayout" topLeftCell="C1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11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13</v>
      </c>
      <c r="C5" s="2" t="s">
        <v>14</v>
      </c>
      <c r="D5" s="4">
        <v>35056</v>
      </c>
      <c r="E5" s="5" t="s">
        <v>15</v>
      </c>
      <c r="F5" s="6">
        <v>26203</v>
      </c>
      <c r="G5" s="5">
        <v>70000</v>
      </c>
      <c r="H5" s="5"/>
    </row>
    <row r="6" spans="1:9" ht="15.75">
      <c r="A6" s="2">
        <v>2</v>
      </c>
      <c r="B6" s="3" t="s">
        <v>16</v>
      </c>
      <c r="C6" s="2" t="s">
        <v>17</v>
      </c>
      <c r="D6" s="4">
        <v>34879</v>
      </c>
      <c r="E6" s="5" t="s">
        <v>18</v>
      </c>
      <c r="F6" s="6">
        <v>811102</v>
      </c>
      <c r="G6" s="5">
        <v>50000</v>
      </c>
      <c r="H6" s="5"/>
    </row>
    <row r="7" spans="1:9" ht="15.75">
      <c r="A7" s="2">
        <v>3</v>
      </c>
      <c r="B7" s="3" t="s">
        <v>19</v>
      </c>
      <c r="C7" s="2" t="s">
        <v>17</v>
      </c>
      <c r="D7" s="4"/>
      <c r="E7" s="5" t="s">
        <v>18</v>
      </c>
      <c r="F7" s="6">
        <v>803502</v>
      </c>
      <c r="G7" s="5">
        <v>50000</v>
      </c>
      <c r="H7" s="5"/>
    </row>
    <row r="8" spans="1:9" ht="15.75">
      <c r="A8" s="61" t="s">
        <v>20</v>
      </c>
      <c r="B8" s="61"/>
      <c r="C8" s="61"/>
      <c r="D8" s="61"/>
      <c r="E8" s="61"/>
      <c r="F8" s="61"/>
      <c r="G8" s="9">
        <f>SUM(G5:G7)</f>
        <v>170000</v>
      </c>
      <c r="H8" s="5"/>
    </row>
    <row r="9" spans="1:9" ht="15.75">
      <c r="A9" s="61" t="s">
        <v>21</v>
      </c>
      <c r="B9" s="61"/>
      <c r="C9" s="61"/>
      <c r="D9" s="61"/>
      <c r="E9" s="61"/>
      <c r="F9" s="61"/>
      <c r="G9" s="10">
        <f>G8*0.15</f>
        <v>25500</v>
      </c>
      <c r="H9" s="5"/>
    </row>
    <row r="10" spans="1:9">
      <c r="A10" s="61" t="s">
        <v>22</v>
      </c>
      <c r="B10" s="61"/>
      <c r="C10" s="61"/>
      <c r="D10" s="61"/>
      <c r="E10" s="61"/>
      <c r="F10" s="61"/>
      <c r="G10" s="10">
        <f>G8*0.05</f>
        <v>8500</v>
      </c>
      <c r="H10" s="10"/>
    </row>
    <row r="11" spans="1:9">
      <c r="A11" s="61" t="s">
        <v>23</v>
      </c>
      <c r="B11" s="61"/>
      <c r="C11" s="61"/>
      <c r="D11" s="61"/>
      <c r="E11" s="61"/>
      <c r="F11" s="61"/>
      <c r="G11" s="10">
        <f>G8*0.8</f>
        <v>136000</v>
      </c>
      <c r="H11" s="10"/>
    </row>
    <row r="12" spans="1:9">
      <c r="A12" t="s">
        <v>24</v>
      </c>
      <c r="D12" s="8"/>
    </row>
  </sheetData>
  <mergeCells count="5">
    <mergeCell ref="C3:I3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7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54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15"/>
      <c r="F7" s="16">
        <v>27803</v>
      </c>
      <c r="G7" s="15">
        <v>50000</v>
      </c>
      <c r="H7" s="15" t="s">
        <v>36</v>
      </c>
      <c r="I7" s="17" t="s">
        <v>46</v>
      </c>
    </row>
    <row r="8" spans="1:9" ht="15.75">
      <c r="A8" s="69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70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>
        <v>27603</v>
      </c>
      <c r="G10" s="15">
        <v>50000</v>
      </c>
      <c r="H10" s="15" t="s">
        <v>36</v>
      </c>
      <c r="I10" s="17" t="s">
        <v>45</v>
      </c>
    </row>
    <row r="11" spans="1:9" ht="17.25" customHeight="1">
      <c r="A11" s="14">
        <v>6</v>
      </c>
      <c r="B11" s="23" t="s">
        <v>50</v>
      </c>
      <c r="C11" s="14" t="s">
        <v>17</v>
      </c>
      <c r="D11" s="14">
        <v>37540</v>
      </c>
      <c r="E11" s="24" t="s">
        <v>43</v>
      </c>
      <c r="F11" s="14">
        <v>810702</v>
      </c>
      <c r="G11" s="25">
        <v>50000</v>
      </c>
      <c r="H11" s="24" t="s">
        <v>36</v>
      </c>
      <c r="I11" s="14" t="s">
        <v>45</v>
      </c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320000</v>
      </c>
      <c r="H12" s="5"/>
    </row>
    <row r="13" spans="1:9" ht="15.75">
      <c r="A13" s="29"/>
      <c r="B13" s="30"/>
      <c r="C13" s="30"/>
      <c r="D13" s="30"/>
      <c r="E13" s="30"/>
      <c r="F13" s="31" t="s">
        <v>51</v>
      </c>
      <c r="G13" s="9">
        <v>170000</v>
      </c>
      <c r="H13" s="5"/>
    </row>
    <row r="14" spans="1:9" ht="15.75">
      <c r="A14" s="62" t="s">
        <v>21</v>
      </c>
      <c r="B14" s="63"/>
      <c r="C14" s="63"/>
      <c r="D14" s="63"/>
      <c r="E14" s="63"/>
      <c r="F14" s="64"/>
      <c r="G14" s="10">
        <f>G12*0.15</f>
        <v>48000</v>
      </c>
      <c r="H14" s="5"/>
    </row>
    <row r="15" spans="1:9">
      <c r="A15" s="62" t="s">
        <v>22</v>
      </c>
      <c r="B15" s="63"/>
      <c r="C15" s="63"/>
      <c r="D15" s="63"/>
      <c r="E15" s="63"/>
      <c r="F15" s="64"/>
      <c r="G15" s="10">
        <f>G12*0.05</f>
        <v>16000</v>
      </c>
      <c r="H15" s="10"/>
    </row>
    <row r="16" spans="1:9">
      <c r="A16" s="61" t="s">
        <v>55</v>
      </c>
      <c r="B16" s="61"/>
      <c r="C16" s="61"/>
      <c r="D16" s="61"/>
      <c r="E16" s="61"/>
      <c r="F16" s="61"/>
      <c r="G16" s="9">
        <f>G13-G14-G15</f>
        <v>106000</v>
      </c>
      <c r="H16" s="10"/>
    </row>
    <row r="17" spans="1:1">
      <c r="A17" t="s">
        <v>24</v>
      </c>
    </row>
  </sheetData>
  <mergeCells count="6">
    <mergeCell ref="A16:F16"/>
    <mergeCell ref="C3:I3"/>
    <mergeCell ref="A8:A9"/>
    <mergeCell ref="A12:F12"/>
    <mergeCell ref="A14:F14"/>
    <mergeCell ref="A15:F15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7"/>
  <sheetViews>
    <sheetView view="pageLayout" zoomScaleNormal="100" workbookViewId="0">
      <selection activeCell="G14" sqref="G14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56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15"/>
      <c r="F7" s="16">
        <v>27803</v>
      </c>
      <c r="G7" s="15">
        <v>50000</v>
      </c>
      <c r="H7" s="15" t="s">
        <v>36</v>
      </c>
      <c r="I7" s="17" t="s">
        <v>46</v>
      </c>
    </row>
    <row r="8" spans="1:9" ht="15.75">
      <c r="A8" s="69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70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/>
      <c r="G10" s="15">
        <v>50000</v>
      </c>
      <c r="H10" s="15" t="s">
        <v>36</v>
      </c>
      <c r="I10" s="17" t="s">
        <v>45</v>
      </c>
    </row>
    <row r="11" spans="1:9" ht="17.25" customHeight="1">
      <c r="A11" s="14">
        <v>6</v>
      </c>
      <c r="B11" s="23" t="s">
        <v>50</v>
      </c>
      <c r="C11" s="14" t="s">
        <v>17</v>
      </c>
      <c r="D11" s="14">
        <v>37540</v>
      </c>
      <c r="E11" s="24" t="s">
        <v>43</v>
      </c>
      <c r="F11" s="14"/>
      <c r="G11" s="25">
        <v>50000</v>
      </c>
      <c r="H11" s="24" t="s">
        <v>36</v>
      </c>
      <c r="I11" s="14" t="s">
        <v>45</v>
      </c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320000</v>
      </c>
      <c r="H12" s="5"/>
    </row>
    <row r="13" spans="1:9" ht="15.75">
      <c r="A13" s="32"/>
      <c r="B13" s="33"/>
      <c r="C13" s="33"/>
      <c r="D13" s="33"/>
      <c r="E13" s="33"/>
      <c r="F13" s="34" t="s">
        <v>51</v>
      </c>
      <c r="G13" s="9">
        <v>170000</v>
      </c>
      <c r="H13" s="5"/>
    </row>
    <row r="14" spans="1:9" ht="15.75">
      <c r="A14" s="62" t="s">
        <v>21</v>
      </c>
      <c r="B14" s="63"/>
      <c r="C14" s="63"/>
      <c r="D14" s="63"/>
      <c r="E14" s="63"/>
      <c r="F14" s="64"/>
      <c r="G14" s="10">
        <f>G12*0.15</f>
        <v>48000</v>
      </c>
      <c r="H14" s="5"/>
    </row>
    <row r="15" spans="1:9">
      <c r="A15" s="62" t="s">
        <v>22</v>
      </c>
      <c r="B15" s="63"/>
      <c r="C15" s="63"/>
      <c r="D15" s="63"/>
      <c r="E15" s="63"/>
      <c r="F15" s="64"/>
      <c r="G15" s="10">
        <f>G12*0.05</f>
        <v>16000</v>
      </c>
      <c r="H15" s="10"/>
    </row>
    <row r="16" spans="1:9">
      <c r="A16" s="61" t="s">
        <v>57</v>
      </c>
      <c r="B16" s="61"/>
      <c r="C16" s="61"/>
      <c r="D16" s="61"/>
      <c r="E16" s="61"/>
      <c r="F16" s="61"/>
      <c r="G16" s="9">
        <f>G13-G14-G15</f>
        <v>106000</v>
      </c>
      <c r="H16" s="10"/>
    </row>
    <row r="17" spans="1:1">
      <c r="A17" t="s">
        <v>24</v>
      </c>
    </row>
  </sheetData>
  <mergeCells count="6">
    <mergeCell ref="A16:F16"/>
    <mergeCell ref="C3:I3"/>
    <mergeCell ref="A8:A9"/>
    <mergeCell ref="A12:F12"/>
    <mergeCell ref="A14:F14"/>
    <mergeCell ref="A15:F15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6"/>
  <sheetViews>
    <sheetView view="pageLayout" zoomScaleNormal="100" workbookViewId="0">
      <selection activeCell="H14" sqref="H14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68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9" t="s">
        <v>16</v>
      </c>
      <c r="C5" s="40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9" t="s">
        <v>19</v>
      </c>
      <c r="C6" s="40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  <c r="I6" s="58"/>
    </row>
    <row r="7" spans="1:9" ht="15.75">
      <c r="A7" s="12">
        <v>3</v>
      </c>
      <c r="B7" s="41" t="s">
        <v>35</v>
      </c>
      <c r="C7" s="42" t="s">
        <v>17</v>
      </c>
      <c r="D7" s="14">
        <v>34315</v>
      </c>
      <c r="E7" s="15"/>
      <c r="F7" s="16">
        <v>27803</v>
      </c>
      <c r="G7" s="15">
        <v>0</v>
      </c>
      <c r="H7" s="15" t="s">
        <v>36</v>
      </c>
      <c r="I7" s="50"/>
    </row>
    <row r="8" spans="1:9" ht="15.75">
      <c r="A8" s="69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  <c r="I8" s="58"/>
    </row>
    <row r="9" spans="1:9" ht="15.75">
      <c r="A9" s="70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  <c r="I9" s="43"/>
    </row>
    <row r="10" spans="1:9" ht="17.25" customHeight="1">
      <c r="A10" s="44">
        <v>5</v>
      </c>
      <c r="B10" s="45" t="s">
        <v>42</v>
      </c>
      <c r="C10" s="46" t="s">
        <v>17</v>
      </c>
      <c r="D10" s="47">
        <v>34368</v>
      </c>
      <c r="E10" s="48" t="s">
        <v>43</v>
      </c>
      <c r="F10" s="49">
        <v>27603</v>
      </c>
      <c r="G10" s="48">
        <v>50000</v>
      </c>
      <c r="H10" s="48" t="s">
        <v>36</v>
      </c>
      <c r="I10" s="50">
        <v>100000</v>
      </c>
    </row>
    <row r="11" spans="1:9" ht="17.25" customHeight="1">
      <c r="A11" s="47">
        <v>6</v>
      </c>
      <c r="B11" s="51" t="s">
        <v>50</v>
      </c>
      <c r="C11" s="52" t="s">
        <v>17</v>
      </c>
      <c r="D11" s="47">
        <v>37540</v>
      </c>
      <c r="E11" s="53" t="s">
        <v>43</v>
      </c>
      <c r="F11" s="47">
        <v>810702</v>
      </c>
      <c r="G11" s="54">
        <v>50000</v>
      </c>
      <c r="H11" s="53" t="s">
        <v>36</v>
      </c>
      <c r="I11" s="55"/>
    </row>
    <row r="12" spans="1:9" ht="15.75">
      <c r="A12" s="71" t="s">
        <v>20</v>
      </c>
      <c r="B12" s="72"/>
      <c r="C12" s="72"/>
      <c r="D12" s="72"/>
      <c r="E12" s="72"/>
      <c r="F12" s="73"/>
      <c r="G12" s="56">
        <f>SUM(G5:G11)</f>
        <v>270000</v>
      </c>
      <c r="H12" s="57"/>
      <c r="I12" s="58"/>
    </row>
    <row r="13" spans="1:9" ht="15.75">
      <c r="A13" s="62" t="s">
        <v>21</v>
      </c>
      <c r="B13" s="63"/>
      <c r="C13" s="63"/>
      <c r="D13" s="63"/>
      <c r="E13" s="63"/>
      <c r="F13" s="64"/>
      <c r="G13" s="10">
        <f>G12*0.15</f>
        <v>40500</v>
      </c>
      <c r="H13" s="5"/>
    </row>
    <row r="14" spans="1:9">
      <c r="A14" s="62" t="s">
        <v>22</v>
      </c>
      <c r="B14" s="63"/>
      <c r="C14" s="63"/>
      <c r="D14" s="63"/>
      <c r="E14" s="63"/>
      <c r="F14" s="64"/>
      <c r="G14" s="10">
        <f>G12*0.05</f>
        <v>13500</v>
      </c>
      <c r="H14" s="10"/>
    </row>
    <row r="15" spans="1:9">
      <c r="A15" s="61" t="s">
        <v>67</v>
      </c>
      <c r="B15" s="61"/>
      <c r="C15" s="61"/>
      <c r="D15" s="61"/>
      <c r="E15" s="61"/>
      <c r="F15" s="61"/>
      <c r="G15" s="9">
        <f>G12-G13-G14</f>
        <v>216000</v>
      </c>
      <c r="H15" s="10"/>
    </row>
    <row r="16" spans="1:9">
      <c r="A16" t="s">
        <v>24</v>
      </c>
    </row>
  </sheetData>
  <mergeCells count="6">
    <mergeCell ref="A15:F15"/>
    <mergeCell ref="C3:I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6"/>
  <sheetViews>
    <sheetView view="pageLayout" zoomScaleNormal="100" workbookViewId="0">
      <selection activeCell="I10" sqref="I10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69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9" t="s">
        <v>16</v>
      </c>
      <c r="C5" s="40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9" t="s">
        <v>19</v>
      </c>
      <c r="C6" s="40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  <c r="I6" s="58"/>
    </row>
    <row r="7" spans="1:9" ht="15.75">
      <c r="A7" s="12">
        <v>3</v>
      </c>
      <c r="B7" s="41" t="s">
        <v>35</v>
      </c>
      <c r="C7" s="42" t="s">
        <v>17</v>
      </c>
      <c r="D7" s="14">
        <v>34315</v>
      </c>
      <c r="E7" s="15"/>
      <c r="F7" s="16">
        <v>27803</v>
      </c>
      <c r="G7" s="15">
        <v>0</v>
      </c>
      <c r="H7" s="15" t="s">
        <v>36</v>
      </c>
      <c r="I7" s="50"/>
    </row>
    <row r="8" spans="1:9" ht="15.75">
      <c r="A8" s="69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  <c r="I8" s="58"/>
    </row>
    <row r="9" spans="1:9" ht="15.75">
      <c r="A9" s="70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  <c r="I9" s="58"/>
    </row>
    <row r="10" spans="1:9" ht="17.25" customHeight="1">
      <c r="A10" s="44">
        <v>5</v>
      </c>
      <c r="B10" s="45" t="s">
        <v>42</v>
      </c>
      <c r="C10" s="46" t="s">
        <v>17</v>
      </c>
      <c r="D10" s="47">
        <v>34368</v>
      </c>
      <c r="E10" s="48" t="s">
        <v>43</v>
      </c>
      <c r="F10" s="49">
        <v>27603</v>
      </c>
      <c r="G10" s="48">
        <v>50000</v>
      </c>
      <c r="H10" s="48" t="s">
        <v>36</v>
      </c>
      <c r="I10" s="50">
        <v>100000</v>
      </c>
    </row>
    <row r="11" spans="1:9" ht="17.25" customHeight="1">
      <c r="A11" s="47">
        <v>6</v>
      </c>
      <c r="B11" s="51" t="s">
        <v>50</v>
      </c>
      <c r="C11" s="52" t="s">
        <v>17</v>
      </c>
      <c r="D11" s="47">
        <v>37540</v>
      </c>
      <c r="E11" s="53" t="s">
        <v>43</v>
      </c>
      <c r="F11" s="47">
        <v>810702</v>
      </c>
      <c r="G11" s="54">
        <v>50000</v>
      </c>
      <c r="H11" s="53" t="s">
        <v>36</v>
      </c>
      <c r="I11" s="55"/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270000</v>
      </c>
      <c r="H12" s="5"/>
      <c r="I12" s="43"/>
    </row>
    <row r="13" spans="1:9" ht="15.75">
      <c r="A13" s="62" t="s">
        <v>21</v>
      </c>
      <c r="B13" s="63"/>
      <c r="C13" s="63"/>
      <c r="D13" s="63"/>
      <c r="E13" s="63"/>
      <c r="F13" s="64"/>
      <c r="G13" s="10">
        <f>G12*0.15</f>
        <v>40500</v>
      </c>
      <c r="H13" s="5"/>
    </row>
    <row r="14" spans="1:9">
      <c r="A14" s="62" t="s">
        <v>22</v>
      </c>
      <c r="B14" s="63"/>
      <c r="C14" s="63"/>
      <c r="D14" s="63"/>
      <c r="E14" s="63"/>
      <c r="F14" s="64"/>
      <c r="G14" s="10">
        <f>G12*0.05</f>
        <v>13500</v>
      </c>
      <c r="H14" s="10"/>
    </row>
    <row r="15" spans="1:9">
      <c r="A15" s="61" t="s">
        <v>70</v>
      </c>
      <c r="B15" s="61"/>
      <c r="C15" s="61"/>
      <c r="D15" s="61"/>
      <c r="E15" s="61"/>
      <c r="F15" s="61"/>
      <c r="G15" s="9">
        <f>G12-G13-G14</f>
        <v>216000</v>
      </c>
      <c r="H15" s="10"/>
    </row>
    <row r="16" spans="1:9">
      <c r="A16" t="s">
        <v>24</v>
      </c>
    </row>
  </sheetData>
  <mergeCells count="6">
    <mergeCell ref="A15:F15"/>
    <mergeCell ref="C3:I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6"/>
  <sheetViews>
    <sheetView view="pageLayout" zoomScaleNormal="100" workbookViewId="0">
      <selection activeCell="I10" sqref="I10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71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9" t="s">
        <v>16</v>
      </c>
      <c r="C5" s="40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9" t="s">
        <v>19</v>
      </c>
      <c r="C6" s="40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  <c r="I6" s="58"/>
    </row>
    <row r="7" spans="1:9" ht="15.75">
      <c r="A7" s="12">
        <v>3</v>
      </c>
      <c r="B7" s="41" t="s">
        <v>35</v>
      </c>
      <c r="C7" s="42" t="s">
        <v>17</v>
      </c>
      <c r="D7" s="14">
        <v>34315</v>
      </c>
      <c r="E7" s="15"/>
      <c r="F7" s="16">
        <v>27803</v>
      </c>
      <c r="G7" s="15">
        <v>150000</v>
      </c>
      <c r="H7" s="15" t="s">
        <v>36</v>
      </c>
      <c r="I7" s="50"/>
    </row>
    <row r="8" spans="1:9" ht="15.75">
      <c r="A8" s="69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  <c r="I8" s="58"/>
    </row>
    <row r="9" spans="1:9" ht="15.75">
      <c r="A9" s="70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  <c r="I9" s="58"/>
    </row>
    <row r="10" spans="1:9" ht="17.25" customHeight="1">
      <c r="A10" s="44">
        <v>5</v>
      </c>
      <c r="B10" s="45" t="s">
        <v>42</v>
      </c>
      <c r="C10" s="46" t="s">
        <v>17</v>
      </c>
      <c r="D10" s="47">
        <v>34368</v>
      </c>
      <c r="E10" s="48" t="s">
        <v>43</v>
      </c>
      <c r="F10" s="49">
        <v>27603</v>
      </c>
      <c r="G10" s="48">
        <v>50000</v>
      </c>
      <c r="H10" s="48" t="s">
        <v>36</v>
      </c>
      <c r="I10" s="50">
        <v>100000</v>
      </c>
    </row>
    <row r="11" spans="1:9" ht="17.25" customHeight="1">
      <c r="A11" s="47">
        <v>6</v>
      </c>
      <c r="B11" s="51" t="s">
        <v>50</v>
      </c>
      <c r="C11" s="52" t="s">
        <v>17</v>
      </c>
      <c r="D11" s="47">
        <v>37540</v>
      </c>
      <c r="E11" s="53" t="s">
        <v>43</v>
      </c>
      <c r="F11" s="47">
        <v>810702</v>
      </c>
      <c r="G11" s="54">
        <v>50000</v>
      </c>
      <c r="H11" s="53" t="s">
        <v>36</v>
      </c>
      <c r="I11" s="55"/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420000</v>
      </c>
      <c r="H12" s="5"/>
      <c r="I12" s="43"/>
    </row>
    <row r="13" spans="1:9" ht="15.75">
      <c r="A13" s="62" t="s">
        <v>21</v>
      </c>
      <c r="B13" s="63"/>
      <c r="C13" s="63"/>
      <c r="D13" s="63"/>
      <c r="E13" s="63"/>
      <c r="F13" s="64"/>
      <c r="G13" s="10">
        <f>G12*0.15</f>
        <v>63000</v>
      </c>
      <c r="H13" s="5"/>
    </row>
    <row r="14" spans="1:9">
      <c r="A14" s="62" t="s">
        <v>22</v>
      </c>
      <c r="B14" s="63"/>
      <c r="C14" s="63"/>
      <c r="D14" s="63"/>
      <c r="E14" s="63"/>
      <c r="F14" s="64"/>
      <c r="G14" s="10">
        <f>G12*0.05</f>
        <v>21000</v>
      </c>
      <c r="H14" s="10"/>
    </row>
    <row r="15" spans="1:9">
      <c r="A15" s="61" t="s">
        <v>70</v>
      </c>
      <c r="B15" s="61"/>
      <c r="C15" s="61"/>
      <c r="D15" s="61"/>
      <c r="E15" s="61"/>
      <c r="F15" s="61"/>
      <c r="G15" s="9">
        <f>G12-G13-G14</f>
        <v>336000</v>
      </c>
      <c r="H15" s="10"/>
    </row>
    <row r="16" spans="1:9">
      <c r="A16" t="s">
        <v>24</v>
      </c>
    </row>
  </sheetData>
  <mergeCells count="6">
    <mergeCell ref="A15:F15"/>
    <mergeCell ref="C3:I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6"/>
  <sheetViews>
    <sheetView view="pageLayout" zoomScaleNormal="100" workbookViewId="0">
      <selection activeCell="I10" sqref="I10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73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9" t="s">
        <v>16</v>
      </c>
      <c r="C5" s="40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9" t="s">
        <v>19</v>
      </c>
      <c r="C6" s="40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  <c r="I6" s="58"/>
    </row>
    <row r="7" spans="1:9" ht="15.75">
      <c r="A7" s="12">
        <v>3</v>
      </c>
      <c r="B7" s="41" t="s">
        <v>35</v>
      </c>
      <c r="C7" s="42" t="s">
        <v>17</v>
      </c>
      <c r="D7" s="14">
        <v>34315</v>
      </c>
      <c r="E7" s="15"/>
      <c r="F7" s="16">
        <v>27803</v>
      </c>
      <c r="G7" s="15">
        <v>50000</v>
      </c>
      <c r="H7" s="15" t="s">
        <v>36</v>
      </c>
      <c r="I7" s="50"/>
    </row>
    <row r="8" spans="1:9" ht="15.75">
      <c r="A8" s="69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  <c r="I8" s="58"/>
    </row>
    <row r="9" spans="1:9" ht="15.75">
      <c r="A9" s="70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  <c r="I9" s="58"/>
    </row>
    <row r="10" spans="1:9" ht="17.25" customHeight="1">
      <c r="A10" s="44">
        <v>5</v>
      </c>
      <c r="B10" s="45" t="s">
        <v>42</v>
      </c>
      <c r="C10" s="46" t="s">
        <v>17</v>
      </c>
      <c r="D10" s="47">
        <v>34368</v>
      </c>
      <c r="E10" s="48" t="s">
        <v>43</v>
      </c>
      <c r="F10" s="49">
        <v>27603</v>
      </c>
      <c r="G10" s="48">
        <v>50000</v>
      </c>
      <c r="H10" s="48" t="s">
        <v>36</v>
      </c>
      <c r="I10" s="50">
        <v>100000</v>
      </c>
    </row>
    <row r="11" spans="1:9" ht="17.25" customHeight="1">
      <c r="A11" s="47">
        <v>6</v>
      </c>
      <c r="B11" s="51" t="s">
        <v>50</v>
      </c>
      <c r="C11" s="52" t="s">
        <v>17</v>
      </c>
      <c r="D11" s="47">
        <v>37540</v>
      </c>
      <c r="E11" s="53" t="s">
        <v>43</v>
      </c>
      <c r="F11" s="47">
        <v>810702</v>
      </c>
      <c r="G11" s="54">
        <v>50000</v>
      </c>
      <c r="H11" s="53" t="s">
        <v>36</v>
      </c>
      <c r="I11" s="55"/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320000</v>
      </c>
      <c r="H12" s="5"/>
      <c r="I12" s="43"/>
    </row>
    <row r="13" spans="1:9" ht="15.75">
      <c r="A13" s="62" t="s">
        <v>21</v>
      </c>
      <c r="B13" s="63"/>
      <c r="C13" s="63"/>
      <c r="D13" s="63"/>
      <c r="E13" s="63"/>
      <c r="F13" s="64"/>
      <c r="G13" s="10">
        <f>G12*0.15</f>
        <v>48000</v>
      </c>
      <c r="H13" s="5"/>
    </row>
    <row r="14" spans="1:9">
      <c r="A14" s="62" t="s">
        <v>22</v>
      </c>
      <c r="B14" s="63"/>
      <c r="C14" s="63"/>
      <c r="D14" s="63"/>
      <c r="E14" s="63"/>
      <c r="F14" s="64"/>
      <c r="G14" s="10">
        <f>G12*0.05</f>
        <v>16000</v>
      </c>
      <c r="H14" s="10"/>
    </row>
    <row r="15" spans="1:9">
      <c r="A15" s="61" t="s">
        <v>72</v>
      </c>
      <c r="B15" s="61"/>
      <c r="C15" s="61"/>
      <c r="D15" s="61"/>
      <c r="E15" s="61"/>
      <c r="F15" s="61"/>
      <c r="G15" s="9">
        <f>G12-G13-G14</f>
        <v>256000</v>
      </c>
      <c r="H15" s="10"/>
    </row>
    <row r="16" spans="1:9">
      <c r="A16" t="s">
        <v>24</v>
      </c>
    </row>
  </sheetData>
  <mergeCells count="6">
    <mergeCell ref="A15:F15"/>
    <mergeCell ref="C3:I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6"/>
  <sheetViews>
    <sheetView view="pageLayout" zoomScaleNormal="100" workbookViewId="0">
      <selection activeCell="I10" sqref="I10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75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9" t="s">
        <v>16</v>
      </c>
      <c r="C5" s="40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9" t="s">
        <v>19</v>
      </c>
      <c r="C6" s="40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  <c r="I6" s="58"/>
    </row>
    <row r="7" spans="1:9" ht="15.75">
      <c r="A7" s="12">
        <v>3</v>
      </c>
      <c r="B7" s="41" t="s">
        <v>35</v>
      </c>
      <c r="C7" s="42" t="s">
        <v>17</v>
      </c>
      <c r="D7" s="14">
        <v>34315</v>
      </c>
      <c r="E7" s="15"/>
      <c r="F7" s="16">
        <v>27803</v>
      </c>
      <c r="G7" s="15">
        <v>50000</v>
      </c>
      <c r="H7" s="15" t="s">
        <v>36</v>
      </c>
      <c r="I7" s="50"/>
    </row>
    <row r="8" spans="1:9" ht="15.75">
      <c r="A8" s="69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  <c r="I8" s="58"/>
    </row>
    <row r="9" spans="1:9" ht="15.75">
      <c r="A9" s="70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  <c r="I9" s="58"/>
    </row>
    <row r="10" spans="1:9" ht="17.25" customHeight="1">
      <c r="A10" s="44">
        <v>5</v>
      </c>
      <c r="B10" s="45" t="s">
        <v>42</v>
      </c>
      <c r="C10" s="46" t="s">
        <v>17</v>
      </c>
      <c r="D10" s="47">
        <v>34368</v>
      </c>
      <c r="E10" s="48" t="s">
        <v>43</v>
      </c>
      <c r="F10" s="49">
        <v>27603</v>
      </c>
      <c r="G10" s="48">
        <v>50000</v>
      </c>
      <c r="H10" s="48" t="s">
        <v>36</v>
      </c>
      <c r="I10" s="50">
        <v>100000</v>
      </c>
    </row>
    <row r="11" spans="1:9" ht="17.25" customHeight="1">
      <c r="A11" s="47">
        <v>6</v>
      </c>
      <c r="B11" s="51" t="s">
        <v>50</v>
      </c>
      <c r="C11" s="52" t="s">
        <v>17</v>
      </c>
      <c r="D11" s="47">
        <v>37540</v>
      </c>
      <c r="E11" s="53" t="s">
        <v>43</v>
      </c>
      <c r="F11" s="47">
        <v>810702</v>
      </c>
      <c r="G11" s="54">
        <v>50000</v>
      </c>
      <c r="H11" s="53" t="s">
        <v>36</v>
      </c>
      <c r="I11" s="55"/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320000</v>
      </c>
      <c r="H12" s="5"/>
      <c r="I12" s="43"/>
    </row>
    <row r="13" spans="1:9" ht="15.75">
      <c r="A13" s="62" t="s">
        <v>21</v>
      </c>
      <c r="B13" s="63"/>
      <c r="C13" s="63"/>
      <c r="D13" s="63"/>
      <c r="E13" s="63"/>
      <c r="F13" s="64"/>
      <c r="G13" s="10">
        <f>G12*0.15</f>
        <v>48000</v>
      </c>
      <c r="H13" s="5"/>
    </row>
    <row r="14" spans="1:9">
      <c r="A14" s="62" t="s">
        <v>22</v>
      </c>
      <c r="B14" s="63"/>
      <c r="C14" s="63"/>
      <c r="D14" s="63"/>
      <c r="E14" s="63"/>
      <c r="F14" s="64"/>
      <c r="G14" s="10">
        <f>G12*0.05</f>
        <v>16000</v>
      </c>
      <c r="H14" s="10"/>
    </row>
    <row r="15" spans="1:9">
      <c r="A15" s="61" t="s">
        <v>74</v>
      </c>
      <c r="B15" s="61"/>
      <c r="C15" s="61"/>
      <c r="D15" s="61"/>
      <c r="E15" s="61"/>
      <c r="F15" s="61"/>
      <c r="G15" s="9">
        <f>G12-G13-G14</f>
        <v>256000</v>
      </c>
      <c r="H15" s="10"/>
    </row>
    <row r="16" spans="1:9">
      <c r="A16" t="s">
        <v>24</v>
      </c>
    </row>
  </sheetData>
  <mergeCells count="6">
    <mergeCell ref="A15:F15"/>
    <mergeCell ref="C3:I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6"/>
  <sheetViews>
    <sheetView tabSelected="1" view="pageLayout" zoomScaleNormal="100" workbookViewId="0">
      <selection activeCell="H12" sqref="H1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77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9" t="s">
        <v>16</v>
      </c>
      <c r="C5" s="40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9" t="s">
        <v>19</v>
      </c>
      <c r="C6" s="40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  <c r="I6" s="58"/>
    </row>
    <row r="7" spans="1:9" ht="15.75">
      <c r="A7" s="12">
        <v>3</v>
      </c>
      <c r="B7" s="41" t="s">
        <v>35</v>
      </c>
      <c r="C7" s="42" t="s">
        <v>17</v>
      </c>
      <c r="D7" s="14">
        <v>34315</v>
      </c>
      <c r="E7" s="15"/>
      <c r="F7" s="16">
        <v>27803</v>
      </c>
      <c r="G7" s="15">
        <v>200000</v>
      </c>
      <c r="H7" s="15" t="s">
        <v>36</v>
      </c>
      <c r="I7" s="50">
        <v>150000</v>
      </c>
    </row>
    <row r="8" spans="1:9" ht="15.75">
      <c r="A8" s="69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  <c r="I8" s="58"/>
    </row>
    <row r="9" spans="1:9" ht="15.75">
      <c r="A9" s="70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  <c r="I9" s="58"/>
    </row>
    <row r="10" spans="1:9" ht="17.25" customHeight="1">
      <c r="A10" s="44">
        <v>5</v>
      </c>
      <c r="B10" s="45" t="s">
        <v>42</v>
      </c>
      <c r="C10" s="46" t="s">
        <v>17</v>
      </c>
      <c r="D10" s="47">
        <v>34368</v>
      </c>
      <c r="E10" s="48" t="s">
        <v>43</v>
      </c>
      <c r="F10" s="49">
        <v>27603</v>
      </c>
      <c r="G10" s="48">
        <v>50000</v>
      </c>
      <c r="H10" s="48" t="s">
        <v>36</v>
      </c>
      <c r="I10" s="50">
        <v>100000</v>
      </c>
    </row>
    <row r="11" spans="1:9" ht="17.25" customHeight="1">
      <c r="A11" s="47">
        <v>6</v>
      </c>
      <c r="B11" s="51" t="s">
        <v>50</v>
      </c>
      <c r="C11" s="52" t="s">
        <v>17</v>
      </c>
      <c r="D11" s="47">
        <v>37540</v>
      </c>
      <c r="E11" s="53" t="s">
        <v>43</v>
      </c>
      <c r="F11" s="47">
        <v>810702</v>
      </c>
      <c r="G11" s="54">
        <v>50000</v>
      </c>
      <c r="H11" s="53" t="s">
        <v>36</v>
      </c>
      <c r="I11" s="55"/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470000</v>
      </c>
      <c r="H12" s="5"/>
      <c r="I12" s="43"/>
    </row>
    <row r="13" spans="1:9" ht="15.75">
      <c r="A13" s="62" t="s">
        <v>21</v>
      </c>
      <c r="B13" s="63"/>
      <c r="C13" s="63"/>
      <c r="D13" s="63"/>
      <c r="E13" s="63"/>
      <c r="F13" s="64"/>
      <c r="G13" s="10">
        <f>G12*0.15</f>
        <v>70500</v>
      </c>
      <c r="H13" s="5"/>
    </row>
    <row r="14" spans="1:9">
      <c r="A14" s="62" t="s">
        <v>22</v>
      </c>
      <c r="B14" s="63"/>
      <c r="C14" s="63"/>
      <c r="D14" s="63"/>
      <c r="E14" s="63"/>
      <c r="F14" s="64"/>
      <c r="G14" s="10">
        <f>G12*0.05</f>
        <v>23500</v>
      </c>
      <c r="H14" s="10"/>
    </row>
    <row r="15" spans="1:9">
      <c r="A15" s="61" t="s">
        <v>76</v>
      </c>
      <c r="B15" s="61"/>
      <c r="C15" s="61"/>
      <c r="D15" s="61"/>
      <c r="E15" s="61"/>
      <c r="F15" s="61"/>
      <c r="G15" s="9">
        <f>G12-G13-G14</f>
        <v>376000</v>
      </c>
      <c r="H15" s="10"/>
    </row>
    <row r="16" spans="1:9">
      <c r="A16" t="s">
        <v>24</v>
      </c>
    </row>
  </sheetData>
  <mergeCells count="6">
    <mergeCell ref="A15:F15"/>
    <mergeCell ref="C3:I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6"/>
  <sheetViews>
    <sheetView view="pageLayout" zoomScaleNormal="100" workbookViewId="0">
      <selection activeCell="J3" sqref="J3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77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9" t="s">
        <v>16</v>
      </c>
      <c r="C5" s="40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9" t="s">
        <v>19</v>
      </c>
      <c r="C6" s="40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  <c r="I6" s="58"/>
    </row>
    <row r="7" spans="1:9" ht="15.75">
      <c r="A7" s="12">
        <v>3</v>
      </c>
      <c r="B7" s="41" t="s">
        <v>35</v>
      </c>
      <c r="C7" s="42" t="s">
        <v>17</v>
      </c>
      <c r="D7" s="14">
        <v>34315</v>
      </c>
      <c r="E7" s="15"/>
      <c r="F7" s="16">
        <v>27803</v>
      </c>
      <c r="G7" s="15">
        <v>50000</v>
      </c>
      <c r="H7" s="15" t="s">
        <v>36</v>
      </c>
      <c r="I7" s="50"/>
    </row>
    <row r="8" spans="1:9" ht="15.75">
      <c r="A8" s="69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  <c r="I8" s="58"/>
    </row>
    <row r="9" spans="1:9" ht="15.75">
      <c r="A9" s="70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  <c r="I9" s="58"/>
    </row>
    <row r="10" spans="1:9" ht="17.25" customHeight="1">
      <c r="A10" s="44">
        <v>5</v>
      </c>
      <c r="B10" s="45" t="s">
        <v>42</v>
      </c>
      <c r="C10" s="46" t="s">
        <v>17</v>
      </c>
      <c r="D10" s="47">
        <v>34368</v>
      </c>
      <c r="E10" s="48" t="s">
        <v>43</v>
      </c>
      <c r="F10" s="49">
        <v>27603</v>
      </c>
      <c r="G10" s="48">
        <v>50000</v>
      </c>
      <c r="H10" s="48" t="s">
        <v>36</v>
      </c>
      <c r="I10" s="50"/>
    </row>
    <row r="11" spans="1:9" ht="17.25" customHeight="1">
      <c r="A11" s="47">
        <v>6</v>
      </c>
      <c r="B11" s="51" t="s">
        <v>50</v>
      </c>
      <c r="C11" s="52" t="s">
        <v>17</v>
      </c>
      <c r="D11" s="47">
        <v>37540</v>
      </c>
      <c r="E11" s="53" t="s">
        <v>43</v>
      </c>
      <c r="F11" s="47">
        <v>810702</v>
      </c>
      <c r="G11" s="54">
        <v>50000</v>
      </c>
      <c r="H11" s="53" t="s">
        <v>36</v>
      </c>
      <c r="I11" s="55"/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320000</v>
      </c>
      <c r="H12" s="5"/>
      <c r="I12" s="43"/>
    </row>
    <row r="13" spans="1:9" ht="15.75">
      <c r="A13" s="62" t="s">
        <v>21</v>
      </c>
      <c r="B13" s="63"/>
      <c r="C13" s="63"/>
      <c r="D13" s="63"/>
      <c r="E13" s="63"/>
      <c r="F13" s="64"/>
      <c r="G13" s="10">
        <f>G12*0.15</f>
        <v>48000</v>
      </c>
      <c r="H13" s="5"/>
    </row>
    <row r="14" spans="1:9">
      <c r="A14" s="62" t="s">
        <v>22</v>
      </c>
      <c r="B14" s="63"/>
      <c r="C14" s="63"/>
      <c r="D14" s="63"/>
      <c r="E14" s="63"/>
      <c r="F14" s="64"/>
      <c r="G14" s="10">
        <f>G12*0.05</f>
        <v>16000</v>
      </c>
      <c r="H14" s="10"/>
    </row>
    <row r="15" spans="1:9">
      <c r="A15" s="61" t="s">
        <v>76</v>
      </c>
      <c r="B15" s="61"/>
      <c r="C15" s="61"/>
      <c r="D15" s="61"/>
      <c r="E15" s="61"/>
      <c r="F15" s="61"/>
      <c r="G15" s="9">
        <f>G12-G13-G14</f>
        <v>256000</v>
      </c>
      <c r="H15" s="10"/>
    </row>
    <row r="16" spans="1:9">
      <c r="A16" t="s">
        <v>24</v>
      </c>
    </row>
  </sheetData>
  <mergeCells count="6">
    <mergeCell ref="A15:F15"/>
    <mergeCell ref="C3:I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4"/>
  <sheetViews>
    <sheetView view="pageLayout" topLeftCell="A2" zoomScaleNormal="100" workbookViewId="0">
      <selection activeCell="M11" sqref="M11"/>
    </sheetView>
  </sheetViews>
  <sheetFormatPr baseColWidth="10" defaultRowHeight="15"/>
  <cols>
    <col min="1" max="1" width="4.5703125" customWidth="1"/>
    <col min="2" max="2" width="27" customWidth="1"/>
    <col min="3" max="3" width="7.42578125" customWidth="1"/>
    <col min="4" max="4" width="9.7109375" customWidth="1"/>
    <col min="5" max="5" width="11.5703125" customWidth="1"/>
    <col min="6" max="7" width="9.5703125" customWidth="1"/>
    <col min="8" max="8" width="11.7109375" customWidth="1"/>
    <col min="9" max="9" width="8" customWidth="1"/>
    <col min="10" max="10" width="9.28515625" customWidth="1"/>
    <col min="11" max="11" width="7.28515625" customWidth="1"/>
    <col min="12" max="12" width="7.42578125" customWidth="1"/>
  </cols>
  <sheetData>
    <row r="1" spans="1:13" ht="15.7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3" spans="1:13">
      <c r="A3" s="7" t="s">
        <v>8</v>
      </c>
      <c r="D3" s="8"/>
      <c r="E3" t="s">
        <v>58</v>
      </c>
      <c r="G3" t="s">
        <v>60</v>
      </c>
    </row>
    <row r="4" spans="1:13">
      <c r="A4" s="7" t="s">
        <v>9</v>
      </c>
      <c r="D4" s="8"/>
      <c r="E4" t="s">
        <v>59</v>
      </c>
      <c r="I4" t="s">
        <v>63</v>
      </c>
    </row>
    <row r="5" spans="1:13">
      <c r="A5" s="7"/>
      <c r="D5" s="8"/>
      <c r="I5" t="s">
        <v>64</v>
      </c>
    </row>
    <row r="6" spans="1:13" ht="18.75">
      <c r="A6" s="7" t="s">
        <v>10</v>
      </c>
      <c r="C6" s="60"/>
      <c r="D6" s="60"/>
      <c r="E6" s="60"/>
      <c r="F6" s="60"/>
      <c r="G6" s="60"/>
      <c r="H6" s="60"/>
      <c r="I6" s="60"/>
    </row>
    <row r="7" spans="1:13" ht="21.75" customHeight="1">
      <c r="A7" s="1" t="s">
        <v>0</v>
      </c>
      <c r="B7" s="1" t="s">
        <v>1</v>
      </c>
      <c r="C7" s="1" t="s">
        <v>2</v>
      </c>
      <c r="D7" s="1" t="s">
        <v>3</v>
      </c>
      <c r="E7" s="35" t="s">
        <v>4</v>
      </c>
      <c r="F7" s="1" t="s">
        <v>5</v>
      </c>
      <c r="G7" s="35" t="s">
        <v>6</v>
      </c>
      <c r="H7" s="1" t="s">
        <v>7</v>
      </c>
      <c r="I7" s="36" t="s">
        <v>61</v>
      </c>
      <c r="J7" s="36" t="s">
        <v>6</v>
      </c>
      <c r="K7" s="59">
        <v>41579</v>
      </c>
      <c r="L7" s="59">
        <v>41609</v>
      </c>
    </row>
    <row r="8" spans="1:13" ht="31.5">
      <c r="A8" s="2">
        <v>1</v>
      </c>
      <c r="B8" s="3" t="s">
        <v>16</v>
      </c>
      <c r="C8" s="2" t="s">
        <v>17</v>
      </c>
      <c r="D8" s="4">
        <v>34879</v>
      </c>
      <c r="E8" s="5" t="s">
        <v>18</v>
      </c>
      <c r="F8" s="6">
        <v>811102</v>
      </c>
      <c r="G8" s="5">
        <v>50000</v>
      </c>
      <c r="H8" s="5" t="s">
        <v>28</v>
      </c>
      <c r="I8" s="37"/>
      <c r="J8" s="37"/>
    </row>
    <row r="9" spans="1:13" ht="31.5">
      <c r="A9" s="2">
        <v>2</v>
      </c>
      <c r="B9" s="3" t="s">
        <v>19</v>
      </c>
      <c r="C9" s="2" t="s">
        <v>17</v>
      </c>
      <c r="D9" s="4"/>
      <c r="E9" s="5" t="s">
        <v>18</v>
      </c>
      <c r="F9" s="6">
        <v>803502</v>
      </c>
      <c r="G9" s="5">
        <v>50000</v>
      </c>
      <c r="H9" s="5" t="s">
        <v>28</v>
      </c>
      <c r="I9" s="37"/>
      <c r="J9" s="37"/>
    </row>
    <row r="10" spans="1:13" ht="15.75">
      <c r="A10" s="12">
        <v>3</v>
      </c>
      <c r="B10" s="13" t="s">
        <v>35</v>
      </c>
      <c r="C10" s="12" t="s">
        <v>17</v>
      </c>
      <c r="D10" s="14">
        <v>34315</v>
      </c>
      <c r="E10" s="15"/>
      <c r="F10" s="16">
        <v>27803</v>
      </c>
      <c r="G10" s="15">
        <v>50000</v>
      </c>
      <c r="H10" s="15" t="s">
        <v>36</v>
      </c>
      <c r="I10" s="37" t="s">
        <v>78</v>
      </c>
      <c r="J10" s="38">
        <v>400000</v>
      </c>
      <c r="L10">
        <v>150000</v>
      </c>
    </row>
    <row r="11" spans="1:13" ht="31.5">
      <c r="A11" s="69">
        <v>4</v>
      </c>
      <c r="B11" s="3" t="s">
        <v>37</v>
      </c>
      <c r="C11" s="2" t="s">
        <v>17</v>
      </c>
      <c r="D11" s="4">
        <v>36873</v>
      </c>
      <c r="E11" s="5"/>
      <c r="F11" s="6">
        <v>28003</v>
      </c>
      <c r="G11" s="5">
        <v>50000</v>
      </c>
      <c r="H11" s="5" t="s">
        <v>28</v>
      </c>
      <c r="I11" s="37"/>
      <c r="J11" s="37"/>
    </row>
    <row r="12" spans="1:13" ht="31.5">
      <c r="A12" s="70"/>
      <c r="B12" s="3" t="s">
        <v>37</v>
      </c>
      <c r="C12" s="2" t="s">
        <v>17</v>
      </c>
      <c r="D12" s="4">
        <v>36873</v>
      </c>
      <c r="E12" s="5"/>
      <c r="F12" s="6">
        <v>28003</v>
      </c>
      <c r="G12" s="5">
        <v>20000</v>
      </c>
      <c r="H12" s="5" t="s">
        <v>28</v>
      </c>
      <c r="I12" s="37"/>
      <c r="J12" s="37"/>
    </row>
    <row r="13" spans="1:13" ht="17.25" customHeight="1">
      <c r="A13" s="18">
        <v>5</v>
      </c>
      <c r="B13" s="13" t="s">
        <v>42</v>
      </c>
      <c r="C13" s="12" t="s">
        <v>17</v>
      </c>
      <c r="D13" s="14">
        <v>34368</v>
      </c>
      <c r="E13" s="15" t="s">
        <v>43</v>
      </c>
      <c r="F13" s="16">
        <v>27603</v>
      </c>
      <c r="G13" s="15">
        <v>50000</v>
      </c>
      <c r="H13" s="15" t="s">
        <v>36</v>
      </c>
      <c r="I13" s="37" t="s">
        <v>62</v>
      </c>
      <c r="J13" s="38">
        <v>500000</v>
      </c>
      <c r="K13">
        <v>400000</v>
      </c>
    </row>
    <row r="14" spans="1:13" ht="17.25" customHeight="1">
      <c r="A14" s="14">
        <v>6</v>
      </c>
      <c r="B14" s="23" t="s">
        <v>50</v>
      </c>
      <c r="C14" s="14" t="s">
        <v>17</v>
      </c>
      <c r="D14" s="14">
        <v>37540</v>
      </c>
      <c r="E14" s="24" t="s">
        <v>43</v>
      </c>
      <c r="F14" s="14">
        <v>810702</v>
      </c>
      <c r="G14" s="25">
        <v>50000</v>
      </c>
      <c r="H14" s="24" t="s">
        <v>36</v>
      </c>
      <c r="I14" s="37"/>
      <c r="J14" s="37"/>
    </row>
  </sheetData>
  <mergeCells count="3">
    <mergeCell ref="A1:M1"/>
    <mergeCell ref="C6:I6"/>
    <mergeCell ref="A11:A12"/>
  </mergeCells>
  <pageMargins left="0.51181102362204722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25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13</v>
      </c>
      <c r="C5" s="2" t="s">
        <v>14</v>
      </c>
      <c r="D5" s="4">
        <v>35056</v>
      </c>
      <c r="E5" s="5" t="s">
        <v>15</v>
      </c>
      <c r="F5" s="6">
        <v>26203</v>
      </c>
      <c r="G5" s="5">
        <v>70000</v>
      </c>
      <c r="H5" s="5"/>
    </row>
    <row r="6" spans="1:9" ht="15.75">
      <c r="A6" s="2">
        <v>2</v>
      </c>
      <c r="B6" s="3" t="s">
        <v>16</v>
      </c>
      <c r="C6" s="2" t="s">
        <v>17</v>
      </c>
      <c r="D6" s="4">
        <v>34879</v>
      </c>
      <c r="E6" s="5" t="s">
        <v>18</v>
      </c>
      <c r="F6" s="6">
        <v>811102</v>
      </c>
      <c r="G6" s="5">
        <v>50000</v>
      </c>
      <c r="H6" s="5"/>
    </row>
    <row r="7" spans="1:9" ht="15.75">
      <c r="A7" s="2">
        <v>3</v>
      </c>
      <c r="B7" s="3" t="s">
        <v>19</v>
      </c>
      <c r="C7" s="2" t="s">
        <v>17</v>
      </c>
      <c r="D7" s="4"/>
      <c r="E7" s="5" t="s">
        <v>18</v>
      </c>
      <c r="F7" s="6">
        <v>803502</v>
      </c>
      <c r="G7" s="5">
        <v>50000</v>
      </c>
      <c r="H7" s="5"/>
    </row>
    <row r="8" spans="1:9" ht="15.75">
      <c r="A8" s="61" t="s">
        <v>20</v>
      </c>
      <c r="B8" s="61"/>
      <c r="C8" s="61"/>
      <c r="D8" s="61"/>
      <c r="E8" s="61"/>
      <c r="F8" s="61"/>
      <c r="G8" s="9">
        <f>SUM(G5:G7)</f>
        <v>170000</v>
      </c>
      <c r="H8" s="5"/>
    </row>
    <row r="9" spans="1:9" ht="15.75">
      <c r="A9" s="61" t="s">
        <v>21</v>
      </c>
      <c r="B9" s="61"/>
      <c r="C9" s="61"/>
      <c r="D9" s="61"/>
      <c r="E9" s="61"/>
      <c r="F9" s="61"/>
      <c r="G9" s="10">
        <f>G8*0.15</f>
        <v>25500</v>
      </c>
      <c r="H9" s="5"/>
    </row>
    <row r="10" spans="1:9">
      <c r="A10" s="61" t="s">
        <v>22</v>
      </c>
      <c r="B10" s="61"/>
      <c r="C10" s="61"/>
      <c r="D10" s="61"/>
      <c r="E10" s="61"/>
      <c r="F10" s="61"/>
      <c r="G10" s="10">
        <f>G8*0.05</f>
        <v>8500</v>
      </c>
      <c r="H10" s="10"/>
    </row>
    <row r="11" spans="1:9">
      <c r="A11" s="61" t="s">
        <v>29</v>
      </c>
      <c r="B11" s="61"/>
      <c r="C11" s="61"/>
      <c r="D11" s="61"/>
      <c r="E11" s="61"/>
      <c r="F11" s="61"/>
      <c r="G11" s="10">
        <f>G8*0.8</f>
        <v>136000</v>
      </c>
      <c r="H11" s="10"/>
    </row>
    <row r="12" spans="1:9">
      <c r="A12" t="s">
        <v>24</v>
      </c>
      <c r="D12" s="8"/>
    </row>
  </sheetData>
  <mergeCells count="5">
    <mergeCell ref="C3:I3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26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13</v>
      </c>
      <c r="C5" s="2" t="s">
        <v>14</v>
      </c>
      <c r="D5" s="4">
        <v>35056</v>
      </c>
      <c r="E5" s="5" t="s">
        <v>15</v>
      </c>
      <c r="F5" s="6">
        <v>26203</v>
      </c>
      <c r="G5" s="5">
        <v>70000</v>
      </c>
      <c r="H5" s="5" t="s">
        <v>27</v>
      </c>
    </row>
    <row r="6" spans="1:9" ht="15.75">
      <c r="A6" s="2">
        <v>2</v>
      </c>
      <c r="B6" s="3" t="s">
        <v>16</v>
      </c>
      <c r="C6" s="2" t="s">
        <v>17</v>
      </c>
      <c r="D6" s="4">
        <v>34879</v>
      </c>
      <c r="E6" s="5" t="s">
        <v>18</v>
      </c>
      <c r="F6" s="6">
        <v>811102</v>
      </c>
      <c r="G6" s="5">
        <v>50000</v>
      </c>
      <c r="H6" s="5" t="s">
        <v>28</v>
      </c>
    </row>
    <row r="7" spans="1:9" ht="15.75">
      <c r="A7" s="2">
        <v>3</v>
      </c>
      <c r="B7" s="3" t="s">
        <v>19</v>
      </c>
      <c r="C7" s="2" t="s">
        <v>17</v>
      </c>
      <c r="D7" s="4"/>
      <c r="E7" s="5" t="s">
        <v>18</v>
      </c>
      <c r="F7" s="6">
        <v>803502</v>
      </c>
      <c r="G7" s="5">
        <v>50000</v>
      </c>
      <c r="H7" s="5" t="s">
        <v>28</v>
      </c>
    </row>
    <row r="8" spans="1:9" ht="15.75">
      <c r="A8" s="61" t="s">
        <v>20</v>
      </c>
      <c r="B8" s="61"/>
      <c r="C8" s="61"/>
      <c r="D8" s="61"/>
      <c r="E8" s="61"/>
      <c r="F8" s="61"/>
      <c r="G8" s="9">
        <f>SUM(G5:G7)</f>
        <v>170000</v>
      </c>
      <c r="H8" s="5"/>
    </row>
    <row r="9" spans="1:9" ht="15.75">
      <c r="A9" s="61" t="s">
        <v>21</v>
      </c>
      <c r="B9" s="61"/>
      <c r="C9" s="61"/>
      <c r="D9" s="61"/>
      <c r="E9" s="61"/>
      <c r="F9" s="61"/>
      <c r="G9" s="10">
        <f>G8*0.15</f>
        <v>25500</v>
      </c>
      <c r="H9" s="5"/>
    </row>
    <row r="10" spans="1:9">
      <c r="A10" s="61" t="s">
        <v>22</v>
      </c>
      <c r="B10" s="61"/>
      <c r="C10" s="61"/>
      <c r="D10" s="61"/>
      <c r="E10" s="61"/>
      <c r="F10" s="61"/>
      <c r="G10" s="10">
        <f>G8*0.05</f>
        <v>8500</v>
      </c>
      <c r="H10" s="10"/>
    </row>
    <row r="11" spans="1:9">
      <c r="A11" s="61" t="s">
        <v>30</v>
      </c>
      <c r="B11" s="61"/>
      <c r="C11" s="61"/>
      <c r="D11" s="61"/>
      <c r="E11" s="61"/>
      <c r="F11" s="61"/>
      <c r="G11" s="10">
        <f>G8*0.8</f>
        <v>136000</v>
      </c>
      <c r="H11" s="10"/>
    </row>
    <row r="12" spans="1:9">
      <c r="A12" t="s">
        <v>24</v>
      </c>
      <c r="D12" s="8"/>
    </row>
  </sheetData>
  <mergeCells count="5">
    <mergeCell ref="C3:I3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31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62" t="s">
        <v>20</v>
      </c>
      <c r="B7" s="63"/>
      <c r="C7" s="63"/>
      <c r="D7" s="63"/>
      <c r="E7" s="63"/>
      <c r="F7" s="64"/>
      <c r="G7" s="9">
        <f>SUM(G5:G6)</f>
        <v>100000</v>
      </c>
      <c r="H7" s="5"/>
    </row>
    <row r="8" spans="1:9" ht="15.75">
      <c r="A8" s="62" t="s">
        <v>21</v>
      </c>
      <c r="B8" s="63"/>
      <c r="C8" s="63"/>
      <c r="D8" s="63"/>
      <c r="E8" s="63"/>
      <c r="F8" s="64"/>
      <c r="G8" s="10">
        <f>G7*0.15</f>
        <v>15000</v>
      </c>
      <c r="H8" s="5"/>
    </row>
    <row r="9" spans="1:9">
      <c r="A9" s="62" t="s">
        <v>22</v>
      </c>
      <c r="B9" s="63"/>
      <c r="C9" s="63"/>
      <c r="D9" s="63"/>
      <c r="E9" s="63"/>
      <c r="F9" s="64"/>
      <c r="G9" s="10">
        <f>G7*0.05</f>
        <v>5000</v>
      </c>
      <c r="H9" s="10"/>
    </row>
    <row r="10" spans="1:9">
      <c r="A10" s="61" t="s">
        <v>33</v>
      </c>
      <c r="B10" s="61"/>
      <c r="C10" s="61"/>
      <c r="D10" s="61"/>
      <c r="E10" s="61"/>
      <c r="F10" s="61"/>
      <c r="G10" s="10">
        <f>G7*0.8</f>
        <v>80000</v>
      </c>
      <c r="H10" s="10"/>
    </row>
    <row r="11" spans="1:9">
      <c r="A11" t="s">
        <v>24</v>
      </c>
    </row>
  </sheetData>
  <mergeCells count="5">
    <mergeCell ref="A8:F8"/>
    <mergeCell ref="A9:F9"/>
    <mergeCell ref="A10:F10"/>
    <mergeCell ref="C3:I3"/>
    <mergeCell ref="A7:F7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32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65" t="s">
        <v>20</v>
      </c>
      <c r="B7" s="66"/>
      <c r="C7" s="66"/>
      <c r="D7" s="66"/>
      <c r="E7" s="66"/>
      <c r="F7" s="67"/>
      <c r="G7" s="9">
        <f>SUM(G5:G6)</f>
        <v>100000</v>
      </c>
      <c r="H7" s="5"/>
    </row>
    <row r="8" spans="1:9" ht="15.75">
      <c r="A8" s="65" t="s">
        <v>21</v>
      </c>
      <c r="B8" s="66"/>
      <c r="C8" s="66"/>
      <c r="D8" s="66"/>
      <c r="E8" s="66"/>
      <c r="F8" s="67"/>
      <c r="G8" s="10">
        <f>G7*0.15</f>
        <v>15000</v>
      </c>
      <c r="H8" s="5"/>
    </row>
    <row r="9" spans="1:9">
      <c r="A9" s="65" t="s">
        <v>22</v>
      </c>
      <c r="B9" s="66"/>
      <c r="C9" s="66"/>
      <c r="D9" s="66"/>
      <c r="E9" s="66"/>
      <c r="F9" s="67"/>
      <c r="G9" s="10">
        <f>G7*0.05</f>
        <v>5000</v>
      </c>
      <c r="H9" s="10"/>
    </row>
    <row r="10" spans="1:9">
      <c r="A10" s="68" t="s">
        <v>30</v>
      </c>
      <c r="B10" s="68"/>
      <c r="C10" s="68"/>
      <c r="D10" s="68"/>
      <c r="E10" s="68"/>
      <c r="F10" s="68"/>
      <c r="G10" s="10">
        <f>G7*0.8</f>
        <v>80000</v>
      </c>
      <c r="H10" s="10"/>
    </row>
    <row r="11" spans="1:9">
      <c r="A11" t="s">
        <v>24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34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2">
        <v>3</v>
      </c>
      <c r="B7" s="3" t="s">
        <v>35</v>
      </c>
      <c r="C7" s="2" t="s">
        <v>17</v>
      </c>
      <c r="D7" s="4">
        <v>34315</v>
      </c>
      <c r="E7" s="5"/>
      <c r="F7" s="6">
        <v>27803</v>
      </c>
      <c r="G7" s="5">
        <v>50000</v>
      </c>
      <c r="H7" s="5" t="s">
        <v>36</v>
      </c>
      <c r="I7" t="s">
        <v>39</v>
      </c>
    </row>
    <row r="8" spans="1:9" ht="15.75">
      <c r="A8" s="2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36</v>
      </c>
    </row>
    <row r="9" spans="1:9" ht="15.75">
      <c r="A9" s="62" t="s">
        <v>20</v>
      </c>
      <c r="B9" s="63"/>
      <c r="C9" s="63"/>
      <c r="D9" s="63"/>
      <c r="E9" s="63"/>
      <c r="F9" s="64"/>
      <c r="G9" s="9">
        <f>SUM(G5:G8)</f>
        <v>200000</v>
      </c>
      <c r="H9" s="5"/>
    </row>
    <row r="10" spans="1:9" ht="15.75">
      <c r="A10" s="62" t="s">
        <v>21</v>
      </c>
      <c r="B10" s="63"/>
      <c r="C10" s="63"/>
      <c r="D10" s="63"/>
      <c r="E10" s="63"/>
      <c r="F10" s="64"/>
      <c r="G10" s="10">
        <f>G9*0.15</f>
        <v>30000</v>
      </c>
      <c r="H10" s="5"/>
    </row>
    <row r="11" spans="1:9">
      <c r="A11" s="62" t="s">
        <v>22</v>
      </c>
      <c r="B11" s="63"/>
      <c r="C11" s="63"/>
      <c r="D11" s="63"/>
      <c r="E11" s="63"/>
      <c r="F11" s="64"/>
      <c r="G11" s="10">
        <f>G9*0.05</f>
        <v>10000</v>
      </c>
      <c r="H11" s="10"/>
    </row>
    <row r="12" spans="1:9">
      <c r="A12" s="61" t="s">
        <v>38</v>
      </c>
      <c r="B12" s="61"/>
      <c r="C12" s="61"/>
      <c r="D12" s="61"/>
      <c r="E12" s="61"/>
      <c r="F12" s="61"/>
      <c r="G12" s="10">
        <f>G9*0.8</f>
        <v>160000</v>
      </c>
      <c r="H12" s="10"/>
    </row>
    <row r="13" spans="1:9">
      <c r="A13" t="s">
        <v>24</v>
      </c>
    </row>
  </sheetData>
  <mergeCells count="5">
    <mergeCell ref="C3:I3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6"/>
  <sheetViews>
    <sheetView view="pageLayout" topLeftCell="C1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40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15"/>
      <c r="F7" s="16">
        <v>27803</v>
      </c>
      <c r="G7" s="15">
        <v>0</v>
      </c>
      <c r="H7" s="15" t="s">
        <v>36</v>
      </c>
      <c r="I7" s="17" t="s">
        <v>46</v>
      </c>
    </row>
    <row r="8" spans="1:9" ht="15.75">
      <c r="A8" s="2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11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/>
      <c r="G10" s="15">
        <v>0</v>
      </c>
      <c r="H10" s="15" t="s">
        <v>36</v>
      </c>
      <c r="I10" s="17" t="s">
        <v>45</v>
      </c>
    </row>
    <row r="11" spans="1:9" ht="17.25" customHeight="1">
      <c r="A11" s="11">
        <v>6</v>
      </c>
      <c r="B11" s="3" t="s">
        <v>44</v>
      </c>
      <c r="C11" s="2"/>
      <c r="D11" s="4"/>
      <c r="E11" s="5"/>
      <c r="F11" s="6"/>
      <c r="G11" s="5"/>
      <c r="H11" s="5" t="s">
        <v>36</v>
      </c>
    </row>
    <row r="12" spans="1:9" ht="15.75">
      <c r="A12" s="62" t="s">
        <v>20</v>
      </c>
      <c r="B12" s="63"/>
      <c r="C12" s="63"/>
      <c r="D12" s="63"/>
      <c r="E12" s="63"/>
      <c r="F12" s="64"/>
      <c r="G12" s="9">
        <f>SUM(G5:G11)</f>
        <v>170000</v>
      </c>
      <c r="H12" s="5"/>
    </row>
    <row r="13" spans="1:9" ht="15.75">
      <c r="A13" s="62" t="s">
        <v>21</v>
      </c>
      <c r="B13" s="63"/>
      <c r="C13" s="63"/>
      <c r="D13" s="63"/>
      <c r="E13" s="63"/>
      <c r="F13" s="64"/>
      <c r="G13" s="10">
        <f>G12*0.15</f>
        <v>25500</v>
      </c>
      <c r="H13" s="5"/>
    </row>
    <row r="14" spans="1:9">
      <c r="A14" s="62" t="s">
        <v>22</v>
      </c>
      <c r="B14" s="63"/>
      <c r="C14" s="63"/>
      <c r="D14" s="63"/>
      <c r="E14" s="63"/>
      <c r="F14" s="64"/>
      <c r="G14" s="10">
        <f>G12*0.05</f>
        <v>8500</v>
      </c>
      <c r="H14" s="10"/>
    </row>
    <row r="15" spans="1:9">
      <c r="A15" s="61" t="s">
        <v>47</v>
      </c>
      <c r="B15" s="61"/>
      <c r="C15" s="61"/>
      <c r="D15" s="61"/>
      <c r="E15" s="61"/>
      <c r="F15" s="61"/>
      <c r="G15" s="10">
        <f>G12*0.8</f>
        <v>136000</v>
      </c>
      <c r="H15" s="10"/>
    </row>
    <row r="16" spans="1:9">
      <c r="A16" t="s">
        <v>24</v>
      </c>
    </row>
  </sheetData>
  <mergeCells count="5">
    <mergeCell ref="C3:I3"/>
    <mergeCell ref="A12:F12"/>
    <mergeCell ref="A13:F13"/>
    <mergeCell ref="A14:F14"/>
    <mergeCell ref="A15:F15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41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22" t="s">
        <v>53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28" t="s">
        <v>18</v>
      </c>
      <c r="F7" s="16">
        <v>27803</v>
      </c>
      <c r="G7" s="15">
        <v>50000</v>
      </c>
      <c r="H7" s="15" t="s">
        <v>36</v>
      </c>
      <c r="I7" s="17" t="s">
        <v>46</v>
      </c>
    </row>
    <row r="8" spans="1:9" ht="15.75">
      <c r="A8" s="69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70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>
        <v>34388</v>
      </c>
      <c r="G10" s="15">
        <v>50000</v>
      </c>
      <c r="H10" s="15" t="s">
        <v>36</v>
      </c>
      <c r="I10" s="17" t="s">
        <v>45</v>
      </c>
    </row>
    <row r="11" spans="1:9" ht="17.25" customHeight="1">
      <c r="A11" s="14">
        <v>6</v>
      </c>
      <c r="B11" s="23" t="s">
        <v>50</v>
      </c>
      <c r="C11" s="14" t="s">
        <v>17</v>
      </c>
      <c r="D11" s="14">
        <v>37540</v>
      </c>
      <c r="E11" s="24" t="s">
        <v>43</v>
      </c>
      <c r="F11" s="14">
        <v>37640</v>
      </c>
      <c r="G11" s="25">
        <v>50000</v>
      </c>
      <c r="H11" s="24" t="s">
        <v>36</v>
      </c>
      <c r="I11" s="27" t="s">
        <v>45</v>
      </c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320000</v>
      </c>
      <c r="H12" s="5"/>
    </row>
    <row r="13" spans="1:9" ht="15.75">
      <c r="A13" s="19"/>
      <c r="B13" s="20"/>
      <c r="C13" s="20"/>
      <c r="D13" s="20"/>
      <c r="E13" s="20"/>
      <c r="F13" s="21" t="s">
        <v>51</v>
      </c>
      <c r="G13" s="9">
        <v>170000</v>
      </c>
      <c r="H13" s="5"/>
    </row>
    <row r="14" spans="1:9" ht="15.75">
      <c r="A14" s="62" t="s">
        <v>21</v>
      </c>
      <c r="B14" s="63"/>
      <c r="C14" s="63"/>
      <c r="D14" s="63"/>
      <c r="E14" s="63"/>
      <c r="F14" s="64"/>
      <c r="G14" s="10">
        <f>G12*0.15</f>
        <v>48000</v>
      </c>
      <c r="H14" s="5"/>
    </row>
    <row r="15" spans="1:9">
      <c r="A15" s="62" t="s">
        <v>22</v>
      </c>
      <c r="B15" s="63"/>
      <c r="C15" s="63"/>
      <c r="D15" s="63"/>
      <c r="E15" s="63"/>
      <c r="F15" s="64"/>
      <c r="G15" s="10">
        <f>G12*0.05</f>
        <v>16000</v>
      </c>
      <c r="H15" s="10"/>
    </row>
    <row r="16" spans="1:9">
      <c r="A16" s="61" t="s">
        <v>48</v>
      </c>
      <c r="B16" s="61"/>
      <c r="C16" s="61"/>
      <c r="D16" s="61"/>
      <c r="E16" s="61"/>
      <c r="F16" s="61"/>
      <c r="G16" s="9">
        <f>G13-G14-G15</f>
        <v>106000</v>
      </c>
      <c r="H16" s="10"/>
    </row>
    <row r="17" spans="1:1">
      <c r="A17" t="s">
        <v>24</v>
      </c>
    </row>
  </sheetData>
  <mergeCells count="6">
    <mergeCell ref="C3:I3"/>
    <mergeCell ref="A12:F12"/>
    <mergeCell ref="A14:F14"/>
    <mergeCell ref="A15:F15"/>
    <mergeCell ref="A16:F16"/>
    <mergeCell ref="A8:A9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7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66</v>
      </c>
    </row>
    <row r="3" spans="1:9" ht="18.75">
      <c r="A3" s="7" t="s">
        <v>10</v>
      </c>
      <c r="C3" s="60" t="s">
        <v>49</v>
      </c>
      <c r="D3" s="60"/>
      <c r="E3" s="60"/>
      <c r="F3" s="60"/>
      <c r="G3" s="60"/>
      <c r="H3" s="60"/>
      <c r="I3" s="60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15"/>
      <c r="F7" s="16">
        <v>27803</v>
      </c>
      <c r="G7" s="15">
        <v>50000</v>
      </c>
      <c r="H7" s="15" t="s">
        <v>36</v>
      </c>
      <c r="I7" s="17" t="s">
        <v>46</v>
      </c>
    </row>
    <row r="8" spans="1:9" ht="15.75">
      <c r="A8" s="69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70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/>
      <c r="G10" s="15">
        <v>50000</v>
      </c>
      <c r="H10" s="15" t="s">
        <v>36</v>
      </c>
      <c r="I10" s="17" t="s">
        <v>45</v>
      </c>
    </row>
    <row r="11" spans="1:9" ht="17.25" customHeight="1">
      <c r="A11" s="14">
        <v>6</v>
      </c>
      <c r="B11" s="23" t="s">
        <v>50</v>
      </c>
      <c r="C11" s="14" t="s">
        <v>17</v>
      </c>
      <c r="D11" s="14">
        <v>37540</v>
      </c>
      <c r="E11" s="24" t="s">
        <v>43</v>
      </c>
      <c r="F11" s="14"/>
      <c r="G11" s="25">
        <v>50000</v>
      </c>
      <c r="H11" s="24" t="s">
        <v>36</v>
      </c>
      <c r="I11" s="14" t="s">
        <v>45</v>
      </c>
    </row>
    <row r="12" spans="1:9" ht="15.75">
      <c r="A12" s="62" t="s">
        <v>20</v>
      </c>
      <c r="B12" s="63"/>
      <c r="C12" s="63"/>
      <c r="D12" s="63"/>
      <c r="E12" s="63"/>
      <c r="F12" s="64"/>
      <c r="G12" s="26">
        <f>SUM(G5:G11)</f>
        <v>320000</v>
      </c>
      <c r="H12" s="5"/>
    </row>
    <row r="13" spans="1:9" ht="15.75">
      <c r="A13" s="19"/>
      <c r="B13" s="20"/>
      <c r="C13" s="20"/>
      <c r="D13" s="20"/>
      <c r="E13" s="20"/>
      <c r="F13" s="21" t="s">
        <v>51</v>
      </c>
      <c r="G13" s="9">
        <v>170000</v>
      </c>
      <c r="H13" s="5"/>
    </row>
    <row r="14" spans="1:9" ht="15.75">
      <c r="A14" s="62" t="s">
        <v>21</v>
      </c>
      <c r="B14" s="63"/>
      <c r="C14" s="63"/>
      <c r="D14" s="63"/>
      <c r="E14" s="63"/>
      <c r="F14" s="64"/>
      <c r="G14" s="10">
        <f>G12*0.15</f>
        <v>48000</v>
      </c>
      <c r="H14" s="5"/>
    </row>
    <row r="15" spans="1:9">
      <c r="A15" s="62" t="s">
        <v>22</v>
      </c>
      <c r="B15" s="63"/>
      <c r="C15" s="63"/>
      <c r="D15" s="63"/>
      <c r="E15" s="63"/>
      <c r="F15" s="64"/>
      <c r="G15" s="10">
        <f>G12*0.05</f>
        <v>16000</v>
      </c>
      <c r="H15" s="10"/>
    </row>
    <row r="16" spans="1:9">
      <c r="A16" s="61" t="s">
        <v>52</v>
      </c>
      <c r="B16" s="61"/>
      <c r="C16" s="61"/>
      <c r="D16" s="61"/>
      <c r="E16" s="61"/>
      <c r="F16" s="61"/>
      <c r="G16" s="9">
        <f>G13-G14-G15</f>
        <v>106000</v>
      </c>
      <c r="H16" s="10"/>
    </row>
    <row r="17" spans="1:1">
      <c r="A17" t="s">
        <v>24</v>
      </c>
    </row>
  </sheetData>
  <mergeCells count="6">
    <mergeCell ref="C3:I3"/>
    <mergeCell ref="A12:F12"/>
    <mergeCell ref="A14:F14"/>
    <mergeCell ref="A15:F15"/>
    <mergeCell ref="A16:F16"/>
    <mergeCell ref="A8:A9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BIAO 08-12</vt:lpstr>
      <vt:lpstr>BIAO 09-12</vt:lpstr>
      <vt:lpstr>BIAO 10-12 </vt:lpstr>
      <vt:lpstr>BIAO 11-12 </vt:lpstr>
      <vt:lpstr>BIAO 12-12</vt:lpstr>
      <vt:lpstr>BIAO 01-13</vt:lpstr>
      <vt:lpstr>BIAO 02-13</vt:lpstr>
      <vt:lpstr>BIAO 03-13 </vt:lpstr>
      <vt:lpstr>BIAO 04-13</vt:lpstr>
      <vt:lpstr>BIAO 05-13 </vt:lpstr>
      <vt:lpstr>BIAO 06-13</vt:lpstr>
      <vt:lpstr>BIAO 07-13</vt:lpstr>
      <vt:lpstr>BIAO 08-13</vt:lpstr>
      <vt:lpstr>BIAO 09-13 </vt:lpstr>
      <vt:lpstr>BIAO 10-13</vt:lpstr>
      <vt:lpstr>BIAO 11-13 </vt:lpstr>
      <vt:lpstr>BIAO 12-13 </vt:lpstr>
      <vt:lpstr>BIAO 12-13  (2)</vt:lpstr>
      <vt:lpstr>RECLAMATION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2013-11-18T10:29:07Z</cp:lastPrinted>
  <dcterms:created xsi:type="dcterms:W3CDTF">2012-09-03T14:35:08Z</dcterms:created>
  <dcterms:modified xsi:type="dcterms:W3CDTF">2014-01-27T08:47:33Z</dcterms:modified>
</cp:coreProperties>
</file>