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STIMATIONS" sheetId="1" r:id="rId1"/>
    <sheet name="AVRIL 2013" sheetId="10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G3" i="1"/>
  <c r="C5" i="10"/>
  <c r="B5"/>
  <c r="H4"/>
  <c r="G4"/>
  <c r="G5" s="1"/>
  <c r="F4"/>
  <c r="E4"/>
  <c r="D4"/>
  <c r="H3"/>
  <c r="H5" s="1"/>
  <c r="G3"/>
  <c r="F3"/>
  <c r="E3"/>
  <c r="D3"/>
  <c r="D5" s="1"/>
  <c r="H2"/>
  <c r="G2"/>
  <c r="F2"/>
  <c r="E2"/>
  <c r="D2"/>
  <c r="C3" i="1"/>
  <c r="B3"/>
  <c r="H2"/>
  <c r="G2"/>
  <c r="F2"/>
  <c r="E2"/>
  <c r="D2"/>
  <c r="F5" i="10" l="1"/>
  <c r="B9" s="1"/>
  <c r="B8"/>
  <c r="E5"/>
  <c r="B7"/>
  <c r="B10"/>
  <c r="H3" i="1"/>
  <c r="F3"/>
  <c r="B7" s="1"/>
  <c r="D3"/>
  <c r="E3"/>
  <c r="B6" s="1"/>
  <c r="B8" s="1"/>
  <c r="B5" l="1"/>
</calcChain>
</file>

<file path=xl/sharedStrings.xml><?xml version="1.0" encoding="utf-8"?>
<sst xmlns="http://schemas.openxmlformats.org/spreadsheetml/2006/main" count="26" uniqueCount="16">
  <si>
    <t>QUARTIER</t>
  </si>
  <si>
    <t>LOYERS ENCAISSES</t>
  </si>
  <si>
    <t>BAUX</t>
  </si>
  <si>
    <t>IMPOT</t>
  </si>
  <si>
    <t>AVOIRS BAUX</t>
  </si>
  <si>
    <t>AVOIRS LOYERS</t>
  </si>
  <si>
    <t>TOTAUX</t>
  </si>
  <si>
    <t>BILAN MEITE</t>
  </si>
  <si>
    <t>BILAN CCGIM</t>
  </si>
  <si>
    <t>BILAN IMPOT</t>
  </si>
  <si>
    <t>YOPOUGON ANANERAIE</t>
  </si>
  <si>
    <t>YOPOUGON NIANGON ADJAME</t>
  </si>
  <si>
    <t>BICICI</t>
  </si>
  <si>
    <t>SOMME A VERSER</t>
  </si>
  <si>
    <t>YOPOUGON BK VATICAN</t>
  </si>
  <si>
    <t>BILAN MASSANDJE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</si>
</sst>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view="pageLayout" zoomScaleNormal="100" workbookViewId="0">
      <selection activeCell="B6" sqref="B6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14</v>
      </c>
      <c r="B2" s="5">
        <v>70000</v>
      </c>
      <c r="C2" s="5">
        <v>0</v>
      </c>
      <c r="D2" s="6">
        <f t="shared" ref="D2" si="0">C2*0.05</f>
        <v>0</v>
      </c>
      <c r="E2" s="6">
        <f t="shared" ref="E2" si="1">B2*0.1</f>
        <v>7000</v>
      </c>
      <c r="F2" s="6">
        <f t="shared" ref="F2" si="2">(B2+C2)*0.15</f>
        <v>10500</v>
      </c>
      <c r="G2" s="6">
        <f t="shared" ref="G2:G3" si="3">C2*0.15</f>
        <v>0</v>
      </c>
      <c r="H2" s="6">
        <f t="shared" ref="H2" si="4">B2*0.75</f>
        <v>52500</v>
      </c>
    </row>
    <row r="3" spans="1:8" ht="18.75">
      <c r="A3" s="1" t="s">
        <v>6</v>
      </c>
      <c r="B3" s="1">
        <f>SUM(B2:B2)</f>
        <v>70000</v>
      </c>
      <c r="C3" s="1">
        <f>SUM(C2:C2)</f>
        <v>0</v>
      </c>
      <c r="D3" s="3">
        <f>SUM(D2:D2)</f>
        <v>0</v>
      </c>
      <c r="E3" s="3">
        <f>SUM(E2:E2)</f>
        <v>7000</v>
      </c>
      <c r="F3" s="3">
        <f>SUM(F2:F2)</f>
        <v>10500</v>
      </c>
      <c r="G3" s="6">
        <f t="shared" si="3"/>
        <v>0</v>
      </c>
      <c r="H3" s="6">
        <f>SUM(H2:H2)</f>
        <v>52500</v>
      </c>
    </row>
    <row r="4" spans="1:8">
      <c r="D4" s="7"/>
      <c r="E4" s="7"/>
      <c r="F4" s="7"/>
      <c r="G4" s="7"/>
      <c r="H4" s="7"/>
    </row>
    <row r="5" spans="1:8" ht="21">
      <c r="A5" s="8" t="s">
        <v>15</v>
      </c>
      <c r="B5" s="9">
        <f>G3+H3</f>
        <v>52500</v>
      </c>
    </row>
    <row r="6" spans="1:8" ht="21">
      <c r="A6" s="8" t="s">
        <v>8</v>
      </c>
      <c r="B6" s="9">
        <f>D3+E3</f>
        <v>7000</v>
      </c>
    </row>
    <row r="7" spans="1:8" ht="21">
      <c r="A7" s="8" t="s">
        <v>9</v>
      </c>
      <c r="B7" s="9">
        <f>F3</f>
        <v>10500</v>
      </c>
    </row>
    <row r="8" spans="1:8" ht="21">
      <c r="A8" s="13" t="s">
        <v>13</v>
      </c>
      <c r="B8" s="14">
        <f>B3-B6</f>
        <v>63000</v>
      </c>
    </row>
    <row r="10" spans="1:8" ht="21">
      <c r="A10" s="10"/>
      <c r="B10" s="11"/>
    </row>
    <row r="11" spans="1:8" ht="21">
      <c r="A11" s="12"/>
      <c r="B11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SYLLA MASSANDJE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view="pageLayout" zoomScaleNormal="100" workbookViewId="0">
      <selection activeCell="D8" sqref="D8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10</v>
      </c>
      <c r="B2" s="5">
        <v>0</v>
      </c>
      <c r="C2" s="5">
        <v>0</v>
      </c>
      <c r="D2" s="6">
        <f t="shared" ref="D2:D4" si="0">C2*0.05</f>
        <v>0</v>
      </c>
      <c r="E2" s="6">
        <f t="shared" ref="E2:E4" si="1">B2*0.1</f>
        <v>0</v>
      </c>
      <c r="F2" s="6">
        <f t="shared" ref="F2:F4" si="2">(B2+C2)*0.15</f>
        <v>0</v>
      </c>
      <c r="G2" s="6">
        <f t="shared" ref="G2:G3" si="3">C2*0.15</f>
        <v>0</v>
      </c>
      <c r="H2" s="6">
        <f t="shared" ref="H2:H4" si="4">B2*0.75</f>
        <v>0</v>
      </c>
    </row>
    <row r="3" spans="1:8" ht="18.75">
      <c r="A3" s="5" t="s">
        <v>11</v>
      </c>
      <c r="B3" s="5">
        <v>0</v>
      </c>
      <c r="C3" s="5">
        <v>0</v>
      </c>
      <c r="D3" s="6">
        <f t="shared" si="0"/>
        <v>0</v>
      </c>
      <c r="E3" s="6">
        <f t="shared" si="1"/>
        <v>0</v>
      </c>
      <c r="F3" s="6">
        <f t="shared" si="2"/>
        <v>0</v>
      </c>
      <c r="G3" s="6">
        <f t="shared" si="3"/>
        <v>0</v>
      </c>
      <c r="H3" s="6">
        <f t="shared" si="4"/>
        <v>0</v>
      </c>
    </row>
    <row r="4" spans="1:8" ht="18.75">
      <c r="A4" s="5" t="s">
        <v>12</v>
      </c>
      <c r="B4" s="5"/>
      <c r="C4" s="5">
        <v>520000</v>
      </c>
      <c r="D4" s="6">
        <f t="shared" si="0"/>
        <v>26000</v>
      </c>
      <c r="E4" s="6">
        <f t="shared" si="1"/>
        <v>0</v>
      </c>
      <c r="F4" s="6">
        <f t="shared" si="2"/>
        <v>78000</v>
      </c>
      <c r="G4" s="6">
        <f>C4*0.8</f>
        <v>416000</v>
      </c>
      <c r="H4" s="6">
        <f t="shared" si="4"/>
        <v>0</v>
      </c>
    </row>
    <row r="5" spans="1:8" ht="18.75">
      <c r="A5" s="1" t="s">
        <v>6</v>
      </c>
      <c r="B5" s="1">
        <f>SUM(B2:B4)</f>
        <v>0</v>
      </c>
      <c r="C5" s="1">
        <f>SUM(C2:C4)</f>
        <v>520000</v>
      </c>
      <c r="D5" s="3">
        <f>SUM(D2:D4)</f>
        <v>26000</v>
      </c>
      <c r="E5" s="3">
        <f>SUM(E2:E4)</f>
        <v>0</v>
      </c>
      <c r="F5" s="3">
        <f>SUM(F2:F4)</f>
        <v>78000</v>
      </c>
      <c r="G5" s="6">
        <f>SUM(G4:G4)</f>
        <v>416000</v>
      </c>
      <c r="H5" s="6">
        <f>SUM(H2:H4)</f>
        <v>0</v>
      </c>
    </row>
    <row r="6" spans="1:8">
      <c r="D6" s="7"/>
      <c r="E6" s="7"/>
      <c r="F6" s="7"/>
      <c r="G6" s="7"/>
      <c r="H6" s="7"/>
    </row>
    <row r="7" spans="1:8" ht="21">
      <c r="A7" s="8" t="s">
        <v>7</v>
      </c>
      <c r="B7" s="9">
        <f>G5+H5</f>
        <v>416000</v>
      </c>
    </row>
    <row r="8" spans="1:8" ht="21">
      <c r="A8" s="8" t="s">
        <v>8</v>
      </c>
      <c r="B8" s="9">
        <f>D5+E5</f>
        <v>26000</v>
      </c>
    </row>
    <row r="9" spans="1:8" ht="21">
      <c r="A9" s="8" t="s">
        <v>9</v>
      </c>
      <c r="B9" s="9">
        <f>F5</f>
        <v>78000</v>
      </c>
    </row>
    <row r="10" spans="1:8" ht="21">
      <c r="A10" s="13" t="s">
        <v>13</v>
      </c>
      <c r="B10" s="14">
        <f>B5-B8</f>
        <v>-26000</v>
      </c>
    </row>
    <row r="12" spans="1:8" ht="21">
      <c r="A12" s="10"/>
      <c r="B12" s="11"/>
    </row>
    <row r="13" spans="1:8" ht="21">
      <c r="A13" s="12"/>
      <c r="B13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MEITE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ESTIMATIONS</vt:lpstr>
      <vt:lpstr>AVRIL 2013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2013-05-08T15:27:37Z</cp:lastPrinted>
  <dcterms:created xsi:type="dcterms:W3CDTF">2012-09-05T15:56:32Z</dcterms:created>
  <dcterms:modified xsi:type="dcterms:W3CDTF">2014-07-31T09:34:48Z</dcterms:modified>
</cp:coreProperties>
</file>