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JANVTER 15" sheetId="8" r:id="rId1"/>
    <sheet name="BILAN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H16" i="8"/>
  <c r="F11"/>
  <c r="G11"/>
  <c r="J11"/>
  <c r="I11" l="1"/>
  <c r="H13"/>
  <c r="H14" s="1"/>
  <c r="H11"/>
  <c r="B7" i="2"/>
  <c r="C5"/>
  <c r="B5"/>
  <c r="H4"/>
  <c r="G4"/>
  <c r="F4"/>
  <c r="E4"/>
  <c r="D4"/>
  <c r="H3"/>
  <c r="E3"/>
  <c r="H2"/>
  <c r="H5" s="1"/>
  <c r="G2"/>
  <c r="F2"/>
  <c r="E2"/>
  <c r="E5" s="1"/>
  <c r="D2"/>
  <c r="D5" s="1"/>
  <c r="F5" l="1"/>
  <c r="B9" s="1"/>
  <c r="B8"/>
  <c r="B10" s="1"/>
  <c r="G5"/>
</calcChain>
</file>

<file path=xl/sharedStrings.xml><?xml version="1.0" encoding="utf-8"?>
<sst xmlns="http://schemas.openxmlformats.org/spreadsheetml/2006/main" count="50" uniqueCount="50">
  <si>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</si>
  <si>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</si>
  <si>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</si>
  <si>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</si>
  <si>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</si>
  <si>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</si>
  <si>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</si>
  <si>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</si>
  <si>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</si>
  <si>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</si>
  <si>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</si>
  <si>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</si>
  <si>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</si>
  <si>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</si>
  <si>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</si>
  <si>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</si>
  <si>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</si>
  <si>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</si>
  <si>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</si>
  <si>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</si>
  <si>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BICICI</t>
  </si>
  <si>
    <t>YOPOUGON NIANGON ADJAME</t>
  </si>
  <si>
    <t>CONTACTS</t>
  </si>
  <si>
    <t>N° PORTE</t>
  </si>
  <si>
    <t>YOPOUGON MAROC</t>
  </si>
  <si>
    <t>BILAN N'GUESSAN KOFFI</t>
  </si>
  <si>
    <t>TOTAL ENCAISSE</t>
  </si>
  <si>
    <t>COMMISSION CCGIM 10%</t>
  </si>
  <si>
    <t>OBSERVATIONS</t>
  </si>
  <si>
    <t>EHUI ASSANDE BAUDOUIN</t>
  </si>
  <si>
    <t>44119175 - 57531858</t>
  </si>
  <si>
    <t>KALOUBI LEAN JEAN LOUIS</t>
  </si>
  <si>
    <t>55594110 - 09175043</t>
  </si>
  <si>
    <t>60 13 30 28</t>
  </si>
  <si>
    <t>KOUADIO N'GORAN TEHODORE</t>
  </si>
  <si>
    <t>01 51 01 24</t>
  </si>
  <si>
    <t>ABASSAN KOMI</t>
  </si>
  <si>
    <t xml:space="preserve">45763606 - 01555229 </t>
  </si>
  <si>
    <t>07 18 32 32 57</t>
  </si>
  <si>
    <t>TEHOUET NANOU</t>
  </si>
  <si>
    <t>06 60 82 18</t>
  </si>
  <si>
    <t>AKPOUE AMALAN ROSE</t>
  </si>
  <si>
    <t>03 49 26 64</t>
  </si>
  <si>
    <t>DIARRASSOUBA MOUSSA</t>
  </si>
  <si>
    <t>06 41 48 05</t>
  </si>
  <si>
    <t>KONE OUASSA</t>
  </si>
  <si>
    <t>47023906 -46306200</t>
  </si>
  <si>
    <t>BANHORO KANDOU</t>
  </si>
  <si>
    <t>66280695-67717423</t>
  </si>
  <si>
    <t>TOTAL VERSE LE 15/01/2015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</si>
</sst>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0" xfId="0" applyFont="1"/>
    <xf numFmtId="6" fontId="4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/>
    <xf numFmtId="6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6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6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view="pageLayout" zoomScaleNormal="100" workbookViewId="0">
      <selection activeCell="J18" sqref="J18"/>
    </sheetView>
  </sheetViews>
  <sheetFormatPr baseColWidth="10" defaultRowHeight="1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8" t="s">
        <v>1</v>
      </c>
      <c r="C1" s="19" t="s">
        <v>23</v>
      </c>
      <c r="D1" s="28" t="s">
        <v>22</v>
      </c>
      <c r="E1" s="28" t="s">
        <v>2</v>
      </c>
      <c r="F1" s="28" t="s">
        <v>3</v>
      </c>
      <c r="G1" s="28" t="s">
        <v>4</v>
      </c>
      <c r="H1" s="4" t="s">
        <v>9</v>
      </c>
      <c r="I1" s="28" t="s">
        <v>6</v>
      </c>
      <c r="J1" s="5" t="s">
        <v>5</v>
      </c>
      <c r="K1" s="28" t="s">
        <v>8</v>
      </c>
      <c r="L1" s="4" t="s">
        <v>28</v>
      </c>
    </row>
    <row r="2" spans="1:12" ht="30" customHeight="1">
      <c r="A2" s="18">
        <v>1</v>
      </c>
      <c r="B2" s="22" t="s">
        <v>29</v>
      </c>
      <c r="C2" s="2"/>
      <c r="D2" s="31" t="s">
        <v>30</v>
      </c>
      <c r="E2" s="2"/>
      <c r="F2" s="21">
        <v>15000</v>
      </c>
      <c r="G2" s="21"/>
      <c r="H2" s="21"/>
      <c r="I2" s="21"/>
      <c r="J2" s="21"/>
      <c r="K2" s="30"/>
      <c r="L2" s="2"/>
    </row>
    <row r="3" spans="1:12" ht="30" customHeight="1">
      <c r="A3" s="18">
        <v>2</v>
      </c>
      <c r="B3" s="22" t="s">
        <v>31</v>
      </c>
      <c r="C3" s="2"/>
      <c r="D3" s="32" t="s">
        <v>32</v>
      </c>
      <c r="E3" s="6"/>
      <c r="F3" s="21">
        <v>15000</v>
      </c>
      <c r="G3" s="21"/>
      <c r="H3" s="21"/>
      <c r="I3" s="2"/>
      <c r="J3" s="21"/>
      <c r="K3" s="30"/>
      <c r="L3" s="31" t="s">
        <v>33</v>
      </c>
    </row>
    <row r="4" spans="1:12" ht="30" customHeight="1">
      <c r="A4" s="18">
        <v>3</v>
      </c>
      <c r="B4" s="17" t="s">
        <v>34</v>
      </c>
      <c r="C4" s="2"/>
      <c r="D4" s="32" t="s">
        <v>35</v>
      </c>
      <c r="E4" s="6"/>
      <c r="F4" s="21">
        <v>15000</v>
      </c>
      <c r="G4" s="21"/>
      <c r="H4" s="21"/>
      <c r="I4" s="2"/>
      <c r="J4" s="21"/>
      <c r="K4" s="30"/>
      <c r="L4" s="18"/>
    </row>
    <row r="5" spans="1:12" ht="30" customHeight="1">
      <c r="A5" s="18">
        <v>4</v>
      </c>
      <c r="B5" s="22" t="s">
        <v>36</v>
      </c>
      <c r="C5" s="2"/>
      <c r="D5" s="32" t="s">
        <v>37</v>
      </c>
      <c r="E5" s="6"/>
      <c r="F5" s="21">
        <v>15000</v>
      </c>
      <c r="G5" s="21"/>
      <c r="H5" s="21"/>
      <c r="I5" s="2"/>
      <c r="J5" s="21"/>
      <c r="K5" s="30"/>
      <c r="L5" s="31" t="s">
        <v>38</v>
      </c>
    </row>
    <row r="6" spans="1:12" ht="30" customHeight="1">
      <c r="A6" s="18">
        <v>5</v>
      </c>
      <c r="B6" s="22" t="s">
        <v>39</v>
      </c>
      <c r="C6" s="2"/>
      <c r="D6" s="32" t="s">
        <v>40</v>
      </c>
      <c r="E6" s="6"/>
      <c r="F6" s="21">
        <v>15000</v>
      </c>
      <c r="G6" s="21"/>
      <c r="H6" s="21"/>
      <c r="I6" s="2"/>
      <c r="J6" s="21"/>
      <c r="K6" s="30"/>
      <c r="L6" s="2"/>
    </row>
    <row r="7" spans="1:12" ht="30" customHeight="1">
      <c r="A7" s="18">
        <v>6</v>
      </c>
      <c r="B7" s="22" t="s">
        <v>41</v>
      </c>
      <c r="C7" s="2"/>
      <c r="D7" s="30" t="s">
        <v>42</v>
      </c>
      <c r="E7" s="6"/>
      <c r="F7" s="21">
        <v>15000</v>
      </c>
      <c r="G7" s="21"/>
      <c r="H7" s="21"/>
      <c r="I7" s="21"/>
      <c r="J7" s="21"/>
      <c r="K7" s="30"/>
      <c r="L7" s="18"/>
    </row>
    <row r="8" spans="1:12" ht="30" customHeight="1">
      <c r="A8" s="18">
        <v>7</v>
      </c>
      <c r="B8" s="22" t="s">
        <v>43</v>
      </c>
      <c r="C8" s="2"/>
      <c r="D8" s="30" t="s">
        <v>44</v>
      </c>
      <c r="E8" s="6"/>
      <c r="F8" s="21">
        <v>15000</v>
      </c>
      <c r="G8" s="21"/>
      <c r="H8" s="21"/>
      <c r="I8" s="21"/>
      <c r="J8" s="21"/>
      <c r="K8" s="30"/>
      <c r="L8" s="18"/>
    </row>
    <row r="9" spans="1:12" ht="30" customHeight="1">
      <c r="A9" s="18">
        <v>8</v>
      </c>
      <c r="B9" s="22" t="s">
        <v>45</v>
      </c>
      <c r="C9" s="2"/>
      <c r="D9" s="30" t="s">
        <v>46</v>
      </c>
      <c r="E9" s="6"/>
      <c r="F9" s="21">
        <v>15000</v>
      </c>
      <c r="G9" s="21"/>
      <c r="H9" s="21"/>
      <c r="I9" s="21"/>
      <c r="J9" s="21"/>
      <c r="K9" s="30"/>
      <c r="L9" s="18"/>
    </row>
    <row r="10" spans="1:12" ht="30" customHeight="1">
      <c r="A10" s="18">
        <v>9</v>
      </c>
      <c r="B10" s="22" t="s">
        <v>47</v>
      </c>
      <c r="C10" s="2"/>
      <c r="D10" s="30" t="s">
        <v>48</v>
      </c>
      <c r="E10" s="6"/>
      <c r="F10" s="21">
        <v>15000</v>
      </c>
      <c r="G10" s="21"/>
      <c r="H10" s="21"/>
      <c r="I10" s="21"/>
      <c r="J10" s="21"/>
      <c r="K10" s="30"/>
      <c r="L10" s="18"/>
    </row>
    <row r="11" spans="1:12" ht="30" customHeight="1">
      <c r="A11" s="40" t="s">
        <v>7</v>
      </c>
      <c r="B11" s="41"/>
      <c r="C11" s="41"/>
      <c r="D11" s="41"/>
      <c r="E11" s="42"/>
      <c r="F11" s="21">
        <f>SUM(F2:F10)</f>
        <v>135000</v>
      </c>
      <c r="G11" s="21">
        <f>SUM(G2:G10)</f>
        <v>0</v>
      </c>
      <c r="H11" s="24">
        <f>SUM(H2:H7)</f>
        <v>0</v>
      </c>
      <c r="I11" s="29">
        <f>SUM(I2:I7)</f>
        <v>0</v>
      </c>
      <c r="J11" s="21">
        <f>SUM(J2:J10)</f>
        <v>0</v>
      </c>
      <c r="K11" s="27"/>
      <c r="L11" s="3"/>
    </row>
    <row r="12" spans="1:12">
      <c r="F12" s="23"/>
    </row>
    <row r="13" spans="1:12" ht="15.75">
      <c r="A13" s="37" t="s">
        <v>26</v>
      </c>
      <c r="B13" s="38"/>
      <c r="C13" s="38"/>
      <c r="D13" s="38"/>
      <c r="E13" s="38"/>
      <c r="F13" s="38"/>
      <c r="G13" s="39"/>
      <c r="H13" s="25">
        <f>J11</f>
        <v>0</v>
      </c>
    </row>
    <row r="14" spans="1:12" ht="15.75">
      <c r="A14" s="37" t="s">
        <v>27</v>
      </c>
      <c r="B14" s="38"/>
      <c r="C14" s="38"/>
      <c r="D14" s="38"/>
      <c r="E14" s="38"/>
      <c r="F14" s="38"/>
      <c r="G14" s="39"/>
      <c r="H14" s="25">
        <f>H13*0.1</f>
        <v>0</v>
      </c>
    </row>
    <row r="16" spans="1:12" ht="18.75">
      <c r="A16" s="34" t="s">
        <v>49</v>
      </c>
      <c r="B16" s="35"/>
      <c r="C16" s="35"/>
      <c r="D16" s="35"/>
      <c r="E16" s="35"/>
      <c r="F16" s="35"/>
      <c r="G16" s="36"/>
      <c r="H16" s="26">
        <f>H13-H14</f>
        <v>0</v>
      </c>
    </row>
    <row r="18" spans="6:7">
      <c r="F18" s="33"/>
      <c r="G18" s="33"/>
    </row>
  </sheetData>
  <mergeCells count="4">
    <mergeCell ref="A11:E11"/>
    <mergeCell ref="A13:G13"/>
    <mergeCell ref="A14:G14"/>
    <mergeCell ref="A16:G16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horizontalDpi="0" verticalDpi="0" r:id="rId1"/>
  <headerFooter>
    <oddHeader>&amp;LCCGIM
MOBILES : 03 32 59 24 – 07 85 65 28 – 04 92 79 51
E-mail : amadasta@yahoo.fr&amp;CETAT DES ENCAISSEMENTS
YOPOUGON BONIKRO
M.TOURE MOUSSA  N° CC: 0513520V
01 BP 4859 ABIDJAN 01
07 67 16 27 - 01 05 01 76&amp;RMOIS DE JANVIER 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2" sqref="A2"/>
    </sheetView>
  </sheetViews>
  <sheetFormatPr baseColWidth="10" defaultRowHeight="15"/>
  <cols>
    <col min="1" max="1" width="30.710937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8" ht="18.75">
      <c r="A1" s="7" t="s">
        <v>10</v>
      </c>
      <c r="B1" s="7" t="s">
        <v>11</v>
      </c>
      <c r="C1" s="7" t="s">
        <v>12</v>
      </c>
      <c r="D1" s="8">
        <v>0.05</v>
      </c>
      <c r="E1" s="8">
        <v>0.1</v>
      </c>
      <c r="F1" s="9" t="s">
        <v>13</v>
      </c>
      <c r="G1" s="9" t="s">
        <v>14</v>
      </c>
      <c r="H1" s="10" t="s">
        <v>15</v>
      </c>
    </row>
    <row r="2" spans="1:8" ht="18.75">
      <c r="A2" s="16" t="s">
        <v>24</v>
      </c>
      <c r="B2" s="3">
        <v>0</v>
      </c>
      <c r="C2" s="3">
        <v>0</v>
      </c>
      <c r="D2" s="11">
        <f t="shared" ref="D2:D4" si="0">C2*0.05</f>
        <v>0</v>
      </c>
      <c r="E2" s="11">
        <f t="shared" ref="E2:E4" si="1">B2*0.1</f>
        <v>0</v>
      </c>
      <c r="F2" s="11">
        <f t="shared" ref="F2:F4" si="2">(B2+C2)*0.15</f>
        <v>0</v>
      </c>
      <c r="G2" s="11">
        <f t="shared" ref="G2" si="3">C2*0.15</f>
        <v>0</v>
      </c>
      <c r="H2" s="11">
        <f t="shared" ref="H2:H4" si="4">B2*0.75</f>
        <v>0</v>
      </c>
    </row>
    <row r="3" spans="1:8" ht="18.75">
      <c r="A3" s="16" t="s">
        <v>21</v>
      </c>
      <c r="B3" s="3">
        <v>0</v>
      </c>
      <c r="C3" s="3"/>
      <c r="D3" s="11"/>
      <c r="E3" s="11">
        <f t="shared" si="1"/>
        <v>0</v>
      </c>
      <c r="F3" s="11"/>
      <c r="G3" s="11"/>
      <c r="H3" s="11">
        <f t="shared" si="4"/>
        <v>0</v>
      </c>
    </row>
    <row r="4" spans="1:8" ht="18.75">
      <c r="A4" s="3" t="s">
        <v>20</v>
      </c>
      <c r="B4" s="3"/>
      <c r="C4" s="3">
        <v>520000</v>
      </c>
      <c r="D4" s="11">
        <f t="shared" si="0"/>
        <v>26000</v>
      </c>
      <c r="E4" s="11">
        <f t="shared" si="1"/>
        <v>0</v>
      </c>
      <c r="F4" s="11">
        <f t="shared" si="2"/>
        <v>78000</v>
      </c>
      <c r="G4" s="11">
        <f>C4*0.8</f>
        <v>416000</v>
      </c>
      <c r="H4" s="11">
        <f t="shared" si="4"/>
        <v>0</v>
      </c>
    </row>
    <row r="5" spans="1:8" ht="18.75">
      <c r="A5" s="7" t="s">
        <v>16</v>
      </c>
      <c r="B5" s="7">
        <f>SUM(B2:B4)</f>
        <v>0</v>
      </c>
      <c r="C5" s="7">
        <f>SUM(C2:C4)</f>
        <v>520000</v>
      </c>
      <c r="D5" s="9">
        <f>SUM(D2:D4)</f>
        <v>26000</v>
      </c>
      <c r="E5" s="9">
        <f>SUM(E2:E4)</f>
        <v>0</v>
      </c>
      <c r="F5" s="9">
        <f>SUM(F2:F4)</f>
        <v>78000</v>
      </c>
      <c r="G5" s="11">
        <f>SUM(G4:G4)</f>
        <v>416000</v>
      </c>
      <c r="H5" s="11">
        <f>SUM(H2:H4)</f>
        <v>0</v>
      </c>
    </row>
    <row r="6" spans="1:8">
      <c r="D6" s="12"/>
      <c r="E6" s="12"/>
      <c r="F6" s="12"/>
      <c r="G6" s="12"/>
      <c r="H6" s="12"/>
    </row>
    <row r="7" spans="1:8" ht="21">
      <c r="A7" s="20" t="s">
        <v>25</v>
      </c>
      <c r="B7" s="14">
        <f>B5+C5</f>
        <v>520000</v>
      </c>
    </row>
    <row r="8" spans="1:8" ht="21">
      <c r="A8" s="13" t="s">
        <v>17</v>
      </c>
      <c r="B8" s="14">
        <f>D5+E5</f>
        <v>26000</v>
      </c>
    </row>
    <row r="9" spans="1:8" ht="21">
      <c r="A9" s="13" t="s">
        <v>18</v>
      </c>
      <c r="B9" s="14">
        <f>F5</f>
        <v>78000</v>
      </c>
    </row>
    <row r="10" spans="1:8" ht="18.75">
      <c r="A10" s="15" t="s">
        <v>19</v>
      </c>
      <c r="B10" s="15">
        <f>B5-B8</f>
        <v>-26000</v>
      </c>
    </row>
  </sheetData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JANVTER 15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2014-11-16T07:38:24Z</cp:lastPrinted>
  <dcterms:created xsi:type="dcterms:W3CDTF">2013-02-10T07:37:00Z</dcterms:created>
  <dcterms:modified xsi:type="dcterms:W3CDTF">2015-01-23T08:55:27Z</dcterms:modified>
</cp:coreProperties>
</file>