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JANVIER 15" sheetId="6" r:id="rId1"/>
    <sheet name="BILAN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G6" i="6"/>
  <c r="F6"/>
  <c r="B7" i="2"/>
  <c r="C5"/>
  <c r="B5"/>
  <c r="H4"/>
  <c r="G4"/>
  <c r="F4"/>
  <c r="E4"/>
  <c r="D4"/>
  <c r="H3"/>
  <c r="E3"/>
  <c r="H2"/>
  <c r="H5" s="1"/>
  <c r="G2"/>
  <c r="F2"/>
  <c r="E2"/>
  <c r="E5" s="1"/>
  <c r="D2"/>
  <c r="D5" s="1"/>
  <c r="F5" l="1"/>
  <c r="B9" s="1"/>
  <c r="B8"/>
  <c r="B10" s="1"/>
  <c r="G5"/>
</calcChain>
</file>

<file path=xl/sharedStrings.xml><?xml version="1.0" encoding="utf-8"?>
<sst xmlns="http://schemas.openxmlformats.org/spreadsheetml/2006/main" count="39" uniqueCount="37">
  <si>
    <t>N°</t>
  </si>
  <si>
    <t>NOM &amp; PRENOMS</t>
  </si>
  <si>
    <t>N° BAIL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</si>
  <si>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</si>
  <si>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</si>
  <si>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</si>
  <si>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</si>
  <si>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</si>
  <si>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</si>
  <si>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</si>
  <si>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</si>
  <si>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LORNG METCH DIDIER</t>
  </si>
  <si>
    <t>Complement bail</t>
  </si>
  <si>
    <t>YOHOU KOUADJA DON ALEX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</si>
  <si>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</si>
  <si>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</si>
  <si>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</si>
  <si>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</si>
  <si>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</si>
  <si>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</si>
  <si>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</si>
  <si>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</si>
  <si>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</si>
  <si>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</si>
  <si>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BICICI</t>
  </si>
  <si>
    <t>YOPOUGON NIANGON ADJAME</t>
  </si>
  <si>
    <t>BILAN AMARA SYLLA</t>
  </si>
  <si>
    <t>S/CH GOHOU GNAPIA</t>
  </si>
  <si>
    <t>POLICE</t>
  </si>
  <si>
    <t>CONTACTS</t>
  </si>
  <si>
    <t>06702060-09312732</t>
  </si>
  <si>
    <t>TINTE SORY CORENTIN</t>
  </si>
  <si>
    <t>05402263</t>
  </si>
  <si>
    <t>03315328</t>
  </si>
  <si>
    <t>N° PORTE</t>
  </si>
  <si>
    <t>MAROC</t>
  </si>
  <si>
    <t>YOPOUGON MAROC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</si>
</sst>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/>
    <xf numFmtId="3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8" fillId="0" borderId="1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3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view="pageLayout" zoomScaleNormal="100" workbookViewId="0">
      <selection activeCell="B2" sqref="B2:B5"/>
    </sheetView>
  </sheetViews>
  <sheetFormatPr baseColWidth="10" defaultRowHeight="15"/>
  <cols>
    <col min="1" max="1" width="3.85546875" customWidth="1"/>
    <col min="2" max="2" width="21" customWidth="1"/>
    <col min="3" max="3" width="7.42578125" customWidth="1"/>
    <col min="4" max="4" width="16" customWidth="1"/>
    <col min="5" max="5" width="14.5703125" customWidth="1"/>
    <col min="6" max="6" width="8.7109375" customWidth="1"/>
    <col min="7" max="7" width="11.42578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>
      <c r="A1" s="1" t="s">
        <v>0</v>
      </c>
      <c r="B1" s="2" t="s">
        <v>1</v>
      </c>
      <c r="C1" s="26" t="s">
        <v>34</v>
      </c>
      <c r="D1" s="2" t="s">
        <v>29</v>
      </c>
      <c r="E1" s="2" t="s">
        <v>2</v>
      </c>
      <c r="F1" s="2" t="s">
        <v>3</v>
      </c>
      <c r="G1" s="2" t="s">
        <v>4</v>
      </c>
      <c r="H1" s="7" t="s">
        <v>10</v>
      </c>
      <c r="I1" s="2" t="s">
        <v>6</v>
      </c>
      <c r="J1" s="8" t="s">
        <v>5</v>
      </c>
      <c r="K1" s="2" t="s">
        <v>9</v>
      </c>
      <c r="L1" s="2" t="s">
        <v>7</v>
      </c>
    </row>
    <row r="2" spans="1:12" ht="30" customHeight="1">
      <c r="A2" s="25">
        <v>1</v>
      </c>
      <c r="B2" s="22" t="s">
        <v>27</v>
      </c>
      <c r="C2" s="3">
        <v>6</v>
      </c>
      <c r="D2" s="22" t="s">
        <v>30</v>
      </c>
      <c r="E2" s="3" t="s">
        <v>28</v>
      </c>
      <c r="F2" s="6">
        <v>70000</v>
      </c>
      <c r="G2" s="3"/>
      <c r="H2" s="3"/>
      <c r="I2" s="3"/>
      <c r="J2" s="3"/>
      <c r="K2" s="3"/>
      <c r="L2" s="3"/>
    </row>
    <row r="3" spans="1:12" ht="30" customHeight="1">
      <c r="A3" s="25">
        <v>2</v>
      </c>
      <c r="B3" s="22" t="s">
        <v>11</v>
      </c>
      <c r="C3" s="3">
        <v>2</v>
      </c>
      <c r="D3" s="23" t="s">
        <v>32</v>
      </c>
      <c r="E3" s="10" t="s">
        <v>12</v>
      </c>
      <c r="F3" s="6">
        <v>10000</v>
      </c>
      <c r="G3" s="6">
        <v>130000</v>
      </c>
      <c r="H3" s="3"/>
      <c r="I3" s="3"/>
      <c r="J3" s="3"/>
      <c r="K3" s="3"/>
      <c r="L3" s="3"/>
    </row>
    <row r="4" spans="1:12" ht="30" customHeight="1">
      <c r="A4" s="25">
        <v>3</v>
      </c>
      <c r="B4" s="22" t="s">
        <v>13</v>
      </c>
      <c r="C4" s="3">
        <v>5</v>
      </c>
      <c r="D4" s="23" t="s">
        <v>33</v>
      </c>
      <c r="E4" s="10" t="s">
        <v>12</v>
      </c>
      <c r="F4" s="6">
        <v>10000</v>
      </c>
      <c r="G4" s="6">
        <v>60000</v>
      </c>
      <c r="H4" s="3"/>
      <c r="I4" s="3"/>
      <c r="J4" s="3"/>
      <c r="K4" s="3"/>
      <c r="L4" s="3"/>
    </row>
    <row r="5" spans="1:12" ht="30" customHeight="1">
      <c r="A5" s="25">
        <v>4</v>
      </c>
      <c r="B5" s="22" t="s">
        <v>31</v>
      </c>
      <c r="C5" s="3" t="s">
        <v>35</v>
      </c>
      <c r="D5" s="4"/>
      <c r="E5" s="10" t="s">
        <v>12</v>
      </c>
      <c r="F5" s="6">
        <v>5000</v>
      </c>
      <c r="G5" s="6"/>
      <c r="H5" s="3"/>
      <c r="I5" s="3"/>
      <c r="J5" s="3"/>
      <c r="K5" s="3"/>
      <c r="L5" s="3"/>
    </row>
    <row r="6" spans="1:12" ht="30" customHeight="1">
      <c r="A6" s="27" t="s">
        <v>8</v>
      </c>
      <c r="B6" s="27"/>
      <c r="C6" s="27"/>
      <c r="D6" s="27"/>
      <c r="E6" s="27"/>
      <c r="F6" s="21">
        <f>SUM(F2:F5)</f>
        <v>95000</v>
      </c>
      <c r="G6" s="21">
        <f>SUM(G2:G5)</f>
        <v>190000</v>
      </c>
      <c r="H6" s="24"/>
      <c r="I6" s="9"/>
      <c r="J6" s="24"/>
      <c r="K6" s="24"/>
      <c r="L6" s="5"/>
    </row>
  </sheetData>
  <mergeCells count="1">
    <mergeCell ref="A6:E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  <headerFooter>
    <oddHeader>&amp;LCCGIM
M. AMARA SYLLA&amp;CFICHE DES ENCAISSEMENTS
YOPOUGON /MAROC-NIANGON ADJAME&amp;RMOIS DE JANVIER 2015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D9" sqref="D9"/>
    </sheetView>
  </sheetViews>
  <sheetFormatPr baseColWidth="10" defaultRowHeight="15"/>
  <cols>
    <col min="1" max="1" width="30.710937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8" ht="18.75">
      <c r="A1" s="11" t="s">
        <v>14</v>
      </c>
      <c r="B1" s="11" t="s">
        <v>15</v>
      </c>
      <c r="C1" s="11" t="s">
        <v>16</v>
      </c>
      <c r="D1" s="12">
        <v>0.05</v>
      </c>
      <c r="E1" s="12">
        <v>0.1</v>
      </c>
      <c r="F1" s="13" t="s">
        <v>17</v>
      </c>
      <c r="G1" s="13" t="s">
        <v>18</v>
      </c>
      <c r="H1" s="14" t="s">
        <v>19</v>
      </c>
    </row>
    <row r="2" spans="1:8" ht="18.75">
      <c r="A2" s="20" t="s">
        <v>36</v>
      </c>
      <c r="B2" s="5">
        <v>0</v>
      </c>
      <c r="C2" s="5">
        <v>0</v>
      </c>
      <c r="D2" s="15">
        <f t="shared" ref="D2:D4" si="0">C2*0.05</f>
        <v>0</v>
      </c>
      <c r="E2" s="15">
        <f t="shared" ref="E2:E4" si="1">B2*0.1</f>
        <v>0</v>
      </c>
      <c r="F2" s="15">
        <f t="shared" ref="F2:F4" si="2">(B2+C2)*0.15</f>
        <v>0</v>
      </c>
      <c r="G2" s="15">
        <f t="shared" ref="G2" si="3">C2*0.15</f>
        <v>0</v>
      </c>
      <c r="H2" s="15">
        <f t="shared" ref="H2:H4" si="4">B2*0.75</f>
        <v>0</v>
      </c>
    </row>
    <row r="3" spans="1:8" ht="18.75">
      <c r="A3" s="20" t="s">
        <v>25</v>
      </c>
      <c r="B3" s="5">
        <v>0</v>
      </c>
      <c r="C3" s="5"/>
      <c r="D3" s="15"/>
      <c r="E3" s="15">
        <f t="shared" si="1"/>
        <v>0</v>
      </c>
      <c r="F3" s="15"/>
      <c r="G3" s="15"/>
      <c r="H3" s="15">
        <f t="shared" si="4"/>
        <v>0</v>
      </c>
    </row>
    <row r="4" spans="1:8" ht="18.75">
      <c r="A4" s="5" t="s">
        <v>24</v>
      </c>
      <c r="B4" s="5"/>
      <c r="C4" s="5">
        <v>520000</v>
      </c>
      <c r="D4" s="15">
        <f t="shared" si="0"/>
        <v>26000</v>
      </c>
      <c r="E4" s="15">
        <f t="shared" si="1"/>
        <v>0</v>
      </c>
      <c r="F4" s="15">
        <f t="shared" si="2"/>
        <v>78000</v>
      </c>
      <c r="G4" s="15">
        <f>C4*0.8</f>
        <v>416000</v>
      </c>
      <c r="H4" s="15">
        <f t="shared" si="4"/>
        <v>0</v>
      </c>
    </row>
    <row r="5" spans="1:8" ht="18.75">
      <c r="A5" s="11" t="s">
        <v>20</v>
      </c>
      <c r="B5" s="11">
        <f>SUM(B2:B4)</f>
        <v>0</v>
      </c>
      <c r="C5" s="11">
        <f>SUM(C2:C4)</f>
        <v>520000</v>
      </c>
      <c r="D5" s="13">
        <f>SUM(D2:D4)</f>
        <v>26000</v>
      </c>
      <c r="E5" s="13">
        <f>SUM(E2:E4)</f>
        <v>0</v>
      </c>
      <c r="F5" s="13">
        <f>SUM(F2:F4)</f>
        <v>78000</v>
      </c>
      <c r="G5" s="15">
        <f>SUM(G4:G4)</f>
        <v>416000</v>
      </c>
      <c r="H5" s="15">
        <f>SUM(H2:H4)</f>
        <v>0</v>
      </c>
    </row>
    <row r="6" spans="1:8">
      <c r="D6" s="16"/>
      <c r="E6" s="16"/>
      <c r="F6" s="16"/>
      <c r="G6" s="16"/>
      <c r="H6" s="16"/>
    </row>
    <row r="7" spans="1:8" ht="21">
      <c r="A7" s="17" t="s">
        <v>26</v>
      </c>
      <c r="B7" s="18">
        <f>B5+C5</f>
        <v>520000</v>
      </c>
    </row>
    <row r="8" spans="1:8" ht="21">
      <c r="A8" s="17" t="s">
        <v>21</v>
      </c>
      <c r="B8" s="18">
        <f>D5+E5</f>
        <v>26000</v>
      </c>
    </row>
    <row r="9" spans="1:8" ht="21">
      <c r="A9" s="17" t="s">
        <v>22</v>
      </c>
      <c r="B9" s="18">
        <f>F5</f>
        <v>78000</v>
      </c>
    </row>
    <row r="10" spans="1:8" ht="18.75">
      <c r="A10" s="19" t="s">
        <v>23</v>
      </c>
      <c r="B10" s="19">
        <f>B5-B8</f>
        <v>-26000</v>
      </c>
    </row>
  </sheetData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JANVIER 15</vt:lpstr>
      <vt:lpstr>BILAN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2013-06-04T07:17:41Z</cp:lastPrinted>
  <dcterms:created xsi:type="dcterms:W3CDTF">2013-02-10T07:37:00Z</dcterms:created>
  <dcterms:modified xsi:type="dcterms:W3CDTF">2014-12-31T07:46:55Z</dcterms:modified>
</cp:coreProperties>
</file>