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activeTab="6"/>
  </bookViews>
  <sheets>
    <sheet name="DECEMBRE 14" sheetId="33" r:id="rId1"/>
    <sheet name="JANVIER 15" sheetId="36" r:id="rId2"/>
    <sheet name="FEVRIER 15" sheetId="37" r:id="rId3"/>
    <sheet name="MARS 15" sheetId="38" r:id="rId4"/>
    <sheet name="AVRIL 15" sheetId="39" r:id="rId5"/>
    <sheet name="MAI 15" sheetId="40" r:id="rId6"/>
    <sheet name="JUIN 15" sheetId="41" r:id="rId7"/>
  </sheets>
  <calcPr calcId="125725"/>
</workbook>
</file>

<file path=xl/calcChain.xml><?xml version="1.0" encoding="utf-8"?>
<calcChain xmlns="http://schemas.openxmlformats.org/spreadsheetml/2006/main">
  <c r="G19" i="41"/>
  <c r="G20" s="1"/>
  <c r="G24" i="40"/>
  <c r="G23"/>
  <c r="G22"/>
  <c r="G21"/>
  <c r="G25" s="1"/>
  <c r="G24" i="39"/>
  <c r="G23"/>
  <c r="G22"/>
  <c r="G21"/>
  <c r="G25" s="1"/>
  <c r="G24" i="38"/>
  <c r="G23"/>
  <c r="G22"/>
  <c r="G21"/>
  <c r="G25" s="1"/>
  <c r="G25" i="37"/>
  <c r="G24"/>
  <c r="G23"/>
  <c r="G22"/>
  <c r="G21"/>
  <c r="G23" i="36"/>
  <c r="G21"/>
  <c r="G22" s="1"/>
  <c r="G25" i="33"/>
  <c r="G23"/>
  <c r="G22"/>
  <c r="G21"/>
  <c r="H24"/>
  <c r="H25" s="1"/>
  <c r="I21"/>
  <c r="G21" i="41" l="1"/>
  <c r="G24" i="36"/>
  <c r="G25" s="1"/>
  <c r="I25" i="33"/>
  <c r="I24"/>
  <c r="G24"/>
</calcChain>
</file>

<file path=xl/sharedStrings.xml><?xml version="1.0" encoding="utf-8"?>
<sst xmlns="http://schemas.openxmlformats.org/spreadsheetml/2006/main" count="667" uniqueCount="116">
  <si>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</si>
  <si>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</si>
  <si>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</si>
  <si>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</si>
  <si>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</si>
  <si>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</si>
  <si>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</si>
  <si>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</si>
  <si>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</si>
  <si>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</si>
  <si>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</si>
  <si>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IMPOT ABIDJAN</t>
  </si>
  <si>
    <t>COMMISSION CCGIM</t>
  </si>
  <si>
    <t>CONTACTS</t>
  </si>
  <si>
    <t>N° APPT</t>
  </si>
  <si>
    <t>COMPLEMENT</t>
  </si>
  <si>
    <t>ARRIERES</t>
  </si>
  <si>
    <t>MONTANT VERSE DECEMBRE 2014</t>
  </si>
  <si>
    <t>RELEVE MENSUEL DES BAUX : MOIS DE DECEMBRE 2014</t>
  </si>
  <si>
    <t>N° CC:9602847Q</t>
  </si>
  <si>
    <t>07-68-08-63</t>
  </si>
  <si>
    <t>10 BP 799 ABIDJAN 10</t>
  </si>
  <si>
    <t>DALLY FRANCK HERVE CHRISTIAN</t>
  </si>
  <si>
    <t>SM</t>
  </si>
  <si>
    <t>MARINE NATIONALE</t>
  </si>
  <si>
    <t>0099/12</t>
  </si>
  <si>
    <t>40213806</t>
  </si>
  <si>
    <t>BANQUE :SIB</t>
  </si>
  <si>
    <t>BANQUE :SGCI</t>
  </si>
  <si>
    <t>N° CPTE: 0806677635550100</t>
  </si>
  <si>
    <t>N° CPTE: 0022100002583656</t>
  </si>
  <si>
    <t>N'DRI KOFFI ALEXIS</t>
  </si>
  <si>
    <t>1789008</t>
  </si>
  <si>
    <t>SEHI GNANTIN VIANNEY</t>
  </si>
  <si>
    <t>1756208</t>
  </si>
  <si>
    <t>YOPOUGON NIANGON ACADEMIE</t>
  </si>
  <si>
    <t>LOT N° 1477 - ILOT 158</t>
  </si>
  <si>
    <t>GOUAL HAMED BEN I</t>
  </si>
  <si>
    <t>1756408</t>
  </si>
  <si>
    <t>ACKOU TCHIMON PIERRE HERMAN</t>
  </si>
  <si>
    <t>MAZOUA CYRILLE JESUS</t>
  </si>
  <si>
    <t>N'DA KOUADIO</t>
  </si>
  <si>
    <t>2011000852</t>
  </si>
  <si>
    <t>N'DENI GOAHO JOEL</t>
  </si>
  <si>
    <t>2011000778</t>
  </si>
  <si>
    <t>RESILIE 30/11/2014</t>
  </si>
  <si>
    <t>KOUASSI KONAN LANDRY</t>
  </si>
  <si>
    <t>ALLA AKA MARTIN</t>
  </si>
  <si>
    <t>GUEDE AYMARD JEAN M</t>
  </si>
  <si>
    <t>NOUVEAU 12/2014</t>
  </si>
  <si>
    <t>18752</t>
  </si>
  <si>
    <t>BAMBA LIHAOU (DALOA-SGBCI)</t>
  </si>
  <si>
    <t>TRAORE ADAMA (DALOA-SGBCI)</t>
  </si>
  <si>
    <t>18757</t>
  </si>
  <si>
    <t>IMPOT DALOA</t>
  </si>
  <si>
    <t>FILLE FATOU : 07 11 53 84</t>
  </si>
  <si>
    <t>16089</t>
  </si>
  <si>
    <t>2012001168</t>
  </si>
  <si>
    <t>2011001684</t>
  </si>
  <si>
    <t>2013000198</t>
  </si>
  <si>
    <t>2013000781</t>
  </si>
  <si>
    <t>BENIE BI TRAYE ALAIN (SGBCI)</t>
  </si>
  <si>
    <t>1096704</t>
  </si>
  <si>
    <t>BENEFICIAIRE: MADAME FOFANA KOURANIMA</t>
  </si>
  <si>
    <t>RELEVE MENSUEL DES BAUX : MOIS DE JANVIER 2015</t>
  </si>
  <si>
    <t>MONTANT VERSE JANVIER 2015</t>
  </si>
  <si>
    <t>RESILIE 31/12/2014</t>
  </si>
  <si>
    <t>2G1</t>
  </si>
  <si>
    <t>SGT</t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</si>
  <si>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BCP AKOUEDO</t>
    </r>
  </si>
  <si>
    <t>2G2</t>
  </si>
  <si>
    <t>MDL</t>
  </si>
  <si>
    <t>GENDARMERIE</t>
  </si>
  <si>
    <t>AR2</t>
  </si>
  <si>
    <t>1D1</t>
  </si>
  <si>
    <t>ACKOU TCHIMON PIERRE HERVE</t>
  </si>
  <si>
    <t>01904038</t>
  </si>
  <si>
    <t>3D2</t>
  </si>
  <si>
    <t>C-F4</t>
  </si>
  <si>
    <t>3G1</t>
  </si>
  <si>
    <t>1G1</t>
  </si>
  <si>
    <t>GSPM</t>
  </si>
  <si>
    <t>3G2</t>
  </si>
  <si>
    <t>DALOA</t>
  </si>
  <si>
    <t>AR1</t>
  </si>
  <si>
    <t>MDL/C</t>
  </si>
  <si>
    <t>3D1 VIDE</t>
  </si>
  <si>
    <t>2D1 VIDE</t>
  </si>
  <si>
    <t>CPL</t>
  </si>
  <si>
    <t>M FOFANA: 06 27 32 43</t>
  </si>
  <si>
    <t>Mme FOFANA: 07 68 08 63</t>
  </si>
  <si>
    <t xml:space="preserve">                                                 Marin remplaçant: SM SAMASSI VALOSSENI : 08 61 13 89</t>
  </si>
  <si>
    <t>Remplacement en cours: Marin ramplaçé : SM DALLY FRANCK HERVE CHRISTIAN: 40 21 38 06 (2G1)</t>
  </si>
  <si>
    <t>MONTANT VERSE FEVRIER 2015</t>
  </si>
  <si>
    <t>RELEVE MENSUEL DES BAUX : MOIS DE FEVRIER 2015</t>
  </si>
  <si>
    <t>FOFANA KASSIM</t>
  </si>
  <si>
    <t>41649106</t>
  </si>
  <si>
    <t>?</t>
  </si>
  <si>
    <t xml:space="preserve">                                                 Marin remplaçant: SM FOFANA KASSIM : 41 64 91 06</t>
  </si>
  <si>
    <t>Remplacement éffectué: Marin ramplaçé : SM DALLY FRANCK HERVE CHRISTIAN: 40 21 38 06 (2G1)</t>
  </si>
  <si>
    <t>07891005</t>
  </si>
  <si>
    <t>MONTANT VERSE MARS 2015</t>
  </si>
  <si>
    <t>RELEVE MENSUEL DES BAUX : MOIS DE MARS 2015</t>
  </si>
  <si>
    <t xml:space="preserve">                                                 Gendarme remplaçant: MDL TOURE KOSSA BLE ERIC  (AR2)</t>
  </si>
  <si>
    <t>Remplacement éffectué: Gendarme ramplaçé : MDL SEHI GNANTIN VIANNEY (AR2)</t>
  </si>
  <si>
    <t>TOURE KOSSA BLE ERIC</t>
  </si>
  <si>
    <t>RELEVE MENSUEL DES BAUX : MOIS DE AVRIL 2015</t>
  </si>
  <si>
    <t>MONTANT VERSE AVRIL 2015</t>
  </si>
  <si>
    <t>MONTANT VERSE MAI 2015</t>
  </si>
  <si>
    <t>RELEVE MENSUEL DES BAUX : MOIS DE MAI 2015</t>
  </si>
  <si>
    <t xml:space="preserve"> </t>
  </si>
  <si>
    <t>M MAZOUA CYRILLE JESUS a libéré la villa qu'il occupait et à remis les clés à M FOFANA. Son bail a été payé pour le mois de mai .</t>
  </si>
  <si>
    <t>RESILIE 31/05/2015</t>
  </si>
  <si>
    <t>CEL. 58877048</t>
  </si>
  <si>
    <t>MAZOUA CYRILLE JESUS DOIT LA SOMME DE 1 000 000 F CFA SON BAIL A ÉTÉ RESILIE LE 31 MAI 2015</t>
  </si>
  <si>
    <t>RELEVE MENSUEL DES BAUX : MOIS DE JUIN 2015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</si>
</sst>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0" fontId="1" fillId="0" borderId="3" xfId="0" applyFont="1" applyBorder="1"/>
    <xf numFmtId="3" fontId="1" fillId="0" borderId="3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1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/>
    <xf numFmtId="3" fontId="10" fillId="0" borderId="3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Border="1"/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3" fontId="0" fillId="0" borderId="1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left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/>
    </xf>
    <xf numFmtId="3" fontId="10" fillId="0" borderId="8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/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3" fontId="11" fillId="4" borderId="3" xfId="0" applyNumberFormat="1" applyFont="1" applyFill="1" applyBorder="1" applyAlignment="1">
      <alignment horizontal="center" vertical="center" wrapText="1"/>
    </xf>
    <xf numFmtId="3" fontId="11" fillId="4" borderId="5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3" fontId="11" fillId="2" borderId="0" xfId="0" applyNumberFormat="1" applyFont="1" applyFill="1" applyBorder="1" applyAlignment="1">
      <alignment horizontal="left" vertical="center" wrapText="1"/>
    </xf>
    <xf numFmtId="3" fontId="11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opLeftCell="A4" workbookViewId="0">
      <selection activeCell="A27" sqref="A27:G28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10.28515625" customWidth="1"/>
    <col min="5" max="5" width="19.2851562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</cols>
  <sheetData>
    <row r="1" spans="1:12" ht="18.75">
      <c r="A1" s="80" t="s">
        <v>18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18.75">
      <c r="A2" s="1" t="s">
        <v>0</v>
      </c>
      <c r="E2" s="5" t="s">
        <v>63</v>
      </c>
      <c r="F2" s="5"/>
      <c r="I2" s="5"/>
      <c r="J2" s="5" t="s">
        <v>19</v>
      </c>
    </row>
    <row r="3" spans="1:12" ht="18.75">
      <c r="A3" s="1" t="s">
        <v>1</v>
      </c>
      <c r="E3" s="5" t="s">
        <v>35</v>
      </c>
      <c r="F3" s="5"/>
      <c r="G3" s="5"/>
      <c r="H3" s="5" t="s">
        <v>36</v>
      </c>
      <c r="I3" s="5"/>
    </row>
    <row r="4" spans="1:12" ht="15" customHeight="1">
      <c r="A4" s="1" t="s">
        <v>2</v>
      </c>
      <c r="E4" s="5" t="s">
        <v>21</v>
      </c>
      <c r="F4" s="24"/>
      <c r="G4" s="24"/>
      <c r="H4" s="24" t="s">
        <v>55</v>
      </c>
      <c r="I4" s="24"/>
      <c r="J4" s="24"/>
      <c r="K4" s="5" t="s">
        <v>20</v>
      </c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81" t="s">
        <v>13</v>
      </c>
      <c r="K6" s="81"/>
      <c r="L6" s="25" t="s">
        <v>14</v>
      </c>
    </row>
    <row r="7" spans="1:12" ht="24" customHeight="1">
      <c r="A7" s="2">
        <v>1</v>
      </c>
      <c r="B7" s="26" t="s">
        <v>22</v>
      </c>
      <c r="C7" s="3" t="s">
        <v>23</v>
      </c>
      <c r="D7" s="3">
        <v>57054</v>
      </c>
      <c r="E7" s="27" t="s">
        <v>24</v>
      </c>
      <c r="F7" s="28" t="s">
        <v>25</v>
      </c>
      <c r="G7" s="3">
        <v>70000</v>
      </c>
      <c r="H7" s="15"/>
      <c r="I7" s="4"/>
      <c r="J7" s="18" t="s">
        <v>26</v>
      </c>
      <c r="K7" s="19"/>
      <c r="L7" s="20"/>
    </row>
    <row r="8" spans="1:12" ht="24" customHeight="1">
      <c r="A8" s="2">
        <v>2</v>
      </c>
      <c r="B8" s="32" t="s">
        <v>31</v>
      </c>
      <c r="C8" s="3"/>
      <c r="D8" s="3">
        <v>39406</v>
      </c>
      <c r="E8" s="33"/>
      <c r="F8" s="28" t="s">
        <v>32</v>
      </c>
      <c r="G8" s="3">
        <v>70000</v>
      </c>
      <c r="H8" s="26"/>
      <c r="I8" s="3"/>
      <c r="J8" s="3"/>
      <c r="K8" s="27"/>
      <c r="L8" s="28"/>
    </row>
    <row r="9" spans="1:12" ht="24" customHeight="1">
      <c r="A9" s="7">
        <v>3</v>
      </c>
      <c r="B9" s="32" t="s">
        <v>33</v>
      </c>
      <c r="C9" s="3"/>
      <c r="D9" s="3">
        <v>43096</v>
      </c>
      <c r="E9" s="33"/>
      <c r="F9" s="28" t="s">
        <v>34</v>
      </c>
      <c r="G9" s="3">
        <v>70000</v>
      </c>
      <c r="H9" s="26"/>
      <c r="I9" s="3"/>
      <c r="J9" s="3"/>
      <c r="K9" s="27"/>
      <c r="L9" s="28"/>
    </row>
    <row r="10" spans="1:12" ht="24" customHeight="1">
      <c r="A10" s="7">
        <v>4</v>
      </c>
      <c r="B10" s="32" t="s">
        <v>37</v>
      </c>
      <c r="C10" s="3"/>
      <c r="D10" s="3">
        <v>41401</v>
      </c>
      <c r="E10" s="33"/>
      <c r="F10" s="28" t="s">
        <v>38</v>
      </c>
      <c r="G10" s="3">
        <v>70000</v>
      </c>
      <c r="H10" s="26"/>
      <c r="I10" s="3"/>
      <c r="J10" s="3"/>
      <c r="K10" s="27"/>
      <c r="L10" s="28"/>
    </row>
    <row r="11" spans="1:12" ht="24" customHeight="1">
      <c r="A11" s="7">
        <v>5</v>
      </c>
      <c r="B11" s="32" t="s">
        <v>39</v>
      </c>
      <c r="C11" s="3"/>
      <c r="D11" s="3">
        <v>42151</v>
      </c>
      <c r="E11" s="33"/>
      <c r="F11" s="28" t="s">
        <v>60</v>
      </c>
      <c r="G11" s="3">
        <v>70000</v>
      </c>
      <c r="H11" s="26"/>
      <c r="I11" s="3"/>
      <c r="J11" s="3"/>
      <c r="K11" s="27"/>
      <c r="L11" s="28"/>
    </row>
    <row r="12" spans="1:12" ht="24" customHeight="1">
      <c r="A12" s="7">
        <v>6</v>
      </c>
      <c r="B12" s="32" t="s">
        <v>40</v>
      </c>
      <c r="C12" s="3"/>
      <c r="D12" s="3">
        <v>29393</v>
      </c>
      <c r="E12" s="33"/>
      <c r="F12" s="28" t="s">
        <v>59</v>
      </c>
      <c r="G12" s="3">
        <v>70000</v>
      </c>
      <c r="H12" s="26"/>
      <c r="I12" s="3"/>
      <c r="J12" s="3"/>
      <c r="K12" s="27"/>
      <c r="L12" s="28"/>
    </row>
    <row r="13" spans="1:12" ht="24" customHeight="1">
      <c r="A13" s="7">
        <v>7</v>
      </c>
      <c r="B13" s="32" t="s">
        <v>41</v>
      </c>
      <c r="C13" s="3"/>
      <c r="D13" s="3">
        <v>41788</v>
      </c>
      <c r="E13" s="33"/>
      <c r="F13" s="28" t="s">
        <v>42</v>
      </c>
      <c r="G13" s="3">
        <v>70000</v>
      </c>
      <c r="H13" s="26"/>
      <c r="I13" s="3"/>
      <c r="J13" s="3"/>
      <c r="K13" s="27"/>
      <c r="L13" s="28"/>
    </row>
    <row r="14" spans="1:12" ht="24" customHeight="1">
      <c r="A14" s="7"/>
      <c r="B14" s="34" t="s">
        <v>43</v>
      </c>
      <c r="C14" s="35"/>
      <c r="D14" s="35">
        <v>34106</v>
      </c>
      <c r="E14" s="36"/>
      <c r="F14" s="37" t="s">
        <v>44</v>
      </c>
      <c r="G14" s="35">
        <v>0</v>
      </c>
      <c r="H14" s="91" t="s">
        <v>45</v>
      </c>
      <c r="I14" s="91"/>
      <c r="J14" s="3"/>
      <c r="K14" s="27"/>
      <c r="L14" s="28"/>
    </row>
    <row r="15" spans="1:12" ht="24" customHeight="1">
      <c r="A15" s="7">
        <v>8</v>
      </c>
      <c r="B15" s="32" t="s">
        <v>46</v>
      </c>
      <c r="C15" s="3"/>
      <c r="D15" s="3">
        <v>34091</v>
      </c>
      <c r="E15" s="33"/>
      <c r="F15" s="28" t="s">
        <v>58</v>
      </c>
      <c r="G15" s="3">
        <v>50000</v>
      </c>
      <c r="H15" s="26"/>
      <c r="I15" s="3"/>
      <c r="J15" s="3"/>
      <c r="K15" s="27"/>
      <c r="L15" s="28"/>
    </row>
    <row r="16" spans="1:12" ht="24" customHeight="1">
      <c r="A16" s="7">
        <v>9</v>
      </c>
      <c r="B16" s="32" t="s">
        <v>47</v>
      </c>
      <c r="C16" s="3"/>
      <c r="D16" s="3">
        <v>37921</v>
      </c>
      <c r="E16" s="33"/>
      <c r="F16" s="28" t="s">
        <v>57</v>
      </c>
      <c r="G16" s="3">
        <v>50000</v>
      </c>
      <c r="H16" s="26"/>
      <c r="I16" s="3"/>
      <c r="J16" s="3"/>
      <c r="K16" s="27"/>
      <c r="L16" s="28"/>
    </row>
    <row r="17" spans="1:12" ht="24" customHeight="1">
      <c r="A17" s="7">
        <v>10</v>
      </c>
      <c r="B17" s="32" t="s">
        <v>48</v>
      </c>
      <c r="C17" s="3"/>
      <c r="D17" s="3">
        <v>37534</v>
      </c>
      <c r="E17" s="33"/>
      <c r="F17" s="28" t="s">
        <v>56</v>
      </c>
      <c r="G17" s="3">
        <v>50000</v>
      </c>
      <c r="H17" s="92" t="s">
        <v>49</v>
      </c>
      <c r="I17" s="93"/>
      <c r="J17" s="3"/>
      <c r="K17" s="27"/>
      <c r="L17" s="28"/>
    </row>
    <row r="18" spans="1:12" ht="24" customHeight="1">
      <c r="A18" s="2">
        <v>11</v>
      </c>
      <c r="B18" s="32" t="s">
        <v>51</v>
      </c>
      <c r="C18" s="3"/>
      <c r="D18" s="3">
        <v>34928</v>
      </c>
      <c r="E18" s="33"/>
      <c r="F18" s="28" t="s">
        <v>50</v>
      </c>
      <c r="G18" s="3">
        <v>70000</v>
      </c>
      <c r="H18" s="33"/>
      <c r="I18" s="27"/>
      <c r="J18" s="3"/>
      <c r="K18" s="27"/>
      <c r="L18" s="28"/>
    </row>
    <row r="19" spans="1:12" ht="24" customHeight="1">
      <c r="A19" s="2">
        <v>12</v>
      </c>
      <c r="B19" s="32" t="s">
        <v>52</v>
      </c>
      <c r="C19" s="3"/>
      <c r="D19" s="3">
        <v>34971</v>
      </c>
      <c r="E19" s="33"/>
      <c r="F19" s="28" t="s">
        <v>53</v>
      </c>
      <c r="G19" s="3">
        <v>70000</v>
      </c>
      <c r="H19" s="33"/>
      <c r="I19" s="27"/>
      <c r="J19" s="3"/>
      <c r="K19" s="27"/>
      <c r="L19" s="28"/>
    </row>
    <row r="20" spans="1:12" ht="24" customHeight="1">
      <c r="A20" s="2">
        <v>13</v>
      </c>
      <c r="B20" s="40" t="s">
        <v>61</v>
      </c>
      <c r="C20" s="3"/>
      <c r="D20" s="3">
        <v>28226</v>
      </c>
      <c r="E20" s="33"/>
      <c r="F20" s="28" t="s">
        <v>62</v>
      </c>
      <c r="G20" s="3">
        <v>70000</v>
      </c>
      <c r="H20" s="33"/>
      <c r="I20" s="27"/>
      <c r="J20" s="3"/>
      <c r="K20" s="27"/>
      <c r="L20" s="28"/>
    </row>
    <row r="21" spans="1:12" ht="24" customHeight="1">
      <c r="A21" s="82" t="s">
        <v>10</v>
      </c>
      <c r="B21" s="83"/>
      <c r="C21" s="83"/>
      <c r="D21" s="83"/>
      <c r="E21" s="83"/>
      <c r="F21" s="84"/>
      <c r="G21" s="38">
        <f>SUM(G7:G20)</f>
        <v>850000</v>
      </c>
      <c r="H21" s="39"/>
      <c r="I21" s="38">
        <f t="shared" ref="I21" si="0">SUM(I7:I14)</f>
        <v>0</v>
      </c>
      <c r="J21" s="6"/>
      <c r="K21" s="6"/>
    </row>
    <row r="22" spans="1:12" ht="16.5" customHeight="1">
      <c r="A22" s="85" t="s">
        <v>11</v>
      </c>
      <c r="B22" s="86"/>
      <c r="C22" s="86"/>
      <c r="D22" s="86"/>
      <c r="E22" s="86"/>
      <c r="F22" s="87"/>
      <c r="G22" s="8">
        <f>(G21*0.15)-(G18*0.15)-(G19*0.15)</f>
        <v>106500</v>
      </c>
      <c r="H22" s="16">
        <v>0</v>
      </c>
      <c r="I22" s="12">
        <v>0</v>
      </c>
      <c r="J22" s="6"/>
      <c r="K22" s="6"/>
    </row>
    <row r="23" spans="1:12" ht="16.5" customHeight="1">
      <c r="A23" s="85" t="s">
        <v>54</v>
      </c>
      <c r="B23" s="86"/>
      <c r="C23" s="86"/>
      <c r="D23" s="86"/>
      <c r="E23" s="86"/>
      <c r="F23" s="87"/>
      <c r="G23" s="8">
        <f>(G19*0.15)+(G20*0.15)</f>
        <v>21000</v>
      </c>
      <c r="H23" s="16"/>
      <c r="I23" s="12"/>
      <c r="J23" s="6"/>
      <c r="K23" s="6"/>
    </row>
    <row r="24" spans="1:12" ht="15" customHeight="1">
      <c r="A24" s="88" t="s">
        <v>12</v>
      </c>
      <c r="B24" s="89"/>
      <c r="C24" s="89"/>
      <c r="D24" s="89"/>
      <c r="E24" s="89"/>
      <c r="F24" s="90"/>
      <c r="G24" s="8">
        <f>G21*0.05</f>
        <v>42500</v>
      </c>
      <c r="H24" s="16">
        <f t="shared" ref="H24:I24" si="1">H21*0.05</f>
        <v>0</v>
      </c>
      <c r="I24" s="23">
        <f t="shared" si="1"/>
        <v>0</v>
      </c>
      <c r="J24" s="29"/>
    </row>
    <row r="25" spans="1:12" ht="15" customHeight="1">
      <c r="A25" s="75" t="s">
        <v>17</v>
      </c>
      <c r="B25" s="75"/>
      <c r="C25" s="75"/>
      <c r="D25" s="75"/>
      <c r="E25" s="75"/>
      <c r="F25" s="75"/>
      <c r="G25" s="9">
        <f>G21-G22-G23-G24</f>
        <v>680000</v>
      </c>
      <c r="H25" s="17">
        <f t="shared" ref="H25" si="2">H21-H22-H24</f>
        <v>0</v>
      </c>
      <c r="I25" s="13">
        <f>I21-I22-I24</f>
        <v>0</v>
      </c>
    </row>
    <row r="26" spans="1:12" ht="18.75" customHeight="1">
      <c r="A26" s="76"/>
      <c r="B26" s="76"/>
      <c r="C26" s="76"/>
      <c r="D26" s="76"/>
      <c r="E26" s="76"/>
      <c r="F26" s="76"/>
      <c r="G26" s="76"/>
      <c r="H26" s="77"/>
      <c r="I26" s="77"/>
    </row>
    <row r="27" spans="1:12" ht="18.75" customHeight="1">
      <c r="A27" s="78" t="s">
        <v>27</v>
      </c>
      <c r="B27" s="78"/>
      <c r="C27" s="79" t="s">
        <v>29</v>
      </c>
      <c r="D27" s="79"/>
      <c r="E27" s="79"/>
      <c r="F27" s="79"/>
      <c r="G27" s="30">
        <v>10</v>
      </c>
      <c r="H27" s="21"/>
      <c r="I27" s="22"/>
    </row>
    <row r="28" spans="1:12" ht="18.75">
      <c r="A28" s="78" t="s">
        <v>28</v>
      </c>
      <c r="B28" s="78"/>
      <c r="C28" s="79" t="s">
        <v>30</v>
      </c>
      <c r="D28" s="79"/>
      <c r="E28" s="79"/>
      <c r="F28" s="79"/>
      <c r="G28" s="31">
        <v>3</v>
      </c>
    </row>
  </sheetData>
  <mergeCells count="14">
    <mergeCell ref="A1:K1"/>
    <mergeCell ref="J6:K6"/>
    <mergeCell ref="A21:F21"/>
    <mergeCell ref="A22:F22"/>
    <mergeCell ref="A24:F24"/>
    <mergeCell ref="H14:I14"/>
    <mergeCell ref="H17:I17"/>
    <mergeCell ref="A23:F23"/>
    <mergeCell ref="A25:F25"/>
    <mergeCell ref="A26:I26"/>
    <mergeCell ref="A27:B27"/>
    <mergeCell ref="C27:F27"/>
    <mergeCell ref="A28:B28"/>
    <mergeCell ref="C28:F28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topLeftCell="A4" workbookViewId="0">
      <selection activeCell="J9" sqref="J9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>
      <c r="A1" s="99" t="s">
        <v>64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51"/>
    </row>
    <row r="2" spans="1:12">
      <c r="A2" s="1" t="s">
        <v>0</v>
      </c>
      <c r="B2" s="51"/>
      <c r="C2" s="51"/>
      <c r="D2" s="51"/>
      <c r="E2" s="51" t="s">
        <v>63</v>
      </c>
      <c r="F2" s="51"/>
      <c r="G2" s="51"/>
      <c r="H2" s="51"/>
      <c r="I2" s="51"/>
      <c r="J2" s="51" t="s">
        <v>19</v>
      </c>
      <c r="K2" s="51"/>
      <c r="L2" s="51"/>
    </row>
    <row r="3" spans="1:12">
      <c r="A3" s="1" t="s">
        <v>1</v>
      </c>
      <c r="B3" s="51"/>
      <c r="C3" s="51"/>
      <c r="D3" s="51"/>
      <c r="E3" s="51" t="s">
        <v>35</v>
      </c>
      <c r="F3" s="51"/>
      <c r="G3" s="51"/>
      <c r="H3" s="51" t="s">
        <v>36</v>
      </c>
      <c r="I3" s="51"/>
      <c r="J3" s="94" t="s">
        <v>89</v>
      </c>
      <c r="K3" s="94"/>
      <c r="L3" s="94"/>
    </row>
    <row r="4" spans="1:12" ht="15" customHeight="1">
      <c r="A4" s="1" t="s">
        <v>2</v>
      </c>
      <c r="B4" s="51"/>
      <c r="C4" s="51"/>
      <c r="D4" s="51"/>
      <c r="E4" s="51" t="s">
        <v>21</v>
      </c>
      <c r="F4" s="52"/>
      <c r="G4" s="52"/>
      <c r="H4" s="52" t="s">
        <v>55</v>
      </c>
      <c r="I4" s="52"/>
      <c r="J4" s="94" t="s">
        <v>90</v>
      </c>
      <c r="K4" s="94"/>
      <c r="L4" s="94"/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81" t="s">
        <v>13</v>
      </c>
      <c r="K6" s="81"/>
      <c r="L6" s="41" t="s">
        <v>14</v>
      </c>
    </row>
    <row r="7" spans="1:12" ht="16.5" customHeight="1">
      <c r="A7" s="2">
        <v>1</v>
      </c>
      <c r="B7" s="32" t="s">
        <v>22</v>
      </c>
      <c r="C7" s="3" t="s">
        <v>23</v>
      </c>
      <c r="D7" s="3">
        <v>57054</v>
      </c>
      <c r="E7" s="44" t="s">
        <v>24</v>
      </c>
      <c r="F7" s="28" t="s">
        <v>25</v>
      </c>
      <c r="G7" s="3">
        <v>70000</v>
      </c>
      <c r="H7" s="15"/>
      <c r="I7" s="4"/>
      <c r="J7" s="45" t="s">
        <v>26</v>
      </c>
      <c r="K7" s="19"/>
      <c r="L7" s="46" t="s">
        <v>67</v>
      </c>
    </row>
    <row r="8" spans="1:12" ht="15" customHeight="1">
      <c r="A8" s="2">
        <v>2</v>
      </c>
      <c r="B8" s="32" t="s">
        <v>31</v>
      </c>
      <c r="C8" s="3" t="s">
        <v>68</v>
      </c>
      <c r="D8" s="3">
        <v>39406</v>
      </c>
      <c r="E8" s="43" t="s">
        <v>69</v>
      </c>
      <c r="F8" s="28" t="s">
        <v>32</v>
      </c>
      <c r="G8" s="3">
        <v>70000</v>
      </c>
      <c r="H8" s="26"/>
      <c r="I8" s="3"/>
      <c r="J8" s="45">
        <v>40126800</v>
      </c>
      <c r="K8" s="44"/>
      <c r="L8" s="28" t="s">
        <v>70</v>
      </c>
    </row>
    <row r="9" spans="1:12" ht="14.25" customHeight="1">
      <c r="A9" s="7">
        <v>3</v>
      </c>
      <c r="B9" s="32" t="s">
        <v>33</v>
      </c>
      <c r="C9" s="3" t="s">
        <v>71</v>
      </c>
      <c r="D9" s="3">
        <v>43096</v>
      </c>
      <c r="E9" s="43" t="s">
        <v>72</v>
      </c>
      <c r="F9" s="28" t="s">
        <v>34</v>
      </c>
      <c r="G9" s="3">
        <v>70000</v>
      </c>
      <c r="H9" s="26"/>
      <c r="I9" s="3"/>
      <c r="J9" s="45">
        <v>40575878</v>
      </c>
      <c r="K9" s="44"/>
      <c r="L9" s="28" t="s">
        <v>73</v>
      </c>
    </row>
    <row r="10" spans="1:12" ht="15.75" customHeight="1">
      <c r="A10" s="7">
        <v>4</v>
      </c>
      <c r="B10" s="32" t="s">
        <v>37</v>
      </c>
      <c r="C10" s="3" t="s">
        <v>71</v>
      </c>
      <c r="D10" s="3">
        <v>41401</v>
      </c>
      <c r="E10" s="43" t="s">
        <v>72</v>
      </c>
      <c r="F10" s="28" t="s">
        <v>38</v>
      </c>
      <c r="G10" s="3">
        <v>70000</v>
      </c>
      <c r="H10" s="26"/>
      <c r="I10" s="3"/>
      <c r="J10" s="45">
        <v>57636449</v>
      </c>
      <c r="K10" s="44"/>
      <c r="L10" s="28" t="s">
        <v>74</v>
      </c>
    </row>
    <row r="11" spans="1:12" ht="15" customHeight="1">
      <c r="A11" s="7">
        <v>5</v>
      </c>
      <c r="B11" s="32" t="s">
        <v>75</v>
      </c>
      <c r="C11" s="3" t="s">
        <v>71</v>
      </c>
      <c r="D11" s="3">
        <v>42151</v>
      </c>
      <c r="E11" s="43" t="s">
        <v>72</v>
      </c>
      <c r="F11" s="28" t="s">
        <v>60</v>
      </c>
      <c r="G11" s="3">
        <v>70000</v>
      </c>
      <c r="H11" s="3">
        <v>160000</v>
      </c>
      <c r="I11" s="48">
        <v>20000</v>
      </c>
      <c r="J11" s="45">
        <v>40902292</v>
      </c>
      <c r="K11" s="47" t="s">
        <v>76</v>
      </c>
      <c r="L11" s="28" t="s">
        <v>77</v>
      </c>
    </row>
    <row r="12" spans="1:12" ht="15" customHeight="1">
      <c r="A12" s="7">
        <v>6</v>
      </c>
      <c r="B12" s="32" t="s">
        <v>40</v>
      </c>
      <c r="C12" s="3" t="s">
        <v>71</v>
      </c>
      <c r="D12" s="3">
        <v>29393</v>
      </c>
      <c r="E12" s="43" t="s">
        <v>72</v>
      </c>
      <c r="F12" s="28" t="s">
        <v>59</v>
      </c>
      <c r="G12" s="3">
        <v>70000</v>
      </c>
      <c r="H12" s="3">
        <v>800000</v>
      </c>
      <c r="I12" s="3">
        <v>50000</v>
      </c>
      <c r="J12" s="45">
        <v>58877048</v>
      </c>
      <c r="K12" s="44"/>
      <c r="L12" s="28" t="s">
        <v>78</v>
      </c>
    </row>
    <row r="13" spans="1:12" ht="15" customHeight="1">
      <c r="A13" s="7">
        <v>7</v>
      </c>
      <c r="B13" s="32" t="s">
        <v>41</v>
      </c>
      <c r="C13" s="3" t="s">
        <v>71</v>
      </c>
      <c r="D13" s="3">
        <v>41788</v>
      </c>
      <c r="E13" s="43" t="s">
        <v>72</v>
      </c>
      <c r="F13" s="28" t="s">
        <v>42</v>
      </c>
      <c r="G13" s="3">
        <v>70000</v>
      </c>
      <c r="H13" s="26"/>
      <c r="I13" s="3"/>
      <c r="J13" s="3"/>
      <c r="K13" s="44"/>
      <c r="L13" s="28" t="s">
        <v>79</v>
      </c>
    </row>
    <row r="14" spans="1:12" ht="15" customHeight="1">
      <c r="A14" s="7"/>
      <c r="B14" s="34" t="s">
        <v>43</v>
      </c>
      <c r="C14" s="35"/>
      <c r="D14" s="35">
        <v>34106</v>
      </c>
      <c r="E14" s="42"/>
      <c r="F14" s="37" t="s">
        <v>44</v>
      </c>
      <c r="G14" s="35">
        <v>0</v>
      </c>
      <c r="H14" s="91" t="s">
        <v>45</v>
      </c>
      <c r="I14" s="91"/>
      <c r="J14" s="3"/>
      <c r="K14" s="44"/>
      <c r="L14" s="28"/>
    </row>
    <row r="15" spans="1:12" ht="15" customHeight="1">
      <c r="A15" s="7">
        <v>8</v>
      </c>
      <c r="B15" s="32" t="s">
        <v>46</v>
      </c>
      <c r="C15" s="3" t="s">
        <v>88</v>
      </c>
      <c r="D15" s="3">
        <v>34091</v>
      </c>
      <c r="E15" s="43"/>
      <c r="F15" s="28" t="s">
        <v>58</v>
      </c>
      <c r="G15" s="3">
        <v>50000</v>
      </c>
      <c r="H15" s="26"/>
      <c r="I15" s="3"/>
      <c r="J15" s="3"/>
      <c r="K15" s="44"/>
      <c r="L15" s="49"/>
    </row>
    <row r="16" spans="1:12" ht="15" customHeight="1">
      <c r="A16" s="7">
        <v>9</v>
      </c>
      <c r="B16" s="32" t="s">
        <v>47</v>
      </c>
      <c r="C16" s="3" t="s">
        <v>88</v>
      </c>
      <c r="D16" s="3">
        <v>37921</v>
      </c>
      <c r="E16" s="43"/>
      <c r="F16" s="28" t="s">
        <v>57</v>
      </c>
      <c r="G16" s="3">
        <v>50000</v>
      </c>
      <c r="H16" s="26"/>
      <c r="I16" s="3"/>
      <c r="J16" s="3"/>
      <c r="K16" s="44"/>
      <c r="L16" s="28" t="s">
        <v>80</v>
      </c>
    </row>
    <row r="17" spans="1:12" ht="15" customHeight="1">
      <c r="A17" s="7">
        <v>10</v>
      </c>
      <c r="B17" s="32" t="s">
        <v>48</v>
      </c>
      <c r="C17" s="3" t="s">
        <v>88</v>
      </c>
      <c r="D17" s="3">
        <v>37534</v>
      </c>
      <c r="E17" s="43" t="s">
        <v>81</v>
      </c>
      <c r="F17" s="28" t="s">
        <v>56</v>
      </c>
      <c r="G17" s="3">
        <v>50000</v>
      </c>
      <c r="H17" s="92" t="s">
        <v>49</v>
      </c>
      <c r="I17" s="93"/>
      <c r="J17" s="45">
        <v>40664537</v>
      </c>
      <c r="K17" s="44"/>
      <c r="L17" s="28" t="s">
        <v>82</v>
      </c>
    </row>
    <row r="18" spans="1:12" ht="15" customHeight="1">
      <c r="A18" s="2"/>
      <c r="B18" s="34" t="s">
        <v>51</v>
      </c>
      <c r="C18" s="34"/>
      <c r="D18" s="42">
        <v>34928</v>
      </c>
      <c r="E18" s="34"/>
      <c r="F18" s="42" t="s">
        <v>50</v>
      </c>
      <c r="G18" s="42">
        <v>0</v>
      </c>
      <c r="H18" s="97" t="s">
        <v>66</v>
      </c>
      <c r="I18" s="98"/>
      <c r="J18" s="3"/>
      <c r="K18" s="44"/>
      <c r="L18" s="28"/>
    </row>
    <row r="19" spans="1:12" ht="15" customHeight="1">
      <c r="A19" s="2">
        <v>11</v>
      </c>
      <c r="B19" s="32" t="s">
        <v>52</v>
      </c>
      <c r="C19" s="3"/>
      <c r="D19" s="3">
        <v>34971</v>
      </c>
      <c r="E19" s="43"/>
      <c r="F19" s="28" t="s">
        <v>53</v>
      </c>
      <c r="G19" s="3">
        <v>70000</v>
      </c>
      <c r="H19" s="43"/>
      <c r="I19" s="44"/>
      <c r="J19" s="3"/>
      <c r="K19" s="44"/>
      <c r="L19" s="28" t="s">
        <v>83</v>
      </c>
    </row>
    <row r="20" spans="1:12" ht="15" customHeight="1">
      <c r="A20" s="2">
        <v>12</v>
      </c>
      <c r="B20" s="40" t="s">
        <v>61</v>
      </c>
      <c r="C20" s="3" t="s">
        <v>85</v>
      </c>
      <c r="D20" s="3">
        <v>28226</v>
      </c>
      <c r="E20" s="43" t="s">
        <v>72</v>
      </c>
      <c r="F20" s="28" t="s">
        <v>62</v>
      </c>
      <c r="G20" s="3">
        <v>70000</v>
      </c>
      <c r="H20" s="43"/>
      <c r="I20" s="44"/>
      <c r="J20" s="3"/>
      <c r="K20" s="44"/>
      <c r="L20" s="28" t="s">
        <v>84</v>
      </c>
    </row>
    <row r="21" spans="1:12" ht="15" customHeight="1">
      <c r="A21" s="82" t="s">
        <v>10</v>
      </c>
      <c r="B21" s="83"/>
      <c r="C21" s="83"/>
      <c r="D21" s="83"/>
      <c r="E21" s="83"/>
      <c r="F21" s="84"/>
      <c r="G21" s="38">
        <f>SUM(G7:G20)</f>
        <v>780000</v>
      </c>
      <c r="H21" s="39"/>
      <c r="I21" s="38"/>
      <c r="J21" s="6"/>
      <c r="K21" s="6"/>
    </row>
    <row r="22" spans="1:12" ht="15" customHeight="1">
      <c r="A22" s="85" t="s">
        <v>11</v>
      </c>
      <c r="B22" s="86"/>
      <c r="C22" s="86"/>
      <c r="D22" s="86"/>
      <c r="E22" s="86"/>
      <c r="F22" s="87"/>
      <c r="G22" s="8">
        <f>(G21*0.15)-(G18*0.15)-(G19*0.15)</f>
        <v>106500</v>
      </c>
      <c r="H22" s="16"/>
      <c r="I22" s="12"/>
      <c r="J22" s="6"/>
      <c r="K22" s="6"/>
    </row>
    <row r="23" spans="1:12" ht="15" customHeight="1">
      <c r="A23" s="85" t="s">
        <v>54</v>
      </c>
      <c r="B23" s="86"/>
      <c r="C23" s="86"/>
      <c r="D23" s="86"/>
      <c r="E23" s="86"/>
      <c r="F23" s="87"/>
      <c r="G23" s="8">
        <f>(G19*0.15)+(G18*0.15)</f>
        <v>10500</v>
      </c>
      <c r="H23" s="16"/>
      <c r="I23" s="12"/>
      <c r="J23" s="6"/>
      <c r="K23" s="6"/>
    </row>
    <row r="24" spans="1:12" ht="15" customHeight="1">
      <c r="A24" s="88" t="s">
        <v>12</v>
      </c>
      <c r="B24" s="89"/>
      <c r="C24" s="89"/>
      <c r="D24" s="89"/>
      <c r="E24" s="89"/>
      <c r="F24" s="90"/>
      <c r="G24" s="8">
        <f>G21*0.05</f>
        <v>39000</v>
      </c>
      <c r="H24" s="16"/>
      <c r="I24" s="23"/>
      <c r="J24" s="50"/>
    </row>
    <row r="25" spans="1:12" ht="15" customHeight="1">
      <c r="A25" s="75" t="s">
        <v>65</v>
      </c>
      <c r="B25" s="75"/>
      <c r="C25" s="75"/>
      <c r="D25" s="75"/>
      <c r="E25" s="75"/>
      <c r="F25" s="75"/>
      <c r="G25" s="9">
        <f>G21-G22-G23-G24</f>
        <v>624000</v>
      </c>
      <c r="H25" s="17"/>
      <c r="I25" s="13"/>
    </row>
    <row r="26" spans="1:12" ht="6.75" customHeight="1">
      <c r="A26" s="76"/>
      <c r="B26" s="76"/>
      <c r="C26" s="76"/>
      <c r="D26" s="76"/>
      <c r="E26" s="76"/>
      <c r="F26" s="76"/>
      <c r="G26" s="76"/>
      <c r="H26" s="77"/>
      <c r="I26" s="77"/>
    </row>
    <row r="27" spans="1:12" ht="15" customHeight="1">
      <c r="A27" s="95" t="s">
        <v>27</v>
      </c>
      <c r="B27" s="95"/>
      <c r="C27" s="96"/>
      <c r="D27" s="96"/>
      <c r="E27" s="96"/>
      <c r="F27" s="96"/>
      <c r="G27" s="53">
        <v>10</v>
      </c>
      <c r="H27" s="21"/>
      <c r="I27" t="s">
        <v>86</v>
      </c>
    </row>
    <row r="28" spans="1:12" ht="15" customHeight="1">
      <c r="A28" s="95" t="s">
        <v>28</v>
      </c>
      <c r="B28" s="95"/>
      <c r="C28" s="96"/>
      <c r="D28" s="96"/>
      <c r="E28" s="96"/>
      <c r="F28" s="96"/>
      <c r="G28" s="54">
        <v>2</v>
      </c>
      <c r="I28" t="s">
        <v>87</v>
      </c>
    </row>
    <row r="29" spans="1:12">
      <c r="A29" s="94" t="s">
        <v>92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 t="s">
        <v>91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</sheetData>
  <mergeCells count="19">
    <mergeCell ref="A1:K1"/>
    <mergeCell ref="J6:K6"/>
    <mergeCell ref="H14:I14"/>
    <mergeCell ref="H17:I17"/>
    <mergeCell ref="A21:F21"/>
    <mergeCell ref="A30:L30"/>
    <mergeCell ref="A28:B28"/>
    <mergeCell ref="C28:F28"/>
    <mergeCell ref="H18:I18"/>
    <mergeCell ref="J3:L3"/>
    <mergeCell ref="J4:L4"/>
    <mergeCell ref="A29:L29"/>
    <mergeCell ref="A23:F23"/>
    <mergeCell ref="A24:F24"/>
    <mergeCell ref="A25:F25"/>
    <mergeCell ref="A26:I26"/>
    <mergeCell ref="A27:B27"/>
    <mergeCell ref="C27:F27"/>
    <mergeCell ref="A22:F2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H12" sqref="H12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>
      <c r="A1" s="100" t="s">
        <v>94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51"/>
    </row>
    <row r="2" spans="1:12">
      <c r="A2" s="1" t="s">
        <v>0</v>
      </c>
      <c r="B2" s="51"/>
      <c r="C2" s="51"/>
      <c r="D2" s="51"/>
      <c r="E2" s="51" t="s">
        <v>63</v>
      </c>
      <c r="F2" s="51"/>
      <c r="G2" s="51"/>
      <c r="H2" s="51"/>
      <c r="I2" s="51"/>
      <c r="J2" s="51" t="s">
        <v>19</v>
      </c>
      <c r="K2" s="51"/>
      <c r="L2" s="51"/>
    </row>
    <row r="3" spans="1:12">
      <c r="A3" s="1" t="s">
        <v>1</v>
      </c>
      <c r="B3" s="51"/>
      <c r="C3" s="51"/>
      <c r="D3" s="51"/>
      <c r="E3" s="51" t="s">
        <v>35</v>
      </c>
      <c r="F3" s="51"/>
      <c r="G3" s="51"/>
      <c r="H3" s="51" t="s">
        <v>36</v>
      </c>
      <c r="I3" s="51"/>
      <c r="J3" s="94" t="s">
        <v>89</v>
      </c>
      <c r="K3" s="94"/>
      <c r="L3" s="94"/>
    </row>
    <row r="4" spans="1:12" ht="15" customHeight="1">
      <c r="A4" s="1" t="s">
        <v>2</v>
      </c>
      <c r="B4" s="51"/>
      <c r="C4" s="51"/>
      <c r="D4" s="51"/>
      <c r="E4" s="51" t="s">
        <v>21</v>
      </c>
      <c r="F4" s="52"/>
      <c r="G4" s="52"/>
      <c r="H4" s="52" t="s">
        <v>55</v>
      </c>
      <c r="I4" s="52"/>
      <c r="J4" s="94" t="s">
        <v>90</v>
      </c>
      <c r="K4" s="94"/>
      <c r="L4" s="94"/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81" t="s">
        <v>13</v>
      </c>
      <c r="K6" s="81"/>
      <c r="L6" s="55" t="s">
        <v>14</v>
      </c>
    </row>
    <row r="7" spans="1:12" ht="16.5" customHeight="1">
      <c r="A7" s="2">
        <v>1</v>
      </c>
      <c r="B7" s="32" t="s">
        <v>95</v>
      </c>
      <c r="C7" s="3" t="s">
        <v>23</v>
      </c>
      <c r="D7" s="3">
        <v>61145</v>
      </c>
      <c r="E7" s="58" t="s">
        <v>24</v>
      </c>
      <c r="F7" s="28" t="s">
        <v>25</v>
      </c>
      <c r="G7" s="3">
        <v>70000</v>
      </c>
      <c r="H7" s="15"/>
      <c r="I7" s="4"/>
      <c r="J7" s="47" t="s">
        <v>96</v>
      </c>
      <c r="K7" s="19"/>
      <c r="L7" s="46" t="s">
        <v>67</v>
      </c>
    </row>
    <row r="8" spans="1:12" ht="15" customHeight="1">
      <c r="A8" s="2">
        <v>2</v>
      </c>
      <c r="B8" s="32" t="s">
        <v>31</v>
      </c>
      <c r="C8" s="3" t="s">
        <v>68</v>
      </c>
      <c r="D8" s="3">
        <v>39406</v>
      </c>
      <c r="E8" s="57" t="s">
        <v>69</v>
      </c>
      <c r="F8" s="28" t="s">
        <v>32</v>
      </c>
      <c r="G8" s="3">
        <v>70000</v>
      </c>
      <c r="H8" s="26"/>
      <c r="I8" s="3"/>
      <c r="J8" s="45">
        <v>40126800</v>
      </c>
      <c r="K8" s="58"/>
      <c r="L8" s="28" t="s">
        <v>70</v>
      </c>
    </row>
    <row r="9" spans="1:12" ht="14.25" customHeight="1">
      <c r="A9" s="7">
        <v>3</v>
      </c>
      <c r="B9" s="32" t="s">
        <v>33</v>
      </c>
      <c r="C9" s="3" t="s">
        <v>71</v>
      </c>
      <c r="D9" s="3">
        <v>43096</v>
      </c>
      <c r="E9" s="57" t="s">
        <v>72</v>
      </c>
      <c r="F9" s="28" t="s">
        <v>34</v>
      </c>
      <c r="G9" s="3">
        <v>70000</v>
      </c>
      <c r="H9" s="26"/>
      <c r="I9" s="3"/>
      <c r="J9" s="3"/>
      <c r="K9" s="58"/>
      <c r="L9" s="28" t="s">
        <v>73</v>
      </c>
    </row>
    <row r="10" spans="1:12" ht="15.75" customHeight="1">
      <c r="A10" s="7">
        <v>4</v>
      </c>
      <c r="B10" s="32" t="s">
        <v>37</v>
      </c>
      <c r="C10" s="3" t="s">
        <v>71</v>
      </c>
      <c r="D10" s="3">
        <v>41401</v>
      </c>
      <c r="E10" s="57" t="s">
        <v>72</v>
      </c>
      <c r="F10" s="28" t="s">
        <v>38</v>
      </c>
      <c r="G10" s="3">
        <v>70000</v>
      </c>
      <c r="H10" s="26"/>
      <c r="I10" s="3"/>
      <c r="J10" s="45">
        <v>57636449</v>
      </c>
      <c r="K10" s="58"/>
      <c r="L10" s="28" t="s">
        <v>74</v>
      </c>
    </row>
    <row r="11" spans="1:12" ht="15" customHeight="1">
      <c r="A11" s="7">
        <v>5</v>
      </c>
      <c r="B11" s="32" t="s">
        <v>75</v>
      </c>
      <c r="C11" s="3" t="s">
        <v>71</v>
      </c>
      <c r="D11" s="3">
        <v>42151</v>
      </c>
      <c r="E11" s="57" t="s">
        <v>72</v>
      </c>
      <c r="F11" s="28" t="s">
        <v>60</v>
      </c>
      <c r="G11" s="3">
        <v>70000</v>
      </c>
      <c r="H11" s="3">
        <v>160000</v>
      </c>
      <c r="I11" s="48">
        <v>20000</v>
      </c>
      <c r="J11" s="45">
        <v>40902292</v>
      </c>
      <c r="K11" s="47" t="s">
        <v>76</v>
      </c>
      <c r="L11" s="28" t="s">
        <v>77</v>
      </c>
    </row>
    <row r="12" spans="1:12" ht="15" customHeight="1">
      <c r="A12" s="7">
        <v>6</v>
      </c>
      <c r="B12" s="32" t="s">
        <v>40</v>
      </c>
      <c r="C12" s="3" t="s">
        <v>71</v>
      </c>
      <c r="D12" s="3">
        <v>29393</v>
      </c>
      <c r="E12" s="57" t="s">
        <v>72</v>
      </c>
      <c r="F12" s="28" t="s">
        <v>59</v>
      </c>
      <c r="G12" s="3">
        <v>70000</v>
      </c>
      <c r="H12" s="3">
        <v>850000</v>
      </c>
      <c r="I12" s="3">
        <v>50000</v>
      </c>
      <c r="J12" s="45">
        <v>58877048</v>
      </c>
      <c r="K12" s="58"/>
      <c r="L12" s="28" t="s">
        <v>78</v>
      </c>
    </row>
    <row r="13" spans="1:12" ht="15" customHeight="1">
      <c r="A13" s="7">
        <v>7</v>
      </c>
      <c r="B13" s="32" t="s">
        <v>41</v>
      </c>
      <c r="C13" s="3" t="s">
        <v>71</v>
      </c>
      <c r="D13" s="3">
        <v>41788</v>
      </c>
      <c r="E13" s="57" t="s">
        <v>72</v>
      </c>
      <c r="F13" s="28" t="s">
        <v>42</v>
      </c>
      <c r="G13" s="3">
        <v>70000</v>
      </c>
      <c r="H13" s="26"/>
      <c r="I13" s="3"/>
      <c r="J13" s="3"/>
      <c r="K13" s="58"/>
      <c r="L13" s="28" t="s">
        <v>79</v>
      </c>
    </row>
    <row r="14" spans="1:12" ht="15" customHeight="1">
      <c r="A14" s="7"/>
      <c r="B14" s="34" t="s">
        <v>43</v>
      </c>
      <c r="C14" s="35"/>
      <c r="D14" s="35">
        <v>34106</v>
      </c>
      <c r="E14" s="56"/>
      <c r="F14" s="37" t="s">
        <v>44</v>
      </c>
      <c r="G14" s="35">
        <v>0</v>
      </c>
      <c r="H14" s="91" t="s">
        <v>45</v>
      </c>
      <c r="I14" s="91"/>
      <c r="J14" s="3"/>
      <c r="K14" s="58"/>
      <c r="L14" s="28"/>
    </row>
    <row r="15" spans="1:12" ht="15" customHeight="1">
      <c r="A15" s="7">
        <v>8</v>
      </c>
      <c r="B15" s="32" t="s">
        <v>46</v>
      </c>
      <c r="C15" s="3" t="s">
        <v>88</v>
      </c>
      <c r="D15" s="3">
        <v>34091</v>
      </c>
      <c r="E15" s="57"/>
      <c r="F15" s="28" t="s">
        <v>58</v>
      </c>
      <c r="G15" s="3">
        <v>50000</v>
      </c>
      <c r="H15" s="26"/>
      <c r="I15" s="3"/>
      <c r="J15" s="3"/>
      <c r="K15" s="58"/>
      <c r="L15" s="49" t="s">
        <v>97</v>
      </c>
    </row>
    <row r="16" spans="1:12" ht="15" customHeight="1">
      <c r="A16" s="7">
        <v>9</v>
      </c>
      <c r="B16" s="32" t="s">
        <v>47</v>
      </c>
      <c r="C16" s="3" t="s">
        <v>88</v>
      </c>
      <c r="D16" s="3">
        <v>37921</v>
      </c>
      <c r="E16" s="57"/>
      <c r="F16" s="28" t="s">
        <v>57</v>
      </c>
      <c r="G16" s="3">
        <v>50000</v>
      </c>
      <c r="H16" s="26"/>
      <c r="I16" s="3"/>
      <c r="J16" s="3"/>
      <c r="K16" s="58"/>
      <c r="L16" s="28" t="s">
        <v>80</v>
      </c>
    </row>
    <row r="17" spans="1:12" ht="15" customHeight="1">
      <c r="A17" s="7">
        <v>10</v>
      </c>
      <c r="B17" s="32" t="s">
        <v>48</v>
      </c>
      <c r="C17" s="3" t="s">
        <v>88</v>
      </c>
      <c r="D17" s="3">
        <v>37534</v>
      </c>
      <c r="E17" s="57" t="s">
        <v>81</v>
      </c>
      <c r="F17" s="28" t="s">
        <v>56</v>
      </c>
      <c r="G17" s="3">
        <v>50000</v>
      </c>
      <c r="H17" s="92" t="s">
        <v>49</v>
      </c>
      <c r="I17" s="93"/>
      <c r="J17" s="45">
        <v>40664537</v>
      </c>
      <c r="K17" s="47" t="s">
        <v>100</v>
      </c>
      <c r="L17" s="28" t="s">
        <v>82</v>
      </c>
    </row>
    <row r="18" spans="1:12" ht="15" customHeight="1">
      <c r="A18" s="2"/>
      <c r="B18" s="34" t="s">
        <v>51</v>
      </c>
      <c r="C18" s="34"/>
      <c r="D18" s="56">
        <v>34928</v>
      </c>
      <c r="E18" s="34"/>
      <c r="F18" s="56" t="s">
        <v>50</v>
      </c>
      <c r="G18" s="56">
        <v>0</v>
      </c>
      <c r="H18" s="97" t="s">
        <v>66</v>
      </c>
      <c r="I18" s="98"/>
      <c r="J18" s="3"/>
      <c r="K18" s="58"/>
      <c r="L18" s="28"/>
    </row>
    <row r="19" spans="1:12" ht="15" customHeight="1">
      <c r="A19" s="2">
        <v>11</v>
      </c>
      <c r="B19" s="32" t="s">
        <v>52</v>
      </c>
      <c r="C19" s="3"/>
      <c r="D19" s="3">
        <v>34971</v>
      </c>
      <c r="E19" s="57"/>
      <c r="F19" s="28" t="s">
        <v>53</v>
      </c>
      <c r="G19" s="3">
        <v>70000</v>
      </c>
      <c r="H19" s="57"/>
      <c r="I19" s="58"/>
      <c r="J19" s="3"/>
      <c r="K19" s="58"/>
      <c r="L19" s="28" t="s">
        <v>83</v>
      </c>
    </row>
    <row r="20" spans="1:12" ht="15" customHeight="1">
      <c r="A20" s="2">
        <v>12</v>
      </c>
      <c r="B20" s="40" t="s">
        <v>61</v>
      </c>
      <c r="C20" s="3" t="s">
        <v>85</v>
      </c>
      <c r="D20" s="3">
        <v>28226</v>
      </c>
      <c r="E20" s="57" t="s">
        <v>72</v>
      </c>
      <c r="F20" s="28" t="s">
        <v>62</v>
      </c>
      <c r="G20" s="3">
        <v>70000</v>
      </c>
      <c r="H20" s="57"/>
      <c r="I20" s="58"/>
      <c r="J20" s="3"/>
      <c r="K20" s="58"/>
      <c r="L20" s="28" t="s">
        <v>84</v>
      </c>
    </row>
    <row r="21" spans="1:12" ht="15" customHeight="1">
      <c r="A21" s="82" t="s">
        <v>10</v>
      </c>
      <c r="B21" s="83"/>
      <c r="C21" s="83"/>
      <c r="D21" s="83"/>
      <c r="E21" s="83"/>
      <c r="F21" s="84"/>
      <c r="G21" s="38">
        <f>SUM(G7:G20)</f>
        <v>780000</v>
      </c>
      <c r="H21" s="39"/>
      <c r="I21" s="38"/>
      <c r="J21" s="6"/>
      <c r="K21" s="6"/>
    </row>
    <row r="22" spans="1:12" ht="15" customHeight="1">
      <c r="A22" s="85" t="s">
        <v>11</v>
      </c>
      <c r="B22" s="86"/>
      <c r="C22" s="86"/>
      <c r="D22" s="86"/>
      <c r="E22" s="86"/>
      <c r="F22" s="87"/>
      <c r="G22" s="8">
        <f>(G21*0.15)-(G18*0.15)-(G19*0.15)</f>
        <v>106500</v>
      </c>
      <c r="H22" s="16"/>
      <c r="I22" s="12"/>
      <c r="J22" s="6"/>
      <c r="K22" s="6"/>
    </row>
    <row r="23" spans="1:12" ht="15" customHeight="1">
      <c r="A23" s="85" t="s">
        <v>54</v>
      </c>
      <c r="B23" s="86"/>
      <c r="C23" s="86"/>
      <c r="D23" s="86"/>
      <c r="E23" s="86"/>
      <c r="F23" s="87"/>
      <c r="G23" s="8">
        <f>(G19*0.15)+(G18*0.15)</f>
        <v>10500</v>
      </c>
      <c r="H23" s="16"/>
      <c r="I23" s="12"/>
      <c r="J23" s="6"/>
      <c r="K23" s="6"/>
    </row>
    <row r="24" spans="1:12" ht="15" customHeight="1">
      <c r="A24" s="88" t="s">
        <v>12</v>
      </c>
      <c r="B24" s="89"/>
      <c r="C24" s="89"/>
      <c r="D24" s="89"/>
      <c r="E24" s="89"/>
      <c r="F24" s="90"/>
      <c r="G24" s="8">
        <f>G21*0.05</f>
        <v>39000</v>
      </c>
      <c r="H24" s="16"/>
      <c r="I24" s="23"/>
      <c r="J24" s="50"/>
    </row>
    <row r="25" spans="1:12" ht="15" customHeight="1">
      <c r="A25" s="75" t="s">
        <v>93</v>
      </c>
      <c r="B25" s="75"/>
      <c r="C25" s="75"/>
      <c r="D25" s="75"/>
      <c r="E25" s="75"/>
      <c r="F25" s="75"/>
      <c r="G25" s="9">
        <f>G21-G22-G23-G24</f>
        <v>624000</v>
      </c>
      <c r="H25" s="17"/>
      <c r="I25" s="13"/>
    </row>
    <row r="26" spans="1:12" ht="6.75" customHeight="1">
      <c r="A26" s="76"/>
      <c r="B26" s="76"/>
      <c r="C26" s="76"/>
      <c r="D26" s="76"/>
      <c r="E26" s="76"/>
      <c r="F26" s="76"/>
      <c r="G26" s="76"/>
      <c r="H26" s="77"/>
      <c r="I26" s="77"/>
    </row>
    <row r="27" spans="1:12" ht="18" customHeight="1">
      <c r="A27" s="95" t="s">
        <v>27</v>
      </c>
      <c r="B27" s="95"/>
      <c r="C27" s="78" t="s">
        <v>27</v>
      </c>
      <c r="D27" s="78"/>
      <c r="E27" s="79" t="s">
        <v>29</v>
      </c>
      <c r="F27" s="79"/>
      <c r="G27" s="79"/>
      <c r="H27" s="79"/>
      <c r="I27" s="30">
        <v>10</v>
      </c>
    </row>
    <row r="28" spans="1:12" ht="18" customHeight="1">
      <c r="A28" s="95" t="s">
        <v>28</v>
      </c>
      <c r="B28" s="95"/>
      <c r="C28" s="78" t="s">
        <v>28</v>
      </c>
      <c r="D28" s="78"/>
      <c r="E28" s="79" t="s">
        <v>30</v>
      </c>
      <c r="F28" s="79"/>
      <c r="G28" s="79"/>
      <c r="H28" s="79"/>
      <c r="I28" s="31">
        <v>2</v>
      </c>
    </row>
    <row r="29" spans="1:12">
      <c r="A29" s="94" t="s">
        <v>99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 t="s">
        <v>98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</sheetData>
  <mergeCells count="21">
    <mergeCell ref="A25:F25"/>
    <mergeCell ref="A1:K1"/>
    <mergeCell ref="J3:L3"/>
    <mergeCell ref="J4:L4"/>
    <mergeCell ref="J6:K6"/>
    <mergeCell ref="H14:I14"/>
    <mergeCell ref="H17:I17"/>
    <mergeCell ref="H18:I18"/>
    <mergeCell ref="A21:F21"/>
    <mergeCell ref="A22:F22"/>
    <mergeCell ref="A23:F23"/>
    <mergeCell ref="A24:F24"/>
    <mergeCell ref="A30:L30"/>
    <mergeCell ref="A26:I26"/>
    <mergeCell ref="A27:B27"/>
    <mergeCell ref="A28:B28"/>
    <mergeCell ref="A29:L29"/>
    <mergeCell ref="C27:D27"/>
    <mergeCell ref="E27:H27"/>
    <mergeCell ref="C28:D28"/>
    <mergeCell ref="E28:H28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0"/>
  <sheetViews>
    <sheetView topLeftCell="A10" workbookViewId="0">
      <selection activeCell="G32" sqref="G32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>
      <c r="A1" s="100" t="s">
        <v>102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51"/>
    </row>
    <row r="2" spans="1:12">
      <c r="A2" s="1" t="s">
        <v>0</v>
      </c>
      <c r="B2" s="51"/>
      <c r="C2" s="51"/>
      <c r="D2" s="51"/>
      <c r="E2" s="51" t="s">
        <v>63</v>
      </c>
      <c r="F2" s="51"/>
      <c r="G2" s="51"/>
      <c r="H2" s="51"/>
      <c r="I2" s="51"/>
      <c r="J2" s="51" t="s">
        <v>19</v>
      </c>
      <c r="K2" s="51"/>
      <c r="L2" s="51"/>
    </row>
    <row r="3" spans="1:12">
      <c r="A3" s="1" t="s">
        <v>1</v>
      </c>
      <c r="B3" s="51"/>
      <c r="C3" s="51"/>
      <c r="D3" s="51"/>
      <c r="E3" s="51" t="s">
        <v>35</v>
      </c>
      <c r="F3" s="51"/>
      <c r="G3" s="51"/>
      <c r="H3" s="51" t="s">
        <v>36</v>
      </c>
      <c r="I3" s="51"/>
      <c r="J3" s="94" t="s">
        <v>89</v>
      </c>
      <c r="K3" s="94"/>
      <c r="L3" s="94"/>
    </row>
    <row r="4" spans="1:12" ht="15" customHeight="1">
      <c r="A4" s="1" t="s">
        <v>2</v>
      </c>
      <c r="B4" s="51"/>
      <c r="C4" s="51"/>
      <c r="D4" s="51"/>
      <c r="E4" s="51" t="s">
        <v>21</v>
      </c>
      <c r="F4" s="52"/>
      <c r="G4" s="52"/>
      <c r="H4" s="52" t="s">
        <v>55</v>
      </c>
      <c r="I4" s="52"/>
      <c r="J4" s="94" t="s">
        <v>90</v>
      </c>
      <c r="K4" s="94"/>
      <c r="L4" s="94"/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81" t="s">
        <v>13</v>
      </c>
      <c r="K6" s="81"/>
      <c r="L6" s="59" t="s">
        <v>14</v>
      </c>
    </row>
    <row r="7" spans="1:12" ht="16.5" customHeight="1">
      <c r="A7" s="2">
        <v>1</v>
      </c>
      <c r="B7" s="32" t="s">
        <v>95</v>
      </c>
      <c r="C7" s="3" t="s">
        <v>23</v>
      </c>
      <c r="D7" s="3">
        <v>61145</v>
      </c>
      <c r="E7" s="62" t="s">
        <v>24</v>
      </c>
      <c r="F7" s="28" t="s">
        <v>25</v>
      </c>
      <c r="G7" s="3">
        <v>70000</v>
      </c>
      <c r="H7" s="15"/>
      <c r="I7" s="4"/>
      <c r="J7" s="47" t="s">
        <v>96</v>
      </c>
      <c r="K7" s="19"/>
      <c r="L7" s="46" t="s">
        <v>67</v>
      </c>
    </row>
    <row r="8" spans="1:12" ht="15" customHeight="1">
      <c r="A8" s="2">
        <v>2</v>
      </c>
      <c r="B8" s="32" t="s">
        <v>31</v>
      </c>
      <c r="C8" s="3" t="s">
        <v>68</v>
      </c>
      <c r="D8" s="3">
        <v>39406</v>
      </c>
      <c r="E8" s="61" t="s">
        <v>69</v>
      </c>
      <c r="F8" s="28" t="s">
        <v>32</v>
      </c>
      <c r="G8" s="3">
        <v>70000</v>
      </c>
      <c r="H8" s="26"/>
      <c r="I8" s="3"/>
      <c r="J8" s="45">
        <v>40126800</v>
      </c>
      <c r="K8" s="62"/>
      <c r="L8" s="28" t="s">
        <v>70</v>
      </c>
    </row>
    <row r="9" spans="1:12" ht="14.25" customHeight="1">
      <c r="A9" s="7">
        <v>3</v>
      </c>
      <c r="B9" s="32" t="s">
        <v>105</v>
      </c>
      <c r="C9" s="3" t="s">
        <v>71</v>
      </c>
      <c r="D9" s="3">
        <v>44521</v>
      </c>
      <c r="E9" s="61" t="s">
        <v>72</v>
      </c>
      <c r="F9" s="28" t="s">
        <v>34</v>
      </c>
      <c r="G9" s="3">
        <v>70000</v>
      </c>
      <c r="H9" s="26"/>
      <c r="I9" s="3"/>
      <c r="J9" s="3"/>
      <c r="K9" s="62"/>
      <c r="L9" s="28" t="s">
        <v>73</v>
      </c>
    </row>
    <row r="10" spans="1:12" ht="15.75" customHeight="1">
      <c r="A10" s="7">
        <v>4</v>
      </c>
      <c r="B10" s="32" t="s">
        <v>37</v>
      </c>
      <c r="C10" s="3" t="s">
        <v>71</v>
      </c>
      <c r="D10" s="3">
        <v>41401</v>
      </c>
      <c r="E10" s="61" t="s">
        <v>72</v>
      </c>
      <c r="F10" s="28" t="s">
        <v>38</v>
      </c>
      <c r="G10" s="3">
        <v>70000</v>
      </c>
      <c r="H10" s="26"/>
      <c r="I10" s="3"/>
      <c r="J10" s="45">
        <v>57636449</v>
      </c>
      <c r="K10" s="62"/>
      <c r="L10" s="28" t="s">
        <v>74</v>
      </c>
    </row>
    <row r="11" spans="1:12" ht="15" customHeight="1">
      <c r="A11" s="7">
        <v>5</v>
      </c>
      <c r="B11" s="32" t="s">
        <v>75</v>
      </c>
      <c r="C11" s="3" t="s">
        <v>71</v>
      </c>
      <c r="D11" s="3">
        <v>42151</v>
      </c>
      <c r="E11" s="61" t="s">
        <v>72</v>
      </c>
      <c r="F11" s="28" t="s">
        <v>60</v>
      </c>
      <c r="G11" s="3">
        <v>70000</v>
      </c>
      <c r="H11" s="3"/>
      <c r="I11" s="48">
        <v>20000</v>
      </c>
      <c r="J11" s="45">
        <v>40902292</v>
      </c>
      <c r="K11" s="47" t="s">
        <v>76</v>
      </c>
      <c r="L11" s="28" t="s">
        <v>77</v>
      </c>
    </row>
    <row r="12" spans="1:12" ht="15" customHeight="1">
      <c r="A12" s="7">
        <v>6</v>
      </c>
      <c r="B12" s="32" t="s">
        <v>40</v>
      </c>
      <c r="C12" s="3" t="s">
        <v>71</v>
      </c>
      <c r="D12" s="3">
        <v>29393</v>
      </c>
      <c r="E12" s="61" t="s">
        <v>72</v>
      </c>
      <c r="F12" s="28" t="s">
        <v>59</v>
      </c>
      <c r="G12" s="3">
        <v>70000</v>
      </c>
      <c r="H12" s="3">
        <v>900000</v>
      </c>
      <c r="I12" s="3">
        <v>50000</v>
      </c>
      <c r="J12" s="45">
        <v>58877048</v>
      </c>
      <c r="K12" s="62"/>
      <c r="L12" s="28" t="s">
        <v>78</v>
      </c>
    </row>
    <row r="13" spans="1:12" ht="15" customHeight="1">
      <c r="A13" s="7">
        <v>7</v>
      </c>
      <c r="B13" s="32" t="s">
        <v>41</v>
      </c>
      <c r="C13" s="3" t="s">
        <v>71</v>
      </c>
      <c r="D13" s="3">
        <v>41788</v>
      </c>
      <c r="E13" s="61" t="s">
        <v>72</v>
      </c>
      <c r="F13" s="28" t="s">
        <v>42</v>
      </c>
      <c r="G13" s="3">
        <v>70000</v>
      </c>
      <c r="H13" s="26"/>
      <c r="I13" s="3"/>
      <c r="J13" s="3"/>
      <c r="K13" s="62"/>
      <c r="L13" s="28" t="s">
        <v>79</v>
      </c>
    </row>
    <row r="14" spans="1:12" ht="15" customHeight="1">
      <c r="A14" s="7"/>
      <c r="B14" s="34" t="s">
        <v>43</v>
      </c>
      <c r="C14" s="35"/>
      <c r="D14" s="35">
        <v>34106</v>
      </c>
      <c r="E14" s="60"/>
      <c r="F14" s="37" t="s">
        <v>44</v>
      </c>
      <c r="G14" s="35">
        <v>0</v>
      </c>
      <c r="H14" s="91" t="s">
        <v>45</v>
      </c>
      <c r="I14" s="91"/>
      <c r="J14" s="3"/>
      <c r="K14" s="62"/>
      <c r="L14" s="28"/>
    </row>
    <row r="15" spans="1:12" ht="15" customHeight="1">
      <c r="A15" s="7">
        <v>8</v>
      </c>
      <c r="B15" s="32" t="s">
        <v>46</v>
      </c>
      <c r="C15" s="3" t="s">
        <v>88</v>
      </c>
      <c r="D15" s="3">
        <v>34091</v>
      </c>
      <c r="E15" s="61"/>
      <c r="F15" s="28" t="s">
        <v>58</v>
      </c>
      <c r="G15" s="3">
        <v>50000</v>
      </c>
      <c r="H15" s="26"/>
      <c r="I15" s="3"/>
      <c r="J15" s="3"/>
      <c r="K15" s="62"/>
      <c r="L15" s="49" t="s">
        <v>97</v>
      </c>
    </row>
    <row r="16" spans="1:12" ht="15" customHeight="1">
      <c r="A16" s="7">
        <v>9</v>
      </c>
      <c r="B16" s="32" t="s">
        <v>47</v>
      </c>
      <c r="C16" s="3" t="s">
        <v>88</v>
      </c>
      <c r="D16" s="3">
        <v>37921</v>
      </c>
      <c r="E16" s="61"/>
      <c r="F16" s="28" t="s">
        <v>57</v>
      </c>
      <c r="G16" s="3">
        <v>50000</v>
      </c>
      <c r="H16" s="26"/>
      <c r="I16" s="3"/>
      <c r="J16" s="3"/>
      <c r="K16" s="62"/>
      <c r="L16" s="28" t="s">
        <v>80</v>
      </c>
    </row>
    <row r="17" spans="1:12" ht="15" customHeight="1">
      <c r="A17" s="7">
        <v>10</v>
      </c>
      <c r="B17" s="32" t="s">
        <v>48</v>
      </c>
      <c r="C17" s="3" t="s">
        <v>88</v>
      </c>
      <c r="D17" s="3">
        <v>37534</v>
      </c>
      <c r="E17" s="61" t="s">
        <v>81</v>
      </c>
      <c r="F17" s="28" t="s">
        <v>56</v>
      </c>
      <c r="G17" s="3">
        <v>50000</v>
      </c>
      <c r="H17" s="92" t="s">
        <v>49</v>
      </c>
      <c r="I17" s="93"/>
      <c r="J17" s="45">
        <v>40664537</v>
      </c>
      <c r="K17" s="47" t="s">
        <v>100</v>
      </c>
      <c r="L17" s="28" t="s">
        <v>82</v>
      </c>
    </row>
    <row r="18" spans="1:12" ht="15" customHeight="1">
      <c r="A18" s="2"/>
      <c r="B18" s="34" t="s">
        <v>51</v>
      </c>
      <c r="C18" s="34"/>
      <c r="D18" s="60">
        <v>34928</v>
      </c>
      <c r="E18" s="34"/>
      <c r="F18" s="60" t="s">
        <v>50</v>
      </c>
      <c r="G18" s="60">
        <v>0</v>
      </c>
      <c r="H18" s="97" t="s">
        <v>66</v>
      </c>
      <c r="I18" s="98"/>
      <c r="J18" s="3"/>
      <c r="K18" s="62"/>
      <c r="L18" s="28"/>
    </row>
    <row r="19" spans="1:12" ht="15" customHeight="1">
      <c r="A19" s="2">
        <v>11</v>
      </c>
      <c r="B19" s="32" t="s">
        <v>52</v>
      </c>
      <c r="C19" s="3"/>
      <c r="D19" s="3">
        <v>34971</v>
      </c>
      <c r="E19" s="61"/>
      <c r="F19" s="28" t="s">
        <v>53</v>
      </c>
      <c r="G19" s="3">
        <v>70000</v>
      </c>
      <c r="H19" s="61"/>
      <c r="I19" s="62"/>
      <c r="J19" s="3"/>
      <c r="K19" s="62"/>
      <c r="L19" s="28" t="s">
        <v>83</v>
      </c>
    </row>
    <row r="20" spans="1:12" ht="15" customHeight="1">
      <c r="A20" s="2">
        <v>12</v>
      </c>
      <c r="B20" s="40" t="s">
        <v>61</v>
      </c>
      <c r="C20" s="3" t="s">
        <v>85</v>
      </c>
      <c r="D20" s="3">
        <v>28226</v>
      </c>
      <c r="E20" s="61" t="s">
        <v>72</v>
      </c>
      <c r="F20" s="28" t="s">
        <v>62</v>
      </c>
      <c r="G20" s="3">
        <v>70000</v>
      </c>
      <c r="H20" s="61"/>
      <c r="I20" s="62"/>
      <c r="J20" s="3"/>
      <c r="K20" s="62"/>
      <c r="L20" s="28" t="s">
        <v>84</v>
      </c>
    </row>
    <row r="21" spans="1:12" ht="15" customHeight="1">
      <c r="A21" s="82" t="s">
        <v>10</v>
      </c>
      <c r="B21" s="83"/>
      <c r="C21" s="83"/>
      <c r="D21" s="83"/>
      <c r="E21" s="83"/>
      <c r="F21" s="84"/>
      <c r="G21" s="38">
        <f>SUM(G7:G20)</f>
        <v>780000</v>
      </c>
      <c r="H21" s="39"/>
      <c r="I21" s="38"/>
      <c r="J21" s="6"/>
      <c r="K21" s="6"/>
    </row>
    <row r="22" spans="1:12" ht="15" customHeight="1">
      <c r="A22" s="85" t="s">
        <v>11</v>
      </c>
      <c r="B22" s="86"/>
      <c r="C22" s="86"/>
      <c r="D22" s="86"/>
      <c r="E22" s="86"/>
      <c r="F22" s="87"/>
      <c r="G22" s="8">
        <f>(G21*0.15)-(G18*0.15)-(G19*0.15)</f>
        <v>106500</v>
      </c>
      <c r="H22" s="16"/>
      <c r="I22" s="12"/>
      <c r="J22" s="6"/>
      <c r="K22" s="6"/>
    </row>
    <row r="23" spans="1:12" ht="15" customHeight="1">
      <c r="A23" s="85" t="s">
        <v>54</v>
      </c>
      <c r="B23" s="86"/>
      <c r="C23" s="86"/>
      <c r="D23" s="86"/>
      <c r="E23" s="86"/>
      <c r="F23" s="87"/>
      <c r="G23" s="8">
        <f>(G19*0.15)+(G18*0.15)</f>
        <v>10500</v>
      </c>
      <c r="H23" s="16"/>
      <c r="I23" s="12"/>
      <c r="J23" s="6"/>
      <c r="K23" s="6"/>
    </row>
    <row r="24" spans="1:12" ht="15" customHeight="1">
      <c r="A24" s="88" t="s">
        <v>12</v>
      </c>
      <c r="B24" s="89"/>
      <c r="C24" s="89"/>
      <c r="D24" s="89"/>
      <c r="E24" s="89"/>
      <c r="F24" s="90"/>
      <c r="G24" s="8">
        <f>G21*0.05</f>
        <v>39000</v>
      </c>
      <c r="H24" s="16"/>
      <c r="I24" s="23"/>
      <c r="J24" s="50"/>
    </row>
    <row r="25" spans="1:12" ht="15" customHeight="1">
      <c r="A25" s="75" t="s">
        <v>101</v>
      </c>
      <c r="B25" s="75"/>
      <c r="C25" s="75"/>
      <c r="D25" s="75"/>
      <c r="E25" s="75"/>
      <c r="F25" s="75"/>
      <c r="G25" s="9">
        <f>G21-G22-G23-G24</f>
        <v>624000</v>
      </c>
      <c r="H25" s="17"/>
      <c r="I25" s="13"/>
    </row>
    <row r="26" spans="1:12" ht="6.75" customHeight="1">
      <c r="A26" s="76"/>
      <c r="B26" s="76"/>
      <c r="C26" s="76"/>
      <c r="D26" s="76"/>
      <c r="E26" s="76"/>
      <c r="F26" s="76"/>
      <c r="G26" s="76"/>
      <c r="H26" s="77"/>
      <c r="I26" s="77"/>
    </row>
    <row r="27" spans="1:12" ht="18" customHeight="1">
      <c r="A27" s="95" t="s">
        <v>27</v>
      </c>
      <c r="B27" s="95"/>
      <c r="C27" s="78" t="s">
        <v>27</v>
      </c>
      <c r="D27" s="78"/>
      <c r="E27" s="79" t="s">
        <v>29</v>
      </c>
      <c r="F27" s="79"/>
      <c r="G27" s="79"/>
      <c r="H27" s="79"/>
      <c r="I27" s="30">
        <v>10</v>
      </c>
    </row>
    <row r="28" spans="1:12" ht="18" customHeight="1">
      <c r="A28" s="95" t="s">
        <v>28</v>
      </c>
      <c r="B28" s="95"/>
      <c r="C28" s="78" t="s">
        <v>28</v>
      </c>
      <c r="D28" s="78"/>
      <c r="E28" s="79" t="s">
        <v>30</v>
      </c>
      <c r="F28" s="79"/>
      <c r="G28" s="79"/>
      <c r="H28" s="79"/>
      <c r="I28" s="31">
        <v>2</v>
      </c>
    </row>
    <row r="29" spans="1:12">
      <c r="A29" s="94" t="s">
        <v>104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 t="s">
        <v>103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</sheetData>
  <mergeCells count="21">
    <mergeCell ref="A29:L29"/>
    <mergeCell ref="A30:L30"/>
    <mergeCell ref="A26:I26"/>
    <mergeCell ref="A27:B27"/>
    <mergeCell ref="C27:D27"/>
    <mergeCell ref="E27:H27"/>
    <mergeCell ref="A28:B28"/>
    <mergeCell ref="C28:D28"/>
    <mergeCell ref="E28:H28"/>
    <mergeCell ref="A25:F25"/>
    <mergeCell ref="A1:K1"/>
    <mergeCell ref="J3:L3"/>
    <mergeCell ref="J4:L4"/>
    <mergeCell ref="J6:K6"/>
    <mergeCell ref="H14:I14"/>
    <mergeCell ref="H17:I17"/>
    <mergeCell ref="H18:I18"/>
    <mergeCell ref="A21:F21"/>
    <mergeCell ref="A22:F22"/>
    <mergeCell ref="A23:F23"/>
    <mergeCell ref="A24:F24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0"/>
  <sheetViews>
    <sheetView topLeftCell="A7" workbookViewId="0">
      <selection activeCell="G15" sqref="G15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>
      <c r="A1" s="100" t="s">
        <v>106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51"/>
    </row>
    <row r="2" spans="1:12">
      <c r="A2" s="1" t="s">
        <v>0</v>
      </c>
      <c r="B2" s="51"/>
      <c r="C2" s="51"/>
      <c r="D2" s="51"/>
      <c r="E2" s="51" t="s">
        <v>63</v>
      </c>
      <c r="F2" s="51"/>
      <c r="G2" s="51"/>
      <c r="H2" s="51"/>
      <c r="I2" s="51"/>
      <c r="J2" s="51" t="s">
        <v>19</v>
      </c>
      <c r="K2" s="51"/>
      <c r="L2" s="51"/>
    </row>
    <row r="3" spans="1:12">
      <c r="A3" s="1" t="s">
        <v>1</v>
      </c>
      <c r="B3" s="51"/>
      <c r="C3" s="51"/>
      <c r="D3" s="51"/>
      <c r="E3" s="51" t="s">
        <v>35</v>
      </c>
      <c r="F3" s="51"/>
      <c r="G3" s="51"/>
      <c r="H3" s="51" t="s">
        <v>36</v>
      </c>
      <c r="I3" s="51"/>
      <c r="J3" s="94" t="s">
        <v>89</v>
      </c>
      <c r="K3" s="94"/>
      <c r="L3" s="94"/>
    </row>
    <row r="4" spans="1:12" ht="15" customHeight="1">
      <c r="A4" s="1" t="s">
        <v>2</v>
      </c>
      <c r="B4" s="51"/>
      <c r="C4" s="51"/>
      <c r="D4" s="51"/>
      <c r="E4" s="51" t="s">
        <v>21</v>
      </c>
      <c r="F4" s="52"/>
      <c r="G4" s="52"/>
      <c r="H4" s="52" t="s">
        <v>55</v>
      </c>
      <c r="I4" s="52"/>
      <c r="J4" s="94" t="s">
        <v>90</v>
      </c>
      <c r="K4" s="94"/>
      <c r="L4" s="94"/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81" t="s">
        <v>13</v>
      </c>
      <c r="K6" s="81"/>
      <c r="L6" s="63" t="s">
        <v>14</v>
      </c>
    </row>
    <row r="7" spans="1:12" ht="16.5" customHeight="1">
      <c r="A7" s="2">
        <v>1</v>
      </c>
      <c r="B7" s="32" t="s">
        <v>95</v>
      </c>
      <c r="C7" s="3" t="s">
        <v>23</v>
      </c>
      <c r="D7" s="3">
        <v>61145</v>
      </c>
      <c r="E7" s="66" t="s">
        <v>24</v>
      </c>
      <c r="F7" s="28" t="s">
        <v>25</v>
      </c>
      <c r="G7" s="3">
        <v>70000</v>
      </c>
      <c r="H7" s="15"/>
      <c r="I7" s="4"/>
      <c r="J7" s="47" t="s">
        <v>96</v>
      </c>
      <c r="K7" s="19"/>
      <c r="L7" s="46" t="s">
        <v>67</v>
      </c>
    </row>
    <row r="8" spans="1:12" ht="15" customHeight="1">
      <c r="A8" s="2">
        <v>2</v>
      </c>
      <c r="B8" s="32" t="s">
        <v>31</v>
      </c>
      <c r="C8" s="3" t="s">
        <v>68</v>
      </c>
      <c r="D8" s="3">
        <v>39406</v>
      </c>
      <c r="E8" s="65" t="s">
        <v>69</v>
      </c>
      <c r="F8" s="28" t="s">
        <v>32</v>
      </c>
      <c r="G8" s="3">
        <v>70000</v>
      </c>
      <c r="H8" s="26"/>
      <c r="I8" s="3"/>
      <c r="J8" s="45">
        <v>40126800</v>
      </c>
      <c r="K8" s="66"/>
      <c r="L8" s="28" t="s">
        <v>70</v>
      </c>
    </row>
    <row r="9" spans="1:12" ht="14.25" customHeight="1">
      <c r="A9" s="7">
        <v>3</v>
      </c>
      <c r="B9" s="32" t="s">
        <v>105</v>
      </c>
      <c r="C9" s="3" t="s">
        <v>71</v>
      </c>
      <c r="D9" s="3">
        <v>44521</v>
      </c>
      <c r="E9" s="65" t="s">
        <v>72</v>
      </c>
      <c r="F9" s="28" t="s">
        <v>34</v>
      </c>
      <c r="G9" s="3">
        <v>70000</v>
      </c>
      <c r="H9" s="26"/>
      <c r="I9" s="3"/>
      <c r="J9" s="3"/>
      <c r="K9" s="66"/>
      <c r="L9" s="28" t="s">
        <v>73</v>
      </c>
    </row>
    <row r="10" spans="1:12" ht="15.75" customHeight="1">
      <c r="A10" s="7">
        <v>4</v>
      </c>
      <c r="B10" s="32" t="s">
        <v>37</v>
      </c>
      <c r="C10" s="3" t="s">
        <v>71</v>
      </c>
      <c r="D10" s="3">
        <v>41401</v>
      </c>
      <c r="E10" s="65" t="s">
        <v>72</v>
      </c>
      <c r="F10" s="28" t="s">
        <v>38</v>
      </c>
      <c r="G10" s="3">
        <v>70000</v>
      </c>
      <c r="H10" s="26"/>
      <c r="I10" s="3"/>
      <c r="J10" s="45">
        <v>57636449</v>
      </c>
      <c r="K10" s="66"/>
      <c r="L10" s="28" t="s">
        <v>74</v>
      </c>
    </row>
    <row r="11" spans="1:12" ht="15" customHeight="1">
      <c r="A11" s="7">
        <v>5</v>
      </c>
      <c r="B11" s="32" t="s">
        <v>75</v>
      </c>
      <c r="C11" s="3" t="s">
        <v>71</v>
      </c>
      <c r="D11" s="3">
        <v>42151</v>
      </c>
      <c r="E11" s="65" t="s">
        <v>72</v>
      </c>
      <c r="F11" s="28" t="s">
        <v>60</v>
      </c>
      <c r="G11" s="3">
        <v>70000</v>
      </c>
      <c r="H11" s="3"/>
      <c r="I11" s="48">
        <v>20000</v>
      </c>
      <c r="J11" s="45">
        <v>40902292</v>
      </c>
      <c r="K11" s="47" t="s">
        <v>76</v>
      </c>
      <c r="L11" s="28" t="s">
        <v>77</v>
      </c>
    </row>
    <row r="12" spans="1:12" ht="15" customHeight="1">
      <c r="A12" s="7">
        <v>6</v>
      </c>
      <c r="B12" s="32" t="s">
        <v>40</v>
      </c>
      <c r="C12" s="3" t="s">
        <v>71</v>
      </c>
      <c r="D12" s="3">
        <v>29393</v>
      </c>
      <c r="E12" s="65" t="s">
        <v>72</v>
      </c>
      <c r="F12" s="28" t="s">
        <v>59</v>
      </c>
      <c r="G12" s="3">
        <v>70000</v>
      </c>
      <c r="H12" s="3">
        <v>950000</v>
      </c>
      <c r="I12" s="3">
        <v>50000</v>
      </c>
      <c r="J12" s="45">
        <v>58877048</v>
      </c>
      <c r="K12" s="66"/>
      <c r="L12" s="28" t="s">
        <v>78</v>
      </c>
    </row>
    <row r="13" spans="1:12" ht="15" customHeight="1">
      <c r="A13" s="7">
        <v>7</v>
      </c>
      <c r="B13" s="32" t="s">
        <v>41</v>
      </c>
      <c r="C13" s="3" t="s">
        <v>71</v>
      </c>
      <c r="D13" s="3">
        <v>41788</v>
      </c>
      <c r="E13" s="65" t="s">
        <v>72</v>
      </c>
      <c r="F13" s="28" t="s">
        <v>42</v>
      </c>
      <c r="G13" s="3">
        <v>70000</v>
      </c>
      <c r="H13" s="26"/>
      <c r="I13" s="3"/>
      <c r="J13" s="3"/>
      <c r="K13" s="66"/>
      <c r="L13" s="28" t="s">
        <v>79</v>
      </c>
    </row>
    <row r="14" spans="1:12" ht="15" customHeight="1">
      <c r="A14" s="7"/>
      <c r="B14" s="34" t="s">
        <v>43</v>
      </c>
      <c r="C14" s="35"/>
      <c r="D14" s="35">
        <v>34106</v>
      </c>
      <c r="E14" s="64"/>
      <c r="F14" s="37" t="s">
        <v>44</v>
      </c>
      <c r="G14" s="35">
        <v>0</v>
      </c>
      <c r="H14" s="91" t="s">
        <v>45</v>
      </c>
      <c r="I14" s="91"/>
      <c r="J14" s="3"/>
      <c r="K14" s="66"/>
      <c r="L14" s="28"/>
    </row>
    <row r="15" spans="1:12" ht="15" customHeight="1">
      <c r="A15" s="7">
        <v>8</v>
      </c>
      <c r="B15" s="32" t="s">
        <v>46</v>
      </c>
      <c r="C15" s="3" t="s">
        <v>88</v>
      </c>
      <c r="D15" s="3">
        <v>34091</v>
      </c>
      <c r="E15" s="65"/>
      <c r="F15" s="28" t="s">
        <v>58</v>
      </c>
      <c r="G15" s="3">
        <v>50000</v>
      </c>
      <c r="H15" s="26"/>
      <c r="I15" s="3"/>
      <c r="J15" s="3"/>
      <c r="K15" s="66"/>
      <c r="L15" s="49" t="s">
        <v>97</v>
      </c>
    </row>
    <row r="16" spans="1:12" ht="15" customHeight="1">
      <c r="A16" s="7">
        <v>9</v>
      </c>
      <c r="B16" s="32" t="s">
        <v>47</v>
      </c>
      <c r="C16" s="3" t="s">
        <v>88</v>
      </c>
      <c r="D16" s="3">
        <v>37921</v>
      </c>
      <c r="E16" s="65"/>
      <c r="F16" s="28" t="s">
        <v>57</v>
      </c>
      <c r="G16" s="3">
        <v>50000</v>
      </c>
      <c r="H16" s="26"/>
      <c r="I16" s="3"/>
      <c r="J16" s="3"/>
      <c r="K16" s="66"/>
      <c r="L16" s="28" t="s">
        <v>80</v>
      </c>
    </row>
    <row r="17" spans="1:12" ht="15" customHeight="1">
      <c r="A17" s="7">
        <v>10</v>
      </c>
      <c r="B17" s="32" t="s">
        <v>48</v>
      </c>
      <c r="C17" s="3" t="s">
        <v>88</v>
      </c>
      <c r="D17" s="3">
        <v>37534</v>
      </c>
      <c r="E17" s="65" t="s">
        <v>81</v>
      </c>
      <c r="F17" s="28" t="s">
        <v>56</v>
      </c>
      <c r="G17" s="3">
        <v>50000</v>
      </c>
      <c r="H17" s="92" t="s">
        <v>49</v>
      </c>
      <c r="I17" s="93"/>
      <c r="J17" s="45">
        <v>40664537</v>
      </c>
      <c r="K17" s="47" t="s">
        <v>100</v>
      </c>
      <c r="L17" s="28" t="s">
        <v>82</v>
      </c>
    </row>
    <row r="18" spans="1:12" ht="15" customHeight="1">
      <c r="A18" s="2"/>
      <c r="B18" s="34" t="s">
        <v>51</v>
      </c>
      <c r="C18" s="34"/>
      <c r="D18" s="64">
        <v>34928</v>
      </c>
      <c r="E18" s="34"/>
      <c r="F18" s="64" t="s">
        <v>50</v>
      </c>
      <c r="G18" s="64">
        <v>0</v>
      </c>
      <c r="H18" s="97" t="s">
        <v>66</v>
      </c>
      <c r="I18" s="98"/>
      <c r="J18" s="3"/>
      <c r="K18" s="66"/>
      <c r="L18" s="28"/>
    </row>
    <row r="19" spans="1:12" ht="15" customHeight="1">
      <c r="A19" s="2">
        <v>11</v>
      </c>
      <c r="B19" s="32" t="s">
        <v>52</v>
      </c>
      <c r="C19" s="3"/>
      <c r="D19" s="3">
        <v>34971</v>
      </c>
      <c r="E19" s="65"/>
      <c r="F19" s="28" t="s">
        <v>53</v>
      </c>
      <c r="G19" s="3">
        <v>70000</v>
      </c>
      <c r="H19" s="65"/>
      <c r="I19" s="66"/>
      <c r="J19" s="3"/>
      <c r="K19" s="66"/>
      <c r="L19" s="28" t="s">
        <v>83</v>
      </c>
    </row>
    <row r="20" spans="1:12" ht="15" customHeight="1">
      <c r="A20" s="2">
        <v>12</v>
      </c>
      <c r="B20" s="40" t="s">
        <v>61</v>
      </c>
      <c r="C20" s="3" t="s">
        <v>85</v>
      </c>
      <c r="D20" s="3">
        <v>28226</v>
      </c>
      <c r="E20" s="65" t="s">
        <v>72</v>
      </c>
      <c r="F20" s="28" t="s">
        <v>62</v>
      </c>
      <c r="G20" s="3">
        <v>70000</v>
      </c>
      <c r="H20" s="65"/>
      <c r="I20" s="66"/>
      <c r="J20" s="3"/>
      <c r="K20" s="66"/>
      <c r="L20" s="28" t="s">
        <v>84</v>
      </c>
    </row>
    <row r="21" spans="1:12" ht="15" customHeight="1">
      <c r="A21" s="82" t="s">
        <v>10</v>
      </c>
      <c r="B21" s="83"/>
      <c r="C21" s="83"/>
      <c r="D21" s="83"/>
      <c r="E21" s="83"/>
      <c r="F21" s="84"/>
      <c r="G21" s="38">
        <f>SUM(G7:G20)</f>
        <v>780000</v>
      </c>
      <c r="H21" s="39"/>
      <c r="I21" s="38"/>
      <c r="J21" s="6"/>
      <c r="K21" s="6"/>
    </row>
    <row r="22" spans="1:12" ht="15" customHeight="1">
      <c r="A22" s="85" t="s">
        <v>11</v>
      </c>
      <c r="B22" s="86"/>
      <c r="C22" s="86"/>
      <c r="D22" s="86"/>
      <c r="E22" s="86"/>
      <c r="F22" s="87"/>
      <c r="G22" s="8">
        <f>(G21*0.15)-(G18*0.15)-(G19*0.15)</f>
        <v>106500</v>
      </c>
      <c r="H22" s="16"/>
      <c r="I22" s="12"/>
      <c r="J22" s="6"/>
      <c r="K22" s="6"/>
    </row>
    <row r="23" spans="1:12" ht="15" customHeight="1">
      <c r="A23" s="85" t="s">
        <v>54</v>
      </c>
      <c r="B23" s="86"/>
      <c r="C23" s="86"/>
      <c r="D23" s="86"/>
      <c r="E23" s="86"/>
      <c r="F23" s="87"/>
      <c r="G23" s="8">
        <f>(G19*0.15)+(G18*0.15)</f>
        <v>10500</v>
      </c>
      <c r="H23" s="16"/>
      <c r="I23" s="12"/>
      <c r="J23" s="6"/>
      <c r="K23" s="6"/>
    </row>
    <row r="24" spans="1:12" ht="15" customHeight="1">
      <c r="A24" s="88" t="s">
        <v>12</v>
      </c>
      <c r="B24" s="89"/>
      <c r="C24" s="89"/>
      <c r="D24" s="89"/>
      <c r="E24" s="89"/>
      <c r="F24" s="90"/>
      <c r="G24" s="8">
        <f>G21*0.05</f>
        <v>39000</v>
      </c>
      <c r="H24" s="16"/>
      <c r="I24" s="23"/>
      <c r="J24" s="50"/>
    </row>
    <row r="25" spans="1:12" ht="15" customHeight="1">
      <c r="A25" s="75" t="s">
        <v>107</v>
      </c>
      <c r="B25" s="75"/>
      <c r="C25" s="75"/>
      <c r="D25" s="75"/>
      <c r="E25" s="75"/>
      <c r="F25" s="75"/>
      <c r="G25" s="9">
        <f>G21-G22-G23-G24</f>
        <v>624000</v>
      </c>
      <c r="H25" s="17"/>
      <c r="I25" s="13"/>
    </row>
    <row r="26" spans="1:12" ht="6.75" customHeight="1">
      <c r="A26" s="76"/>
      <c r="B26" s="76"/>
      <c r="C26" s="76"/>
      <c r="D26" s="76"/>
      <c r="E26" s="76"/>
      <c r="F26" s="76"/>
      <c r="G26" s="76"/>
      <c r="H26" s="77"/>
      <c r="I26" s="77"/>
    </row>
    <row r="27" spans="1:12" ht="18" customHeight="1">
      <c r="A27" s="95" t="s">
        <v>27</v>
      </c>
      <c r="B27" s="95"/>
      <c r="C27" s="78" t="s">
        <v>27</v>
      </c>
      <c r="D27" s="78"/>
      <c r="E27" s="79" t="s">
        <v>29</v>
      </c>
      <c r="F27" s="79"/>
      <c r="G27" s="79"/>
      <c r="H27" s="79"/>
      <c r="I27" s="30">
        <v>10</v>
      </c>
    </row>
    <row r="28" spans="1:12" ht="18" customHeight="1">
      <c r="A28" s="95" t="s">
        <v>28</v>
      </c>
      <c r="B28" s="95"/>
      <c r="C28" s="78" t="s">
        <v>28</v>
      </c>
      <c r="D28" s="78"/>
      <c r="E28" s="79" t="s">
        <v>30</v>
      </c>
      <c r="F28" s="79"/>
      <c r="G28" s="79"/>
      <c r="H28" s="79"/>
      <c r="I28" s="31">
        <v>2</v>
      </c>
    </row>
    <row r="29" spans="1:12">
      <c r="A29" s="94" t="s">
        <v>104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 t="s">
        <v>103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</sheetData>
  <mergeCells count="21">
    <mergeCell ref="A25:F25"/>
    <mergeCell ref="A1:K1"/>
    <mergeCell ref="J3:L3"/>
    <mergeCell ref="J4:L4"/>
    <mergeCell ref="J6:K6"/>
    <mergeCell ref="H14:I14"/>
    <mergeCell ref="H17:I17"/>
    <mergeCell ref="H18:I18"/>
    <mergeCell ref="A21:F21"/>
    <mergeCell ref="A22:F22"/>
    <mergeCell ref="A23:F23"/>
    <mergeCell ref="A24:F24"/>
    <mergeCell ref="A29:L29"/>
    <mergeCell ref="A30:L30"/>
    <mergeCell ref="A26:I26"/>
    <mergeCell ref="A27:B27"/>
    <mergeCell ref="C27:D27"/>
    <mergeCell ref="E27:H27"/>
    <mergeCell ref="A28:B28"/>
    <mergeCell ref="C28:D28"/>
    <mergeCell ref="E28:H28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2"/>
  <sheetViews>
    <sheetView topLeftCell="A16" workbookViewId="0">
      <selection activeCell="K28" sqref="K28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>
      <c r="A1" s="100" t="s">
        <v>109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51"/>
    </row>
    <row r="2" spans="1:12">
      <c r="A2" s="1" t="s">
        <v>0</v>
      </c>
      <c r="B2" s="51"/>
      <c r="C2" s="51"/>
      <c r="D2" s="51"/>
      <c r="E2" s="51" t="s">
        <v>63</v>
      </c>
      <c r="F2" s="51"/>
      <c r="G2" s="51"/>
      <c r="H2" s="51"/>
      <c r="I2" s="51"/>
      <c r="J2" s="51" t="s">
        <v>19</v>
      </c>
      <c r="K2" s="51"/>
      <c r="L2" s="51"/>
    </row>
    <row r="3" spans="1:12">
      <c r="A3" s="1" t="s">
        <v>1</v>
      </c>
      <c r="B3" s="51"/>
      <c r="C3" s="51"/>
      <c r="D3" s="51"/>
      <c r="E3" s="51" t="s">
        <v>35</v>
      </c>
      <c r="F3" s="51"/>
      <c r="G3" s="51"/>
      <c r="H3" s="51" t="s">
        <v>36</v>
      </c>
      <c r="I3" s="51"/>
      <c r="J3" s="94" t="s">
        <v>89</v>
      </c>
      <c r="K3" s="94"/>
      <c r="L3" s="94"/>
    </row>
    <row r="4" spans="1:12" ht="15" customHeight="1">
      <c r="A4" s="1" t="s">
        <v>2</v>
      </c>
      <c r="B4" s="51"/>
      <c r="C4" s="51"/>
      <c r="D4" s="51"/>
      <c r="E4" s="51" t="s">
        <v>21</v>
      </c>
      <c r="F4" s="52"/>
      <c r="G4" s="52"/>
      <c r="H4" s="52" t="s">
        <v>55</v>
      </c>
      <c r="I4" s="52"/>
      <c r="J4" s="94" t="s">
        <v>90</v>
      </c>
      <c r="K4" s="94"/>
      <c r="L4" s="94"/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81" t="s">
        <v>13</v>
      </c>
      <c r="K6" s="81"/>
      <c r="L6" s="67" t="s">
        <v>14</v>
      </c>
    </row>
    <row r="7" spans="1:12" ht="16.5" customHeight="1">
      <c r="A7" s="2">
        <v>1</v>
      </c>
      <c r="B7" s="32" t="s">
        <v>95</v>
      </c>
      <c r="C7" s="3" t="s">
        <v>23</v>
      </c>
      <c r="D7" s="3">
        <v>61145</v>
      </c>
      <c r="E7" s="70" t="s">
        <v>24</v>
      </c>
      <c r="F7" s="28" t="s">
        <v>25</v>
      </c>
      <c r="G7" s="3">
        <v>70000</v>
      </c>
      <c r="H7" s="15"/>
      <c r="I7" s="4"/>
      <c r="J7" s="47" t="s">
        <v>96</v>
      </c>
      <c r="K7" s="19"/>
      <c r="L7" s="46" t="s">
        <v>67</v>
      </c>
    </row>
    <row r="8" spans="1:12" ht="15" customHeight="1">
      <c r="A8" s="2">
        <v>2</v>
      </c>
      <c r="B8" s="32" t="s">
        <v>31</v>
      </c>
      <c r="C8" s="3" t="s">
        <v>68</v>
      </c>
      <c r="D8" s="3">
        <v>39406</v>
      </c>
      <c r="E8" s="69" t="s">
        <v>69</v>
      </c>
      <c r="F8" s="28" t="s">
        <v>32</v>
      </c>
      <c r="G8" s="3">
        <v>70000</v>
      </c>
      <c r="H8" s="26"/>
      <c r="I8" s="3"/>
      <c r="J8" s="45">
        <v>40126800</v>
      </c>
      <c r="K8" s="70"/>
      <c r="L8" s="28" t="s">
        <v>70</v>
      </c>
    </row>
    <row r="9" spans="1:12" ht="14.25" customHeight="1">
      <c r="A9" s="7">
        <v>3</v>
      </c>
      <c r="B9" s="32" t="s">
        <v>105</v>
      </c>
      <c r="C9" s="3" t="s">
        <v>71</v>
      </c>
      <c r="D9" s="3">
        <v>44521</v>
      </c>
      <c r="E9" s="69" t="s">
        <v>72</v>
      </c>
      <c r="F9" s="28" t="s">
        <v>34</v>
      </c>
      <c r="G9" s="3">
        <v>70000</v>
      </c>
      <c r="H9" s="26"/>
      <c r="I9" s="3"/>
      <c r="J9" s="3"/>
      <c r="K9" s="70"/>
      <c r="L9" s="28" t="s">
        <v>73</v>
      </c>
    </row>
    <row r="10" spans="1:12" ht="15.75" customHeight="1">
      <c r="A10" s="7">
        <v>4</v>
      </c>
      <c r="B10" s="32" t="s">
        <v>37</v>
      </c>
      <c r="C10" s="3" t="s">
        <v>71</v>
      </c>
      <c r="D10" s="3">
        <v>41401</v>
      </c>
      <c r="E10" s="69" t="s">
        <v>72</v>
      </c>
      <c r="F10" s="28" t="s">
        <v>38</v>
      </c>
      <c r="G10" s="3">
        <v>70000</v>
      </c>
      <c r="H10" s="26"/>
      <c r="I10" s="3"/>
      <c r="J10" s="45">
        <v>57636449</v>
      </c>
      <c r="K10" s="70"/>
      <c r="L10" s="28" t="s">
        <v>74</v>
      </c>
    </row>
    <row r="11" spans="1:12" ht="15" customHeight="1">
      <c r="A11" s="7">
        <v>5</v>
      </c>
      <c r="B11" s="32" t="s">
        <v>75</v>
      </c>
      <c r="C11" s="3" t="s">
        <v>71</v>
      </c>
      <c r="D11" s="3">
        <v>42151</v>
      </c>
      <c r="E11" s="69" t="s">
        <v>72</v>
      </c>
      <c r="F11" s="28" t="s">
        <v>60</v>
      </c>
      <c r="G11" s="3">
        <v>70000</v>
      </c>
      <c r="H11" s="3"/>
      <c r="I11" s="48">
        <v>20000</v>
      </c>
      <c r="J11" s="45">
        <v>40902292</v>
      </c>
      <c r="K11" s="47" t="s">
        <v>76</v>
      </c>
      <c r="L11" s="28" t="s">
        <v>77</v>
      </c>
    </row>
    <row r="12" spans="1:12" ht="15" customHeight="1">
      <c r="A12" s="7">
        <v>6</v>
      </c>
      <c r="B12" s="32" t="s">
        <v>40</v>
      </c>
      <c r="C12" s="3" t="s">
        <v>71</v>
      </c>
      <c r="D12" s="3">
        <v>29393</v>
      </c>
      <c r="E12" s="69" t="s">
        <v>72</v>
      </c>
      <c r="F12" s="28" t="s">
        <v>59</v>
      </c>
      <c r="G12" s="3">
        <v>70000</v>
      </c>
      <c r="H12" s="3">
        <v>1000000</v>
      </c>
      <c r="I12" s="3">
        <v>50000</v>
      </c>
      <c r="J12" s="45">
        <v>58877048</v>
      </c>
      <c r="K12" s="70"/>
      <c r="L12" s="28" t="s">
        <v>78</v>
      </c>
    </row>
    <row r="13" spans="1:12" ht="15" customHeight="1">
      <c r="A13" s="7">
        <v>7</v>
      </c>
      <c r="B13" s="32" t="s">
        <v>41</v>
      </c>
      <c r="C13" s="3" t="s">
        <v>71</v>
      </c>
      <c r="D13" s="3">
        <v>41788</v>
      </c>
      <c r="E13" s="69" t="s">
        <v>72</v>
      </c>
      <c r="F13" s="28" t="s">
        <v>42</v>
      </c>
      <c r="G13" s="3">
        <v>70000</v>
      </c>
      <c r="H13" s="26"/>
      <c r="I13" s="3"/>
      <c r="J13" s="3"/>
      <c r="K13" s="70"/>
      <c r="L13" s="28" t="s">
        <v>79</v>
      </c>
    </row>
    <row r="14" spans="1:12" ht="15" customHeight="1">
      <c r="A14" s="7"/>
      <c r="B14" s="34" t="s">
        <v>43</v>
      </c>
      <c r="C14" s="35"/>
      <c r="D14" s="35">
        <v>34106</v>
      </c>
      <c r="E14" s="68"/>
      <c r="F14" s="37" t="s">
        <v>44</v>
      </c>
      <c r="G14" s="35">
        <v>0</v>
      </c>
      <c r="H14" s="91" t="s">
        <v>45</v>
      </c>
      <c r="I14" s="91"/>
      <c r="J14" s="3"/>
      <c r="K14" s="70"/>
      <c r="L14" s="28"/>
    </row>
    <row r="15" spans="1:12" ht="15" customHeight="1">
      <c r="A15" s="7">
        <v>8</v>
      </c>
      <c r="B15" s="32" t="s">
        <v>46</v>
      </c>
      <c r="C15" s="3" t="s">
        <v>88</v>
      </c>
      <c r="D15" s="3">
        <v>34091</v>
      </c>
      <c r="E15" s="69"/>
      <c r="F15" s="28" t="s">
        <v>58</v>
      </c>
      <c r="G15" s="3">
        <v>50000</v>
      </c>
      <c r="H15" s="26"/>
      <c r="I15" s="3"/>
      <c r="J15" s="3"/>
      <c r="K15" s="70"/>
      <c r="L15" s="49" t="s">
        <v>97</v>
      </c>
    </row>
    <row r="16" spans="1:12" ht="15" customHeight="1">
      <c r="A16" s="7">
        <v>9</v>
      </c>
      <c r="B16" s="32" t="s">
        <v>47</v>
      </c>
      <c r="C16" s="3" t="s">
        <v>88</v>
      </c>
      <c r="D16" s="3">
        <v>37921</v>
      </c>
      <c r="E16" s="69"/>
      <c r="F16" s="28" t="s">
        <v>57</v>
      </c>
      <c r="G16" s="3">
        <v>50000</v>
      </c>
      <c r="H16" s="26"/>
      <c r="I16" s="3"/>
      <c r="J16" s="3"/>
      <c r="K16" s="70"/>
      <c r="L16" s="28" t="s">
        <v>80</v>
      </c>
    </row>
    <row r="17" spans="1:12" ht="15" customHeight="1">
      <c r="A17" s="7">
        <v>10</v>
      </c>
      <c r="B17" s="32" t="s">
        <v>48</v>
      </c>
      <c r="C17" s="3" t="s">
        <v>88</v>
      </c>
      <c r="D17" s="3">
        <v>37534</v>
      </c>
      <c r="E17" s="69" t="s">
        <v>81</v>
      </c>
      <c r="F17" s="28" t="s">
        <v>56</v>
      </c>
      <c r="G17" s="3">
        <v>50000</v>
      </c>
      <c r="H17" s="92" t="s">
        <v>49</v>
      </c>
      <c r="I17" s="93"/>
      <c r="J17" s="45">
        <v>40664537</v>
      </c>
      <c r="K17" s="47" t="s">
        <v>100</v>
      </c>
      <c r="L17" s="28" t="s">
        <v>82</v>
      </c>
    </row>
    <row r="18" spans="1:12" ht="15" customHeight="1">
      <c r="A18" s="2"/>
      <c r="B18" s="34" t="s">
        <v>51</v>
      </c>
      <c r="C18" s="34"/>
      <c r="D18" s="68">
        <v>34928</v>
      </c>
      <c r="E18" s="34"/>
      <c r="F18" s="68" t="s">
        <v>50</v>
      </c>
      <c r="G18" s="68">
        <v>0</v>
      </c>
      <c r="H18" s="97" t="s">
        <v>66</v>
      </c>
      <c r="I18" s="98"/>
      <c r="J18" s="3"/>
      <c r="K18" s="70"/>
      <c r="L18" s="28"/>
    </row>
    <row r="19" spans="1:12" ht="15" customHeight="1">
      <c r="A19" s="2">
        <v>11</v>
      </c>
      <c r="B19" s="32" t="s">
        <v>52</v>
      </c>
      <c r="C19" s="3"/>
      <c r="D19" s="3">
        <v>34971</v>
      </c>
      <c r="E19" s="69"/>
      <c r="F19" s="28" t="s">
        <v>53</v>
      </c>
      <c r="G19" s="3">
        <v>70000</v>
      </c>
      <c r="H19" s="69"/>
      <c r="I19" s="70"/>
      <c r="J19" s="3"/>
      <c r="K19" s="70"/>
      <c r="L19" s="28" t="s">
        <v>83</v>
      </c>
    </row>
    <row r="20" spans="1:12" ht="15" customHeight="1">
      <c r="A20" s="2">
        <v>12</v>
      </c>
      <c r="B20" s="40" t="s">
        <v>61</v>
      </c>
      <c r="C20" s="3" t="s">
        <v>85</v>
      </c>
      <c r="D20" s="3">
        <v>28226</v>
      </c>
      <c r="E20" s="69" t="s">
        <v>72</v>
      </c>
      <c r="F20" s="28" t="s">
        <v>62</v>
      </c>
      <c r="G20" s="3">
        <v>70000</v>
      </c>
      <c r="H20" s="69"/>
      <c r="I20" s="70"/>
      <c r="J20" s="3"/>
      <c r="K20" s="70"/>
      <c r="L20" s="28" t="s">
        <v>84</v>
      </c>
    </row>
    <row r="21" spans="1:12" ht="15" customHeight="1">
      <c r="A21" s="82" t="s">
        <v>10</v>
      </c>
      <c r="B21" s="83"/>
      <c r="C21" s="83"/>
      <c r="D21" s="83"/>
      <c r="E21" s="83"/>
      <c r="F21" s="84"/>
      <c r="G21" s="38">
        <f>SUM(G7:G20)</f>
        <v>780000</v>
      </c>
      <c r="H21" s="39"/>
      <c r="I21" s="38"/>
      <c r="J21" s="6"/>
      <c r="K21" s="6"/>
    </row>
    <row r="22" spans="1:12" ht="15" customHeight="1">
      <c r="A22" s="85" t="s">
        <v>11</v>
      </c>
      <c r="B22" s="86"/>
      <c r="C22" s="86"/>
      <c r="D22" s="86"/>
      <c r="E22" s="86"/>
      <c r="F22" s="87"/>
      <c r="G22" s="8">
        <f>(G21*0.15)-(G18*0.15)-(G19*0.15)</f>
        <v>106500</v>
      </c>
      <c r="H22" s="16"/>
      <c r="I22" s="12"/>
      <c r="J22" s="6"/>
      <c r="K22" s="6"/>
    </row>
    <row r="23" spans="1:12" ht="15" customHeight="1">
      <c r="A23" s="85" t="s">
        <v>54</v>
      </c>
      <c r="B23" s="86"/>
      <c r="C23" s="86"/>
      <c r="D23" s="86"/>
      <c r="E23" s="86"/>
      <c r="F23" s="87"/>
      <c r="G23" s="8">
        <f>(G19*0.15)+(G18*0.15)</f>
        <v>10500</v>
      </c>
      <c r="H23" s="16"/>
      <c r="I23" s="12"/>
      <c r="J23" s="6"/>
      <c r="K23" s="6"/>
    </row>
    <row r="24" spans="1:12" ht="15" customHeight="1">
      <c r="A24" s="88" t="s">
        <v>12</v>
      </c>
      <c r="B24" s="89"/>
      <c r="C24" s="89"/>
      <c r="D24" s="89"/>
      <c r="E24" s="89"/>
      <c r="F24" s="90"/>
      <c r="G24" s="8">
        <f>G21*0.05</f>
        <v>39000</v>
      </c>
      <c r="H24" s="16"/>
      <c r="I24" s="23"/>
      <c r="J24" s="50"/>
    </row>
    <row r="25" spans="1:12" ht="15" customHeight="1">
      <c r="A25" s="75" t="s">
        <v>108</v>
      </c>
      <c r="B25" s="75"/>
      <c r="C25" s="75"/>
      <c r="D25" s="75"/>
      <c r="E25" s="75"/>
      <c r="F25" s="75"/>
      <c r="G25" s="9">
        <f>G21-G22-G23-G24</f>
        <v>624000</v>
      </c>
      <c r="H25" s="17"/>
      <c r="I25" s="13"/>
    </row>
    <row r="26" spans="1:12" ht="6.75" customHeight="1">
      <c r="A26" s="76"/>
      <c r="B26" s="76"/>
      <c r="C26" s="76"/>
      <c r="D26" s="76"/>
      <c r="E26" s="76"/>
      <c r="F26" s="76"/>
      <c r="G26" s="76"/>
      <c r="H26" s="77"/>
      <c r="I26" s="77"/>
    </row>
    <row r="27" spans="1:12" ht="18" customHeight="1">
      <c r="A27" s="95" t="s">
        <v>27</v>
      </c>
      <c r="B27" s="95"/>
      <c r="C27" s="78" t="s">
        <v>27</v>
      </c>
      <c r="D27" s="78"/>
      <c r="E27" s="79" t="s">
        <v>29</v>
      </c>
      <c r="F27" s="79"/>
      <c r="G27" s="79"/>
      <c r="H27" s="79"/>
      <c r="I27" s="30">
        <v>10</v>
      </c>
    </row>
    <row r="28" spans="1:12" ht="18" customHeight="1">
      <c r="A28" s="95" t="s">
        <v>28</v>
      </c>
      <c r="B28" s="95"/>
      <c r="C28" s="78" t="s">
        <v>28</v>
      </c>
      <c r="D28" s="78"/>
      <c r="E28" s="79" t="s">
        <v>30</v>
      </c>
      <c r="F28" s="79"/>
      <c r="G28" s="79"/>
      <c r="H28" s="79"/>
      <c r="I28" s="31">
        <v>2</v>
      </c>
    </row>
    <row r="29" spans="1:12">
      <c r="A29" s="94" t="s">
        <v>104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 t="s">
        <v>103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>
      <c r="A31" s="94" t="s">
        <v>111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</row>
    <row r="32" spans="1:12">
      <c r="I32" t="s">
        <v>110</v>
      </c>
    </row>
  </sheetData>
  <mergeCells count="22">
    <mergeCell ref="A29:L29"/>
    <mergeCell ref="A30:L30"/>
    <mergeCell ref="A31:L31"/>
    <mergeCell ref="A26:I26"/>
    <mergeCell ref="A27:B27"/>
    <mergeCell ref="C27:D27"/>
    <mergeCell ref="E27:H27"/>
    <mergeCell ref="A28:B28"/>
    <mergeCell ref="C28:D28"/>
    <mergeCell ref="E28:H28"/>
    <mergeCell ref="A25:F25"/>
    <mergeCell ref="A1:K1"/>
    <mergeCell ref="J3:L3"/>
    <mergeCell ref="J4:L4"/>
    <mergeCell ref="J6:K6"/>
    <mergeCell ref="H14:I14"/>
    <mergeCell ref="H17:I17"/>
    <mergeCell ref="H18:I18"/>
    <mergeCell ref="A21:F21"/>
    <mergeCell ref="A22:F22"/>
    <mergeCell ref="A23:F23"/>
    <mergeCell ref="A24:F24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tabSelected="1" topLeftCell="A4" workbookViewId="0">
      <selection activeCell="H11" sqref="H11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7">
      <c r="A1" s="100" t="s">
        <v>115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51"/>
    </row>
    <row r="2" spans="1:17">
      <c r="A2" s="1" t="s">
        <v>0</v>
      </c>
      <c r="B2" s="51"/>
      <c r="C2" s="51"/>
      <c r="D2" s="51"/>
      <c r="E2" s="51" t="s">
        <v>63</v>
      </c>
      <c r="F2" s="51"/>
      <c r="G2" s="51"/>
      <c r="H2" s="51"/>
      <c r="I2" s="51"/>
      <c r="J2" s="51" t="s">
        <v>19</v>
      </c>
      <c r="K2" s="51"/>
      <c r="L2" s="51"/>
    </row>
    <row r="3" spans="1:17">
      <c r="A3" s="1" t="s">
        <v>1</v>
      </c>
      <c r="B3" s="51"/>
      <c r="C3" s="51"/>
      <c r="D3" s="51"/>
      <c r="E3" s="51" t="s">
        <v>35</v>
      </c>
      <c r="F3" s="51"/>
      <c r="G3" s="51"/>
      <c r="H3" s="51" t="s">
        <v>36</v>
      </c>
      <c r="I3" s="51"/>
      <c r="J3" s="94" t="s">
        <v>89</v>
      </c>
      <c r="K3" s="94"/>
      <c r="L3" s="94"/>
    </row>
    <row r="4" spans="1:17" ht="15" customHeight="1">
      <c r="A4" s="1" t="s">
        <v>2</v>
      </c>
      <c r="B4" s="51"/>
      <c r="C4" s="51"/>
      <c r="D4" s="51"/>
      <c r="E4" s="51" t="s">
        <v>21</v>
      </c>
      <c r="F4" s="52"/>
      <c r="G4" s="52"/>
      <c r="H4" s="52" t="s">
        <v>55</v>
      </c>
      <c r="I4" s="52"/>
      <c r="J4" s="94" t="s">
        <v>90</v>
      </c>
      <c r="K4" s="94"/>
      <c r="L4" s="94"/>
    </row>
    <row r="5" spans="1:17" ht="11.25" customHeight="1">
      <c r="A5" s="24"/>
    </row>
    <row r="6" spans="1:17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81" t="s">
        <v>13</v>
      </c>
      <c r="K6" s="81"/>
      <c r="L6" s="71" t="s">
        <v>14</v>
      </c>
    </row>
    <row r="7" spans="1:17" ht="16.5" customHeight="1">
      <c r="A7" s="2">
        <v>1</v>
      </c>
      <c r="B7" s="32" t="s">
        <v>95</v>
      </c>
      <c r="C7" s="3" t="s">
        <v>23</v>
      </c>
      <c r="D7" s="3">
        <v>61145</v>
      </c>
      <c r="E7" s="74" t="s">
        <v>24</v>
      </c>
      <c r="F7" s="28" t="s">
        <v>25</v>
      </c>
      <c r="G7" s="3">
        <v>70000</v>
      </c>
      <c r="H7" s="15"/>
      <c r="I7" s="4"/>
      <c r="J7" s="47" t="s">
        <v>96</v>
      </c>
      <c r="K7" s="19"/>
      <c r="L7" s="46" t="s">
        <v>67</v>
      </c>
    </row>
    <row r="8" spans="1:17" ht="15" customHeight="1">
      <c r="A8" s="2">
        <v>2</v>
      </c>
      <c r="B8" s="32" t="s">
        <v>31</v>
      </c>
      <c r="C8" s="3" t="s">
        <v>68</v>
      </c>
      <c r="D8" s="3">
        <v>39406</v>
      </c>
      <c r="E8" s="73" t="s">
        <v>69</v>
      </c>
      <c r="F8" s="28" t="s">
        <v>32</v>
      </c>
      <c r="G8" s="3">
        <v>70000</v>
      </c>
      <c r="H8" s="26"/>
      <c r="I8" s="3"/>
      <c r="J8" s="45">
        <v>40126800</v>
      </c>
      <c r="K8" s="74"/>
      <c r="L8" s="28" t="s">
        <v>70</v>
      </c>
    </row>
    <row r="9" spans="1:17" ht="14.25" customHeight="1">
      <c r="A9" s="7">
        <v>3</v>
      </c>
      <c r="B9" s="32" t="s">
        <v>105</v>
      </c>
      <c r="C9" s="3" t="s">
        <v>71</v>
      </c>
      <c r="D9" s="3">
        <v>44521</v>
      </c>
      <c r="E9" s="73" t="s">
        <v>72</v>
      </c>
      <c r="F9" s="28" t="s">
        <v>34</v>
      </c>
      <c r="G9" s="3">
        <v>70000</v>
      </c>
      <c r="H9" s="26"/>
      <c r="I9" s="3"/>
      <c r="J9" s="3"/>
      <c r="K9" s="74"/>
      <c r="L9" s="28" t="s">
        <v>73</v>
      </c>
    </row>
    <row r="10" spans="1:17" ht="15.75" customHeight="1">
      <c r="A10" s="7">
        <v>4</v>
      </c>
      <c r="B10" s="32" t="s">
        <v>37</v>
      </c>
      <c r="C10" s="3" t="s">
        <v>71</v>
      </c>
      <c r="D10" s="3">
        <v>41401</v>
      </c>
      <c r="E10" s="73" t="s">
        <v>72</v>
      </c>
      <c r="F10" s="28" t="s">
        <v>38</v>
      </c>
      <c r="G10" s="3">
        <v>70000</v>
      </c>
      <c r="H10" s="26"/>
      <c r="I10" s="3"/>
      <c r="J10" s="45">
        <v>57636449</v>
      </c>
      <c r="K10" s="74"/>
      <c r="L10" s="28" t="s">
        <v>74</v>
      </c>
    </row>
    <row r="11" spans="1:17" ht="15" customHeight="1">
      <c r="A11" s="7">
        <v>5</v>
      </c>
      <c r="B11" s="32" t="s">
        <v>75</v>
      </c>
      <c r="C11" s="3" t="s">
        <v>71</v>
      </c>
      <c r="D11" s="3">
        <v>42151</v>
      </c>
      <c r="E11" s="73" t="s">
        <v>72</v>
      </c>
      <c r="F11" s="28" t="s">
        <v>60</v>
      </c>
      <c r="G11" s="3">
        <v>70000</v>
      </c>
      <c r="H11" s="3"/>
      <c r="I11" s="48">
        <v>20000</v>
      </c>
      <c r="J11" s="45">
        <v>40902292</v>
      </c>
      <c r="K11" s="47" t="s">
        <v>76</v>
      </c>
      <c r="L11" s="28" t="s">
        <v>77</v>
      </c>
    </row>
    <row r="12" spans="1:17" ht="15" customHeight="1">
      <c r="A12" s="34"/>
      <c r="B12" s="34" t="s">
        <v>40</v>
      </c>
      <c r="C12" s="72" t="s">
        <v>71</v>
      </c>
      <c r="D12" s="34">
        <v>29393</v>
      </c>
      <c r="E12" s="34" t="s">
        <v>72</v>
      </c>
      <c r="F12" s="34" t="s">
        <v>59</v>
      </c>
      <c r="G12" s="35">
        <v>0</v>
      </c>
      <c r="H12" s="34">
        <v>1000000</v>
      </c>
      <c r="I12" s="97" t="s">
        <v>112</v>
      </c>
      <c r="J12" s="102"/>
      <c r="K12" s="98"/>
      <c r="L12" s="34" t="s">
        <v>78</v>
      </c>
    </row>
    <row r="13" spans="1:17" ht="15" customHeight="1">
      <c r="A13" s="7">
        <v>6</v>
      </c>
      <c r="B13" s="32" t="s">
        <v>41</v>
      </c>
      <c r="C13" s="3" t="s">
        <v>71</v>
      </c>
      <c r="D13" s="3">
        <v>41788</v>
      </c>
      <c r="E13" s="73" t="s">
        <v>72</v>
      </c>
      <c r="F13" s="28" t="s">
        <v>42</v>
      </c>
      <c r="G13" s="3">
        <v>70000</v>
      </c>
      <c r="H13" s="26"/>
      <c r="I13" s="3"/>
      <c r="J13" s="3"/>
      <c r="K13" s="74"/>
      <c r="L13" s="28" t="s">
        <v>79</v>
      </c>
    </row>
    <row r="14" spans="1:17" ht="15" customHeight="1">
      <c r="A14" s="7"/>
      <c r="B14" s="34" t="s">
        <v>43</v>
      </c>
      <c r="C14" s="35"/>
      <c r="D14" s="35">
        <v>34106</v>
      </c>
      <c r="E14" s="72"/>
      <c r="F14" s="37" t="s">
        <v>44</v>
      </c>
      <c r="G14" s="35">
        <v>0</v>
      </c>
      <c r="H14" s="91" t="s">
        <v>45</v>
      </c>
      <c r="I14" s="91"/>
      <c r="J14" s="3"/>
      <c r="K14" s="74"/>
      <c r="L14" s="28"/>
    </row>
    <row r="15" spans="1:17" s="34" customFormat="1" ht="15" customHeight="1">
      <c r="A15" s="34">
        <v>7</v>
      </c>
      <c r="B15" s="34" t="s">
        <v>46</v>
      </c>
      <c r="C15" s="72" t="s">
        <v>88</v>
      </c>
      <c r="D15" s="34">
        <v>34091</v>
      </c>
      <c r="F15" s="34" t="s">
        <v>58</v>
      </c>
      <c r="G15" s="35">
        <v>50000</v>
      </c>
      <c r="L15" s="72" t="s">
        <v>97</v>
      </c>
      <c r="M15" s="101"/>
      <c r="N15" s="101"/>
      <c r="O15" s="101"/>
      <c r="P15" s="101"/>
      <c r="Q15" s="101"/>
    </row>
    <row r="16" spans="1:17" ht="15" customHeight="1">
      <c r="A16" s="7">
        <v>8</v>
      </c>
      <c r="B16" s="32" t="s">
        <v>47</v>
      </c>
      <c r="C16" s="3" t="s">
        <v>88</v>
      </c>
      <c r="D16" s="3">
        <v>37921</v>
      </c>
      <c r="E16" s="73"/>
      <c r="F16" s="28" t="s">
        <v>57</v>
      </c>
      <c r="G16" s="3">
        <v>50000</v>
      </c>
      <c r="H16" s="26"/>
      <c r="I16" s="3"/>
      <c r="J16" s="3"/>
      <c r="K16" s="74"/>
      <c r="L16" s="28" t="s">
        <v>80</v>
      </c>
    </row>
    <row r="17" spans="1:12" ht="15" customHeight="1">
      <c r="A17" s="7">
        <v>9</v>
      </c>
      <c r="B17" s="32" t="s">
        <v>48</v>
      </c>
      <c r="C17" s="3" t="s">
        <v>88</v>
      </c>
      <c r="D17" s="3">
        <v>37534</v>
      </c>
      <c r="E17" s="73" t="s">
        <v>81</v>
      </c>
      <c r="F17" s="28" t="s">
        <v>56</v>
      </c>
      <c r="G17" s="3">
        <v>50000</v>
      </c>
      <c r="H17" s="92" t="s">
        <v>49</v>
      </c>
      <c r="I17" s="93"/>
      <c r="J17" s="45">
        <v>40664537</v>
      </c>
      <c r="K17" s="47" t="s">
        <v>100</v>
      </c>
      <c r="L17" s="28" t="s">
        <v>82</v>
      </c>
    </row>
    <row r="18" spans="1:12" ht="15" customHeight="1">
      <c r="A18" s="2">
        <v>10</v>
      </c>
      <c r="B18" s="40" t="s">
        <v>61</v>
      </c>
      <c r="C18" s="3" t="s">
        <v>85</v>
      </c>
      <c r="D18" s="3">
        <v>28226</v>
      </c>
      <c r="E18" s="73" t="s">
        <v>72</v>
      </c>
      <c r="F18" s="28" t="s">
        <v>62</v>
      </c>
      <c r="G18" s="3">
        <v>70000</v>
      </c>
      <c r="H18" s="73"/>
      <c r="I18" s="74"/>
      <c r="J18" s="3"/>
      <c r="K18" s="74"/>
      <c r="L18" s="28" t="s">
        <v>84</v>
      </c>
    </row>
    <row r="19" spans="1:12" ht="15" customHeight="1">
      <c r="A19" s="82" t="s">
        <v>10</v>
      </c>
      <c r="B19" s="83"/>
      <c r="C19" s="83"/>
      <c r="D19" s="83"/>
      <c r="E19" s="83"/>
      <c r="F19" s="84"/>
      <c r="G19" s="38">
        <f>SUM(G7:G18)</f>
        <v>640000</v>
      </c>
      <c r="H19" s="39"/>
      <c r="I19" s="38"/>
      <c r="J19" s="6"/>
      <c r="K19" s="6"/>
    </row>
    <row r="20" spans="1:12" ht="15" customHeight="1">
      <c r="A20" s="85" t="s">
        <v>11</v>
      </c>
      <c r="B20" s="86"/>
      <c r="C20" s="86"/>
      <c r="D20" s="86"/>
      <c r="E20" s="86"/>
      <c r="F20" s="87"/>
      <c r="G20" s="8">
        <f>(G19*0.15)</f>
        <v>96000</v>
      </c>
      <c r="H20" s="16"/>
      <c r="I20" s="12"/>
      <c r="J20" s="6"/>
      <c r="K20" s="6"/>
    </row>
    <row r="21" spans="1:12" ht="15" customHeight="1">
      <c r="A21" s="88" t="s">
        <v>12</v>
      </c>
      <c r="B21" s="89"/>
      <c r="C21" s="89"/>
      <c r="D21" s="89"/>
      <c r="E21" s="89"/>
      <c r="F21" s="90"/>
      <c r="G21" s="8">
        <f>G19*0.05</f>
        <v>32000</v>
      </c>
      <c r="H21" s="16"/>
      <c r="I21" s="23"/>
      <c r="J21" s="50"/>
    </row>
    <row r="22" spans="1:12" ht="6.75" customHeight="1">
      <c r="A22" s="76"/>
      <c r="B22" s="76"/>
      <c r="C22" s="76"/>
      <c r="D22" s="76"/>
      <c r="E22" s="76"/>
      <c r="F22" s="76"/>
      <c r="G22" s="76"/>
      <c r="H22" s="77"/>
      <c r="I22" s="77"/>
    </row>
    <row r="23" spans="1:12" ht="18" customHeight="1">
      <c r="A23" s="95" t="s">
        <v>27</v>
      </c>
      <c r="B23" s="95"/>
      <c r="C23" s="78" t="s">
        <v>27</v>
      </c>
      <c r="D23" s="78"/>
      <c r="E23" s="79" t="s">
        <v>29</v>
      </c>
      <c r="F23" s="79"/>
      <c r="G23" s="79"/>
      <c r="H23" s="79"/>
      <c r="I23" s="30">
        <v>9</v>
      </c>
    </row>
    <row r="24" spans="1:12" ht="18" customHeight="1">
      <c r="A24" s="95" t="s">
        <v>28</v>
      </c>
      <c r="B24" s="95"/>
      <c r="C24" s="78" t="s">
        <v>28</v>
      </c>
      <c r="D24" s="78"/>
      <c r="E24" s="79" t="s">
        <v>30</v>
      </c>
      <c r="F24" s="79"/>
      <c r="G24" s="79"/>
      <c r="H24" s="79"/>
      <c r="I24" s="31">
        <v>1</v>
      </c>
    </row>
    <row r="25" spans="1:12">
      <c r="A25" s="94" t="s">
        <v>114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6" spans="1:12">
      <c r="A26" s="94" t="s">
        <v>113</v>
      </c>
      <c r="B26" s="94"/>
    </row>
  </sheetData>
  <mergeCells count="19">
    <mergeCell ref="A25:L25"/>
    <mergeCell ref="I12:K12"/>
    <mergeCell ref="A26:B26"/>
    <mergeCell ref="A22:I22"/>
    <mergeCell ref="A23:B23"/>
    <mergeCell ref="C23:D23"/>
    <mergeCell ref="E23:H23"/>
    <mergeCell ref="A24:B24"/>
    <mergeCell ref="C24:D24"/>
    <mergeCell ref="E24:H24"/>
    <mergeCell ref="A19:F19"/>
    <mergeCell ref="A20:F20"/>
    <mergeCell ref="A21:F21"/>
    <mergeCell ref="A1:K1"/>
    <mergeCell ref="J3:L3"/>
    <mergeCell ref="J4:L4"/>
    <mergeCell ref="J6:K6"/>
    <mergeCell ref="H14:I14"/>
    <mergeCell ref="H17:I17"/>
  </mergeCell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DECEMBRE 14</vt:lpstr>
      <vt:lpstr>JANVIER 15</vt:lpstr>
      <vt:lpstr>FEVRIER 15</vt:lpstr>
      <vt:lpstr>MARS 15</vt:lpstr>
      <vt:lpstr>AVRIL 15</vt:lpstr>
      <vt:lpstr>MAI 15</vt:lpstr>
      <vt:lpstr>JUIN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2015-06-30T11:37:20Z</cp:lastPrinted>
  <dcterms:created xsi:type="dcterms:W3CDTF">2012-07-06T09:59:04Z</dcterms:created>
  <dcterms:modified xsi:type="dcterms:W3CDTF">2015-06-30T11:37:51Z</dcterms:modified>
</cp:coreProperties>
</file>