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20370" windowHeight="8040" activeTab="5"/>
  </bookViews>
  <sheets>
    <sheet name="JANVIER 2015" sheetId="35" r:id="rId1"/>
    <sheet name="FEVRIER 2015" sheetId="36" r:id="rId2"/>
    <sheet name="MARS 15" sheetId="37" r:id="rId3"/>
    <sheet name="AVRIL15" sheetId="38" r:id="rId4"/>
    <sheet name="MAI 15" sheetId="39" r:id="rId5"/>
    <sheet name="JUIN 15" sheetId="40" r:id="rId6"/>
  </sheets>
  <calcPr calcId="125725"/>
</workbook>
</file>

<file path=xl/calcChain.xml><?xml version="1.0" encoding="utf-8"?>
<calcChain xmlns="http://schemas.openxmlformats.org/spreadsheetml/2006/main">
  <c r="E25" i="40"/>
  <c r="H12"/>
  <c r="G11"/>
  <c r="G15" s="1"/>
  <c r="E25" i="39"/>
  <c r="H12"/>
  <c r="G11"/>
  <c r="G15" s="1"/>
  <c r="E25" i="38"/>
  <c r="G15"/>
  <c r="H12"/>
  <c r="G11"/>
  <c r="G16" i="37"/>
  <c r="G14"/>
  <c r="E29"/>
  <c r="E25"/>
  <c r="H12"/>
  <c r="G11"/>
  <c r="G11" i="36"/>
  <c r="G14" s="1"/>
  <c r="G13"/>
  <c r="H12"/>
  <c r="G12"/>
  <c r="H12" i="35"/>
  <c r="G15"/>
  <c r="G12"/>
  <c r="G13"/>
  <c r="G11"/>
  <c r="G16" i="40" l="1"/>
  <c r="G16" i="39"/>
  <c r="G16" i="38"/>
  <c r="G15" i="37"/>
  <c r="G15" i="36"/>
  <c r="G14" i="35"/>
</calcChain>
</file>

<file path=xl/sharedStrings.xml><?xml version="1.0" encoding="utf-8"?>
<sst xmlns="http://schemas.openxmlformats.org/spreadsheetml/2006/main" count="323" uniqueCount="68">
  <si>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</si>
  <si>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</si>
  <si>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</si>
  <si>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</si>
  <si>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</si>
  <si>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</si>
  <si>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</si>
  <si>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</si>
  <si>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</si>
  <si>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</si>
  <si>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</si>
  <si>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BENEFICIAIRE: MEITE BRAHIMA</t>
  </si>
  <si>
    <t>LITIE VAGRE SAMECK A</t>
  </si>
  <si>
    <t>Cal</t>
  </si>
  <si>
    <t>1er BCP</t>
  </si>
  <si>
    <t>KASSI AKA BERNARD</t>
  </si>
  <si>
    <t>TOTAL DES BAUX</t>
  </si>
  <si>
    <t>COMMISSION CCGIM</t>
  </si>
  <si>
    <t>BIAO:0122020344651892</t>
  </si>
  <si>
    <t>YOP GESCO</t>
  </si>
  <si>
    <t>DOSSO SOULEYMANE</t>
  </si>
  <si>
    <t>ABOBO BC</t>
  </si>
  <si>
    <t>GNAHOUA GBALOU VICTOR</t>
  </si>
  <si>
    <t>1er BTON</t>
  </si>
  <si>
    <t>GUEHI KLEODROU BARTHELEMIE</t>
  </si>
  <si>
    <t>N° CC: 0222597T</t>
  </si>
  <si>
    <t>YAPO ARKUST MATHIAS DE JOSEPH</t>
  </si>
  <si>
    <t>QM2</t>
  </si>
  <si>
    <t>MARINE NATIONALE</t>
  </si>
  <si>
    <t>0033/14</t>
  </si>
  <si>
    <t>05 78 46 65</t>
  </si>
  <si>
    <t>01 28 01 10</t>
  </si>
  <si>
    <t>BHCI BAGAYOGO AMADOU: 10775950016</t>
  </si>
  <si>
    <t>RELEVE MENSUEL DES BAUX : MOIS DE JANVIER 2015</t>
  </si>
  <si>
    <t>MONTANT VERSES JANVIER 2015</t>
  </si>
  <si>
    <t>IMPOT YOPOUGON</t>
  </si>
  <si>
    <t>IMPOT ABOBO</t>
  </si>
  <si>
    <t>MONTANT VERSES FEVRIER 2015</t>
  </si>
  <si>
    <t>RELEVE MENSUEL DES BAUX : MOIS DE FEVRIER 2015</t>
  </si>
  <si>
    <t>CC</t>
  </si>
  <si>
    <t>CONTACTS</t>
  </si>
  <si>
    <t>48 59 82 60</t>
  </si>
  <si>
    <t>QM1</t>
  </si>
  <si>
    <t>RELEVE MENSUEL DES BAUX : MOIS DE MARS 2015</t>
  </si>
  <si>
    <t>MONTANT VERSES MARS 2015</t>
  </si>
  <si>
    <t>IMPOT ABOBO PAYE 1er TRIMESTRE 2015 LE 11 MARS 2015</t>
  </si>
  <si>
    <t>IMPOT YOPOUGON PAYE 1er TRIMESTRE 2015 LE 11 MARS 2015</t>
  </si>
  <si>
    <t>TOTAL IMPOT PAYE 1er TRIMESTRE</t>
  </si>
  <si>
    <t>MONTANT RECU</t>
  </si>
  <si>
    <t>MONTANT RETENU</t>
  </si>
  <si>
    <t>AVOIR POUR LES IMPOTS</t>
  </si>
  <si>
    <t>PREVISION MENSUEL IMPOT ABOBO</t>
  </si>
  <si>
    <t>PREVISION MENSUEL IMPOT YOPOUGON</t>
  </si>
  <si>
    <t>MONTANT RETENU PAR MOIS POUR LES IMPOTS</t>
  </si>
  <si>
    <t>MONTANT RETENU POUR LES IMPOTS DU 2ieme TRIMESTRE</t>
  </si>
  <si>
    <t>MONTANT VERSES AVRIL 2015</t>
  </si>
  <si>
    <t>RELEVE MENSUEL DES BAUX : MOIS D'AVRIL 2015</t>
  </si>
  <si>
    <t>MONTANT VERSES MAI 2015</t>
  </si>
  <si>
    <t>RELEVE MENSUEL DES BAUX : MOIS DE MAI 2015</t>
  </si>
  <si>
    <t>IMPOT ABOBO PAYE 2ième TRIMESTRE 2015 LE 11 JUIN 2015</t>
  </si>
  <si>
    <t>IMPOT YOPOUGON PAYE 2ième TRIMESTRE 2015 LE 11 JUIN 2015</t>
  </si>
  <si>
    <t>TOTAL IMPOT PAYE 2ième TRIMESTRE</t>
  </si>
  <si>
    <t>MONTANT VERSES JUIN 2015</t>
  </si>
  <si>
    <t>RELEVE MENSUEL DES BAUX : MOIS DE JUIN 2015</t>
  </si>
  <si>
    <t>TOTAL IMPOT PAYE 3ième TRIMESTRE</t>
  </si>
  <si>
    <t>IMPOT ABOBO PAYE 3ième TRIMESTRE 2015 LE 10 SEPTEMBRE 2015</t>
  </si>
  <si>
    <t>IMPOT YOPOUGON PAYE 3ième TRIMESTRE 2015 LE 10 SEPTEMBRE 2015</t>
  </si>
  <si>
    <t>MONTANT RETENU POUR LES IMPOTS DU 3ieme TRIMESTRE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</si>
</sst>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3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7" fillId="0" borderId="0" xfId="0" applyFont="1"/>
    <xf numFmtId="3" fontId="3" fillId="2" borderId="1" xfId="0" applyNumberFormat="1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1" fillId="0" borderId="5" xfId="0" applyNumberFormat="1" applyFont="1" applyBorder="1"/>
    <xf numFmtId="0" fontId="1" fillId="0" borderId="5" xfId="0" applyFont="1" applyBorder="1"/>
    <xf numFmtId="0" fontId="0" fillId="0" borderId="0" xfId="0" applyBorder="1"/>
    <xf numFmtId="49" fontId="0" fillId="0" borderId="0" xfId="0" applyNumberFormat="1"/>
    <xf numFmtId="0" fontId="0" fillId="0" borderId="0" xfId="0" applyAlignment="1">
      <alignment horizontal="center"/>
    </xf>
    <xf numFmtId="3" fontId="3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3" fontId="3" fillId="0" borderId="6" xfId="0" applyNumberFormat="1" applyFont="1" applyBorder="1" applyAlignment="1">
      <alignment horizontal="center" vertical="center" wrapText="1"/>
    </xf>
    <xf numFmtId="6" fontId="0" fillId="0" borderId="1" xfId="0" applyNumberFormat="1" applyBorder="1"/>
    <xf numFmtId="3" fontId="0" fillId="0" borderId="0" xfId="0" applyNumberFormat="1"/>
    <xf numFmtId="6" fontId="1" fillId="0" borderId="0" xfId="0" applyNumberFormat="1" applyFont="1"/>
    <xf numFmtId="6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Font="1" applyBorder="1"/>
    <xf numFmtId="3" fontId="0" fillId="0" borderId="1" xfId="0" applyNumberFormat="1" applyFont="1" applyBorder="1"/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view="pageLayout" zoomScaleNormal="100" workbookViewId="0">
      <selection activeCell="H10" sqref="H10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8">
      <c r="A1" s="4" t="s">
        <v>8</v>
      </c>
      <c r="D1" s="16"/>
      <c r="E1" t="s">
        <v>11</v>
      </c>
      <c r="G1" s="15" t="s">
        <v>30</v>
      </c>
    </row>
    <row r="2" spans="1:8">
      <c r="A2" s="4" t="s">
        <v>9</v>
      </c>
      <c r="D2" s="16"/>
      <c r="E2" s="4" t="s">
        <v>25</v>
      </c>
      <c r="G2" s="15" t="s">
        <v>31</v>
      </c>
    </row>
    <row r="3" spans="1:8" ht="18.75">
      <c r="A3" s="4" t="s">
        <v>10</v>
      </c>
      <c r="C3" s="44" t="s">
        <v>33</v>
      </c>
      <c r="D3" s="44"/>
      <c r="E3" s="44"/>
      <c r="F3" s="44"/>
      <c r="G3" s="44"/>
      <c r="H3" s="4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</row>
    <row r="6" spans="1:8" ht="20.25" customHeight="1">
      <c r="A6" s="2">
        <v>2</v>
      </c>
      <c r="B6" s="6" t="s">
        <v>15</v>
      </c>
      <c r="C6" s="6" t="s">
        <v>13</v>
      </c>
      <c r="D6" s="6">
        <v>34879</v>
      </c>
      <c r="E6" s="6" t="s">
        <v>14</v>
      </c>
      <c r="F6" s="7">
        <v>803502</v>
      </c>
      <c r="G6" s="11">
        <v>50000</v>
      </c>
      <c r="H6" s="6" t="s">
        <v>19</v>
      </c>
    </row>
    <row r="7" spans="1:8" ht="15.7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</row>
    <row r="8" spans="1:8" ht="17.25" customHeight="1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</row>
    <row r="9" spans="1:8" ht="17.25" customHeight="1">
      <c r="A9" s="8">
        <v>5</v>
      </c>
      <c r="B9" s="6" t="s">
        <v>26</v>
      </c>
      <c r="C9" s="6" t="s">
        <v>27</v>
      </c>
      <c r="D9" s="6"/>
      <c r="E9" s="6" t="s">
        <v>28</v>
      </c>
      <c r="F9" s="7" t="s">
        <v>29</v>
      </c>
      <c r="G9" s="11">
        <v>70000</v>
      </c>
      <c r="H9" s="6" t="s">
        <v>19</v>
      </c>
    </row>
    <row r="10" spans="1:8" ht="17.25" customHeight="1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</row>
    <row r="11" spans="1:8" ht="15.75">
      <c r="A11" s="39" t="s">
        <v>16</v>
      </c>
      <c r="B11" s="40"/>
      <c r="C11" s="40"/>
      <c r="D11" s="40"/>
      <c r="E11" s="40"/>
      <c r="F11" s="41"/>
      <c r="G11" s="17">
        <f>SUM(G5:G10)</f>
        <v>320000</v>
      </c>
      <c r="H11" s="3"/>
    </row>
    <row r="12" spans="1:8" ht="15.75" customHeight="1">
      <c r="A12" s="39" t="s">
        <v>35</v>
      </c>
      <c r="B12" s="40"/>
      <c r="C12" s="40"/>
      <c r="D12" s="40"/>
      <c r="E12" s="40"/>
      <c r="F12" s="41"/>
      <c r="G12" s="5">
        <f>(G5+G6+G9)*0.15</f>
        <v>25500</v>
      </c>
      <c r="H12" s="42">
        <f>SUM(G12:G13)</f>
        <v>48000</v>
      </c>
    </row>
    <row r="13" spans="1:8" ht="15.75" customHeight="1">
      <c r="A13" s="39" t="s">
        <v>36</v>
      </c>
      <c r="B13" s="40"/>
      <c r="C13" s="40"/>
      <c r="D13" s="40"/>
      <c r="E13" s="40"/>
      <c r="F13" s="41"/>
      <c r="G13" s="5">
        <f>(G8+G7+G10)*0.15</f>
        <v>22500</v>
      </c>
      <c r="H13" s="43"/>
    </row>
    <row r="14" spans="1:8">
      <c r="A14" s="39" t="s">
        <v>17</v>
      </c>
      <c r="B14" s="40"/>
      <c r="C14" s="40"/>
      <c r="D14" s="40"/>
      <c r="E14" s="40"/>
      <c r="F14" s="41"/>
      <c r="G14" s="5">
        <f>G11*0.05</f>
        <v>16000</v>
      </c>
      <c r="H14" s="5"/>
    </row>
    <row r="15" spans="1:8">
      <c r="A15" s="45" t="s">
        <v>34</v>
      </c>
      <c r="B15" s="45"/>
      <c r="C15" s="46"/>
      <c r="D15" s="46"/>
      <c r="E15" s="46"/>
      <c r="F15" s="46"/>
      <c r="G15" s="12">
        <f>G11-G12-G13-G14</f>
        <v>256000</v>
      </c>
      <c r="H15" s="13"/>
    </row>
    <row r="16" spans="1:8">
      <c r="A16" t="s">
        <v>18</v>
      </c>
      <c r="C16" s="36"/>
      <c r="D16" s="36"/>
      <c r="E16" s="36"/>
      <c r="F16" s="37"/>
      <c r="G16" s="37"/>
      <c r="H16" s="37"/>
    </row>
    <row r="17" spans="1:8">
      <c r="A17" t="s">
        <v>32</v>
      </c>
      <c r="E17" s="14"/>
      <c r="F17" s="14"/>
      <c r="G17" s="14"/>
      <c r="H17" s="14"/>
    </row>
    <row r="20" spans="1:8">
      <c r="G20" s="4"/>
    </row>
    <row r="21" spans="1:8">
      <c r="A21" s="4"/>
      <c r="B21" s="4"/>
      <c r="C21" s="4"/>
      <c r="D21" s="4"/>
      <c r="E21" s="4"/>
      <c r="F21" s="4"/>
    </row>
    <row r="24" spans="1:8">
      <c r="G24" s="4"/>
    </row>
    <row r="25" spans="1:8">
      <c r="A25" s="4"/>
      <c r="B25" s="4"/>
      <c r="C25" s="4"/>
      <c r="D25" s="4"/>
      <c r="E25" s="4"/>
      <c r="F25" s="4"/>
    </row>
    <row r="26" spans="1:8" ht="18.75">
      <c r="G26" s="9"/>
    </row>
    <row r="27" spans="1:8" ht="18.75">
      <c r="A27" s="38"/>
      <c r="B27" s="38"/>
      <c r="C27" s="38"/>
      <c r="D27" s="38"/>
      <c r="E27" s="38"/>
      <c r="F27" s="9"/>
    </row>
  </sheetData>
  <mergeCells count="10">
    <mergeCell ref="C3:H3"/>
    <mergeCell ref="A11:F11"/>
    <mergeCell ref="A13:F13"/>
    <mergeCell ref="A14:F14"/>
    <mergeCell ref="A15:F15"/>
    <mergeCell ref="C16:E16"/>
    <mergeCell ref="F16:H16"/>
    <mergeCell ref="A27:E27"/>
    <mergeCell ref="A12:F12"/>
    <mergeCell ref="H12:H13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view="pageLayout" zoomScaleNormal="100" workbookViewId="0">
      <selection activeCell="C9" sqref="C9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>
      <c r="A1" s="4" t="s">
        <v>8</v>
      </c>
      <c r="D1" s="16"/>
      <c r="E1" t="s">
        <v>11</v>
      </c>
      <c r="G1" s="15" t="s">
        <v>30</v>
      </c>
    </row>
    <row r="2" spans="1:9">
      <c r="A2" s="4" t="s">
        <v>9</v>
      </c>
      <c r="D2" s="16"/>
      <c r="E2" s="4" t="s">
        <v>25</v>
      </c>
      <c r="G2" s="15" t="s">
        <v>31</v>
      </c>
    </row>
    <row r="3" spans="1:9" ht="18.75">
      <c r="A3" s="4" t="s">
        <v>10</v>
      </c>
      <c r="C3" s="44" t="s">
        <v>38</v>
      </c>
      <c r="D3" s="44"/>
      <c r="E3" s="44"/>
      <c r="F3" s="44"/>
      <c r="G3" s="44"/>
      <c r="H3" s="4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40</v>
      </c>
    </row>
    <row r="5" spans="1:9" ht="21" customHeight="1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>
      <c r="A6" s="2">
        <v>2</v>
      </c>
      <c r="B6" s="6" t="s">
        <v>15</v>
      </c>
      <c r="C6" s="6" t="s">
        <v>39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>
      <c r="A9" s="8">
        <v>5</v>
      </c>
      <c r="B9" s="6" t="s">
        <v>26</v>
      </c>
      <c r="C9" s="6" t="s">
        <v>42</v>
      </c>
      <c r="D9" s="6">
        <v>57294</v>
      </c>
      <c r="E9" s="6" t="s">
        <v>28</v>
      </c>
      <c r="F9" s="7" t="s">
        <v>29</v>
      </c>
      <c r="G9" s="11">
        <v>70000</v>
      </c>
      <c r="H9" s="6" t="s">
        <v>19</v>
      </c>
      <c r="I9" s="21" t="s">
        <v>41</v>
      </c>
    </row>
    <row r="10" spans="1:9" ht="17.25" customHeight="1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>
      <c r="A11" s="39" t="s">
        <v>16</v>
      </c>
      <c r="B11" s="40"/>
      <c r="C11" s="40"/>
      <c r="D11" s="40"/>
      <c r="E11" s="40"/>
      <c r="F11" s="41"/>
      <c r="G11" s="17">
        <f>SUM(G5:G10)</f>
        <v>340000</v>
      </c>
      <c r="H11" s="3"/>
      <c r="I11" s="20"/>
    </row>
    <row r="12" spans="1:9" ht="15.75" customHeight="1">
      <c r="A12" s="39" t="s">
        <v>35</v>
      </c>
      <c r="B12" s="40"/>
      <c r="C12" s="40"/>
      <c r="D12" s="40"/>
      <c r="E12" s="40"/>
      <c r="F12" s="41"/>
      <c r="G12" s="5">
        <f>(G5+G6+G9)*0.15</f>
        <v>28500</v>
      </c>
      <c r="H12" s="42">
        <f>SUM(G12:G13)</f>
        <v>51000</v>
      </c>
      <c r="I12" s="20"/>
    </row>
    <row r="13" spans="1:9" ht="15.75" customHeight="1">
      <c r="A13" s="39" t="s">
        <v>36</v>
      </c>
      <c r="B13" s="40"/>
      <c r="C13" s="40"/>
      <c r="D13" s="40"/>
      <c r="E13" s="40"/>
      <c r="F13" s="41"/>
      <c r="G13" s="5">
        <f>(G8+G7+G10)*0.15</f>
        <v>22500</v>
      </c>
      <c r="H13" s="43"/>
      <c r="I13" s="20"/>
    </row>
    <row r="14" spans="1:9">
      <c r="A14" s="39" t="s">
        <v>17</v>
      </c>
      <c r="B14" s="40"/>
      <c r="C14" s="40"/>
      <c r="D14" s="40"/>
      <c r="E14" s="40"/>
      <c r="F14" s="41"/>
      <c r="G14" s="5">
        <f>G11*0.05</f>
        <v>17000</v>
      </c>
      <c r="H14" s="5"/>
      <c r="I14" s="20"/>
    </row>
    <row r="15" spans="1:9">
      <c r="A15" s="45" t="s">
        <v>37</v>
      </c>
      <c r="B15" s="45"/>
      <c r="C15" s="46"/>
      <c r="D15" s="46"/>
      <c r="E15" s="46"/>
      <c r="F15" s="46"/>
      <c r="G15" s="12">
        <f>G11-G12-G13-G14</f>
        <v>272000</v>
      </c>
      <c r="H15" s="13"/>
      <c r="I15" s="20"/>
    </row>
    <row r="16" spans="1:9">
      <c r="A16" t="s">
        <v>18</v>
      </c>
      <c r="C16" s="36"/>
      <c r="D16" s="36"/>
      <c r="E16" s="36"/>
      <c r="F16" s="37"/>
      <c r="G16" s="37"/>
      <c r="H16" s="37"/>
    </row>
    <row r="17" spans="1:8">
      <c r="A17" t="s">
        <v>32</v>
      </c>
      <c r="E17" s="14"/>
      <c r="F17" s="14"/>
      <c r="G17" s="14"/>
      <c r="H17" s="14"/>
    </row>
    <row r="20" spans="1:8">
      <c r="G20" s="4"/>
    </row>
    <row r="21" spans="1:8">
      <c r="A21" s="4"/>
      <c r="B21" s="4"/>
      <c r="C21" s="4"/>
      <c r="D21" s="4"/>
      <c r="E21" s="4"/>
      <c r="F21" s="4"/>
    </row>
    <row r="24" spans="1:8">
      <c r="G24" s="4"/>
    </row>
    <row r="25" spans="1:8">
      <c r="A25" s="4"/>
      <c r="B25" s="4"/>
      <c r="C25" s="4"/>
      <c r="D25" s="4"/>
      <c r="E25" s="4"/>
      <c r="F25" s="4"/>
    </row>
    <row r="26" spans="1:8" ht="18.75">
      <c r="G26" s="9"/>
    </row>
    <row r="27" spans="1:8" ht="18.75">
      <c r="A27" s="38"/>
      <c r="B27" s="38"/>
      <c r="C27" s="38"/>
      <c r="D27" s="38"/>
      <c r="E27" s="38"/>
      <c r="F27" s="9"/>
    </row>
  </sheetData>
  <mergeCells count="10">
    <mergeCell ref="A15:F15"/>
    <mergeCell ref="C16:E16"/>
    <mergeCell ref="F16:H16"/>
    <mergeCell ref="A27:E27"/>
    <mergeCell ref="C3:H3"/>
    <mergeCell ref="A11:F11"/>
    <mergeCell ref="A12:F12"/>
    <mergeCell ref="H12:H13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view="pageLayout" zoomScaleNormal="100" workbookViewId="0">
      <selection activeCell="G16" sqref="G16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>
      <c r="A1" s="4" t="s">
        <v>8</v>
      </c>
      <c r="D1" s="16"/>
      <c r="E1" t="s">
        <v>11</v>
      </c>
      <c r="G1" s="15" t="s">
        <v>30</v>
      </c>
    </row>
    <row r="2" spans="1:9">
      <c r="A2" s="4" t="s">
        <v>9</v>
      </c>
      <c r="D2" s="16"/>
      <c r="E2" s="4" t="s">
        <v>25</v>
      </c>
      <c r="G2" s="15" t="s">
        <v>31</v>
      </c>
    </row>
    <row r="3" spans="1:9" ht="18.75">
      <c r="A3" s="4" t="s">
        <v>10</v>
      </c>
      <c r="C3" s="44" t="s">
        <v>43</v>
      </c>
      <c r="D3" s="44"/>
      <c r="E3" s="44"/>
      <c r="F3" s="44"/>
      <c r="G3" s="44"/>
      <c r="H3" s="4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40</v>
      </c>
    </row>
    <row r="5" spans="1:9" ht="21" customHeight="1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>
      <c r="A6" s="2">
        <v>2</v>
      </c>
      <c r="B6" s="6" t="s">
        <v>15</v>
      </c>
      <c r="C6" s="6" t="s">
        <v>39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>
      <c r="A9" s="8">
        <v>5</v>
      </c>
      <c r="B9" s="6" t="s">
        <v>26</v>
      </c>
      <c r="C9" s="6" t="s">
        <v>42</v>
      </c>
      <c r="D9" s="6">
        <v>57294</v>
      </c>
      <c r="E9" s="6" t="s">
        <v>28</v>
      </c>
      <c r="F9" s="7" t="s">
        <v>29</v>
      </c>
      <c r="G9" s="11">
        <v>70000</v>
      </c>
      <c r="H9" s="6" t="s">
        <v>19</v>
      </c>
      <c r="I9" s="21" t="s">
        <v>41</v>
      </c>
    </row>
    <row r="10" spans="1:9" ht="17.25" customHeight="1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>
      <c r="A11" s="39" t="s">
        <v>16</v>
      </c>
      <c r="B11" s="40"/>
      <c r="C11" s="40"/>
      <c r="D11" s="40"/>
      <c r="E11" s="40"/>
      <c r="F11" s="41"/>
      <c r="G11" s="17">
        <f>SUM(G5:G10)</f>
        <v>340000</v>
      </c>
      <c r="H11" s="3"/>
      <c r="I11" s="20"/>
    </row>
    <row r="12" spans="1:9" ht="15.75" customHeight="1">
      <c r="A12" s="39" t="s">
        <v>35</v>
      </c>
      <c r="B12" s="40"/>
      <c r="C12" s="40"/>
      <c r="D12" s="40"/>
      <c r="E12" s="40"/>
      <c r="F12" s="41"/>
      <c r="G12" s="5">
        <v>19335</v>
      </c>
      <c r="H12" s="42">
        <f>SUM(G12:G13)</f>
        <v>62335</v>
      </c>
      <c r="I12" s="20"/>
    </row>
    <row r="13" spans="1:9" ht="15.75" customHeight="1">
      <c r="A13" s="39" t="s">
        <v>36</v>
      </c>
      <c r="B13" s="40"/>
      <c r="C13" s="40"/>
      <c r="D13" s="40"/>
      <c r="E13" s="40"/>
      <c r="F13" s="41"/>
      <c r="G13" s="29">
        <v>43000</v>
      </c>
      <c r="H13" s="43"/>
      <c r="I13" s="20"/>
    </row>
    <row r="14" spans="1:9" ht="15.75" customHeight="1">
      <c r="A14" s="39" t="s">
        <v>54</v>
      </c>
      <c r="B14" s="40"/>
      <c r="C14" s="40"/>
      <c r="D14" s="40"/>
      <c r="E14" s="40"/>
      <c r="F14" s="41"/>
      <c r="G14" s="29">
        <f>H12+E25</f>
        <v>30335</v>
      </c>
      <c r="H14" s="18"/>
      <c r="I14" s="20"/>
    </row>
    <row r="15" spans="1:9">
      <c r="A15" s="39" t="s">
        <v>17</v>
      </c>
      <c r="B15" s="40"/>
      <c r="C15" s="40"/>
      <c r="D15" s="40"/>
      <c r="E15" s="40"/>
      <c r="F15" s="41"/>
      <c r="G15" s="5">
        <f>G11*0.05</f>
        <v>17000</v>
      </c>
      <c r="H15" s="5"/>
      <c r="I15" s="20"/>
    </row>
    <row r="16" spans="1:9">
      <c r="A16" s="45" t="s">
        <v>44</v>
      </c>
      <c r="B16" s="45"/>
      <c r="C16" s="46"/>
      <c r="D16" s="46"/>
      <c r="E16" s="46"/>
      <c r="F16" s="46"/>
      <c r="G16" s="12">
        <f>G11-G14-G15</f>
        <v>292665</v>
      </c>
      <c r="H16" s="13"/>
      <c r="I16" s="20"/>
    </row>
    <row r="17" spans="1:8">
      <c r="A17" t="s">
        <v>18</v>
      </c>
      <c r="C17" s="36"/>
      <c r="D17" s="36"/>
      <c r="E17" s="36"/>
      <c r="F17" s="37"/>
      <c r="G17" s="37"/>
      <c r="H17" s="37"/>
    </row>
    <row r="18" spans="1:8">
      <c r="A18" t="s">
        <v>32</v>
      </c>
      <c r="E18" s="14"/>
      <c r="F18" s="14"/>
      <c r="G18" s="14"/>
      <c r="H18" s="14"/>
    </row>
    <row r="19" spans="1:8">
      <c r="A19" s="50" t="s">
        <v>45</v>
      </c>
      <c r="B19" s="50"/>
      <c r="C19" s="50"/>
      <c r="D19" s="50"/>
      <c r="E19" s="23">
        <v>129000</v>
      </c>
    </row>
    <row r="20" spans="1:8">
      <c r="A20" s="50" t="s">
        <v>46</v>
      </c>
      <c r="B20" s="50"/>
      <c r="C20" s="50"/>
      <c r="D20" s="50"/>
      <c r="E20" s="23">
        <v>58000</v>
      </c>
      <c r="G20" s="4"/>
    </row>
    <row r="21" spans="1:8">
      <c r="A21" s="50" t="s">
        <v>47</v>
      </c>
      <c r="B21" s="50"/>
      <c r="C21" s="50"/>
      <c r="D21" s="50"/>
      <c r="E21" s="23">
        <v>187000</v>
      </c>
    </row>
    <row r="22" spans="1:8">
      <c r="A22" s="27"/>
      <c r="B22" s="27"/>
      <c r="C22" s="27"/>
      <c r="D22" s="27"/>
    </row>
    <row r="23" spans="1:8">
      <c r="A23" s="51" t="s">
        <v>48</v>
      </c>
      <c r="B23" s="51"/>
      <c r="C23" s="51"/>
      <c r="D23" s="51"/>
      <c r="E23" s="24">
        <v>120000</v>
      </c>
      <c r="G23" s="4"/>
    </row>
    <row r="24" spans="1:8">
      <c r="A24" s="52" t="s">
        <v>49</v>
      </c>
      <c r="B24" s="52"/>
      <c r="C24" s="52"/>
      <c r="D24" s="52"/>
      <c r="E24" s="26">
        <v>99000</v>
      </c>
      <c r="F24" s="4"/>
    </row>
    <row r="25" spans="1:8" ht="18.75">
      <c r="A25" s="53" t="s">
        <v>50</v>
      </c>
      <c r="B25" s="53"/>
      <c r="C25" s="53"/>
      <c r="D25" s="53"/>
      <c r="E25" s="25">
        <f>E21-E23-E24</f>
        <v>-32000</v>
      </c>
      <c r="F25" s="24"/>
      <c r="G25" s="9"/>
    </row>
    <row r="26" spans="1:8" ht="18.75">
      <c r="A26" s="38"/>
      <c r="B26" s="38"/>
      <c r="C26" s="38"/>
      <c r="D26" s="38"/>
      <c r="E26" s="38"/>
      <c r="F26" s="9"/>
    </row>
    <row r="27" spans="1:8">
      <c r="A27" s="50" t="s">
        <v>51</v>
      </c>
      <c r="B27" s="50"/>
      <c r="C27" s="50"/>
      <c r="D27" s="50"/>
      <c r="E27" s="23">
        <v>43000</v>
      </c>
    </row>
    <row r="28" spans="1:8">
      <c r="A28" s="50" t="s">
        <v>52</v>
      </c>
      <c r="B28" s="50"/>
      <c r="C28" s="50"/>
      <c r="D28" s="50"/>
      <c r="E28" s="23">
        <v>19335</v>
      </c>
    </row>
    <row r="29" spans="1:8">
      <c r="A29" s="47" t="s">
        <v>53</v>
      </c>
      <c r="B29" s="48"/>
      <c r="C29" s="48"/>
      <c r="D29" s="49"/>
      <c r="E29" s="23">
        <f>SUM(E27:E28)</f>
        <v>62335</v>
      </c>
    </row>
  </sheetData>
  <mergeCells count="20">
    <mergeCell ref="C3:H3"/>
    <mergeCell ref="A11:F11"/>
    <mergeCell ref="A12:F12"/>
    <mergeCell ref="H12:H13"/>
    <mergeCell ref="A13:F13"/>
    <mergeCell ref="A29:D29"/>
    <mergeCell ref="A14:F14"/>
    <mergeCell ref="A21:D21"/>
    <mergeCell ref="A23:D23"/>
    <mergeCell ref="A24:D24"/>
    <mergeCell ref="A25:D25"/>
    <mergeCell ref="A27:D27"/>
    <mergeCell ref="A28:D28"/>
    <mergeCell ref="A16:F16"/>
    <mergeCell ref="C17:E17"/>
    <mergeCell ref="F17:H17"/>
    <mergeCell ref="A26:E26"/>
    <mergeCell ref="A19:D19"/>
    <mergeCell ref="A20:D20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view="pageLayout" zoomScaleNormal="100" workbookViewId="0">
      <selection activeCell="A11" sqref="A11:G15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>
      <c r="A1" s="4" t="s">
        <v>8</v>
      </c>
      <c r="D1" s="16"/>
      <c r="E1" t="s">
        <v>11</v>
      </c>
      <c r="G1" s="15" t="s">
        <v>30</v>
      </c>
    </row>
    <row r="2" spans="1:9">
      <c r="A2" s="4" t="s">
        <v>9</v>
      </c>
      <c r="D2" s="16"/>
      <c r="E2" s="4" t="s">
        <v>25</v>
      </c>
      <c r="G2" s="15" t="s">
        <v>31</v>
      </c>
    </row>
    <row r="3" spans="1:9" ht="18.75">
      <c r="A3" s="4" t="s">
        <v>10</v>
      </c>
      <c r="C3" s="44" t="s">
        <v>56</v>
      </c>
      <c r="D3" s="44"/>
      <c r="E3" s="44"/>
      <c r="F3" s="44"/>
      <c r="G3" s="44"/>
      <c r="H3" s="4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40</v>
      </c>
    </row>
    <row r="5" spans="1:9" ht="21" customHeight="1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>
      <c r="A6" s="2">
        <v>2</v>
      </c>
      <c r="B6" s="6" t="s">
        <v>15</v>
      </c>
      <c r="C6" s="6" t="s">
        <v>39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>
      <c r="A9" s="8">
        <v>5</v>
      </c>
      <c r="B9" s="6" t="s">
        <v>26</v>
      </c>
      <c r="C9" s="6" t="s">
        <v>42</v>
      </c>
      <c r="D9" s="6">
        <v>57294</v>
      </c>
      <c r="E9" s="6" t="s">
        <v>28</v>
      </c>
      <c r="F9" s="7" t="s">
        <v>29</v>
      </c>
      <c r="G9" s="11">
        <v>70000</v>
      </c>
      <c r="H9" s="6" t="s">
        <v>19</v>
      </c>
      <c r="I9" s="21" t="s">
        <v>41</v>
      </c>
    </row>
    <row r="10" spans="1:9" ht="17.25" customHeight="1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>
      <c r="A11" s="54" t="s">
        <v>16</v>
      </c>
      <c r="B11" s="55"/>
      <c r="C11" s="55"/>
      <c r="D11" s="55"/>
      <c r="E11" s="55"/>
      <c r="F11" s="56"/>
      <c r="G11" s="17">
        <f>SUM(G5:G10)</f>
        <v>340000</v>
      </c>
      <c r="H11" s="3"/>
      <c r="I11" s="20"/>
    </row>
    <row r="12" spans="1:9" ht="15.75" customHeight="1">
      <c r="A12" s="54" t="s">
        <v>35</v>
      </c>
      <c r="B12" s="55"/>
      <c r="C12" s="55"/>
      <c r="D12" s="55"/>
      <c r="E12" s="55"/>
      <c r="F12" s="56"/>
      <c r="G12" s="32">
        <v>19335</v>
      </c>
      <c r="H12" s="42">
        <f>SUM(G12:G13)</f>
        <v>62335</v>
      </c>
      <c r="I12" s="20"/>
    </row>
    <row r="13" spans="1:9" ht="15.75" customHeight="1">
      <c r="A13" s="54" t="s">
        <v>36</v>
      </c>
      <c r="B13" s="55"/>
      <c r="C13" s="55"/>
      <c r="D13" s="55"/>
      <c r="E13" s="55"/>
      <c r="F13" s="56"/>
      <c r="G13" s="33">
        <v>43000</v>
      </c>
      <c r="H13" s="43"/>
      <c r="I13" s="20"/>
    </row>
    <row r="14" spans="1:9" ht="15.75" customHeight="1">
      <c r="A14" s="54" t="s">
        <v>54</v>
      </c>
      <c r="B14" s="55"/>
      <c r="C14" s="55"/>
      <c r="D14" s="55"/>
      <c r="E14" s="55"/>
      <c r="F14" s="56"/>
      <c r="G14" s="33">
        <v>62335</v>
      </c>
      <c r="H14" s="22"/>
      <c r="I14" s="20"/>
    </row>
    <row r="15" spans="1:9">
      <c r="A15" s="54" t="s">
        <v>17</v>
      </c>
      <c r="B15" s="55"/>
      <c r="C15" s="55"/>
      <c r="D15" s="55"/>
      <c r="E15" s="55"/>
      <c r="F15" s="56"/>
      <c r="G15" s="32">
        <f>G11*0.05</f>
        <v>17000</v>
      </c>
      <c r="H15" s="5"/>
      <c r="I15" s="20"/>
    </row>
    <row r="16" spans="1:9">
      <c r="A16" s="45" t="s">
        <v>55</v>
      </c>
      <c r="B16" s="45"/>
      <c r="C16" s="46"/>
      <c r="D16" s="46"/>
      <c r="E16" s="46"/>
      <c r="F16" s="46"/>
      <c r="G16" s="12">
        <f>G11-G14-G15</f>
        <v>260665</v>
      </c>
      <c r="H16" s="13"/>
      <c r="I16" s="20"/>
    </row>
    <row r="17" spans="1:8">
      <c r="A17" t="s">
        <v>18</v>
      </c>
      <c r="C17" s="36"/>
      <c r="D17" s="36"/>
      <c r="E17" s="36"/>
      <c r="F17" s="37"/>
      <c r="G17" s="37"/>
      <c r="H17" s="37"/>
    </row>
    <row r="18" spans="1:8">
      <c r="A18" t="s">
        <v>32</v>
      </c>
      <c r="E18" s="14"/>
      <c r="F18" s="14"/>
      <c r="G18" s="14"/>
      <c r="H18" s="14"/>
    </row>
    <row r="19" spans="1:8">
      <c r="A19" s="50" t="s">
        <v>45</v>
      </c>
      <c r="B19" s="50"/>
      <c r="C19" s="50"/>
      <c r="D19" s="50"/>
      <c r="E19" s="23">
        <v>129000</v>
      </c>
    </row>
    <row r="20" spans="1:8">
      <c r="A20" s="50" t="s">
        <v>46</v>
      </c>
      <c r="B20" s="50"/>
      <c r="C20" s="50"/>
      <c r="D20" s="50"/>
      <c r="E20" s="23">
        <v>58000</v>
      </c>
      <c r="G20" s="4"/>
    </row>
    <row r="21" spans="1:8">
      <c r="A21" s="50" t="s">
        <v>47</v>
      </c>
      <c r="B21" s="50"/>
      <c r="C21" s="50"/>
      <c r="D21" s="50"/>
      <c r="E21" s="23">
        <v>187000</v>
      </c>
    </row>
    <row r="22" spans="1:8">
      <c r="A22" s="28"/>
      <c r="B22" s="28"/>
      <c r="C22" s="28"/>
      <c r="D22" s="28"/>
    </row>
    <row r="23" spans="1:8">
      <c r="A23" s="50" t="s">
        <v>51</v>
      </c>
      <c r="B23" s="50"/>
      <c r="C23" s="50"/>
      <c r="D23" s="50"/>
      <c r="E23" s="23">
        <v>43000</v>
      </c>
    </row>
    <row r="24" spans="1:8">
      <c r="A24" s="50" t="s">
        <v>52</v>
      </c>
      <c r="B24" s="50"/>
      <c r="C24" s="50"/>
      <c r="D24" s="50"/>
      <c r="E24" s="23">
        <v>19335</v>
      </c>
    </row>
    <row r="25" spans="1:8">
      <c r="A25" s="47" t="s">
        <v>53</v>
      </c>
      <c r="B25" s="48"/>
      <c r="C25" s="48"/>
      <c r="D25" s="49"/>
      <c r="E25" s="23">
        <f>SUM(E23:E24)</f>
        <v>62335</v>
      </c>
    </row>
  </sheetData>
  <mergeCells count="16">
    <mergeCell ref="A24:D24"/>
    <mergeCell ref="A25:D25"/>
    <mergeCell ref="A21:D21"/>
    <mergeCell ref="A23:D23"/>
    <mergeCell ref="A15:F15"/>
    <mergeCell ref="A16:F16"/>
    <mergeCell ref="C17:E17"/>
    <mergeCell ref="F17:H17"/>
    <mergeCell ref="A19:D19"/>
    <mergeCell ref="A20:D20"/>
    <mergeCell ref="A14:F14"/>
    <mergeCell ref="C3:H3"/>
    <mergeCell ref="A11:F11"/>
    <mergeCell ref="A12:F12"/>
    <mergeCell ref="H12:H13"/>
    <mergeCell ref="A13:F13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5"/>
  <sheetViews>
    <sheetView view="pageLayout" topLeftCell="A10" zoomScaleNormal="100" workbookViewId="0">
      <selection activeCell="G16" sqref="G16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>
      <c r="A1" s="4" t="s">
        <v>8</v>
      </c>
      <c r="D1" s="16"/>
      <c r="E1" t="s">
        <v>11</v>
      </c>
      <c r="G1" s="15" t="s">
        <v>30</v>
      </c>
    </row>
    <row r="2" spans="1:9">
      <c r="A2" s="4" t="s">
        <v>9</v>
      </c>
      <c r="D2" s="16"/>
      <c r="E2" s="4" t="s">
        <v>25</v>
      </c>
      <c r="G2" s="15" t="s">
        <v>31</v>
      </c>
    </row>
    <row r="3" spans="1:9" ht="18.75">
      <c r="A3" s="4" t="s">
        <v>10</v>
      </c>
      <c r="C3" s="44" t="s">
        <v>58</v>
      </c>
      <c r="D3" s="44"/>
      <c r="E3" s="44"/>
      <c r="F3" s="44"/>
      <c r="G3" s="44"/>
      <c r="H3" s="4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40</v>
      </c>
    </row>
    <row r="5" spans="1:9" ht="21" customHeight="1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>
      <c r="A6" s="2">
        <v>2</v>
      </c>
      <c r="B6" s="6" t="s">
        <v>15</v>
      </c>
      <c r="C6" s="6" t="s">
        <v>39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>
      <c r="A9" s="8">
        <v>5</v>
      </c>
      <c r="B9" s="6" t="s">
        <v>26</v>
      </c>
      <c r="C9" s="6" t="s">
        <v>42</v>
      </c>
      <c r="D9" s="6">
        <v>57294</v>
      </c>
      <c r="E9" s="6" t="s">
        <v>28</v>
      </c>
      <c r="F9" s="7" t="s">
        <v>29</v>
      </c>
      <c r="G9" s="11">
        <v>70000</v>
      </c>
      <c r="H9" s="6" t="s">
        <v>19</v>
      </c>
      <c r="I9" s="21" t="s">
        <v>41</v>
      </c>
    </row>
    <row r="10" spans="1:9" ht="17.25" customHeight="1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>
      <c r="A11" s="54" t="s">
        <v>16</v>
      </c>
      <c r="B11" s="55"/>
      <c r="C11" s="55"/>
      <c r="D11" s="55"/>
      <c r="E11" s="55"/>
      <c r="F11" s="56"/>
      <c r="G11" s="17">
        <f>SUM(G5:G10)</f>
        <v>340000</v>
      </c>
      <c r="H11" s="3"/>
      <c r="I11" s="20"/>
    </row>
    <row r="12" spans="1:9" ht="15.75" customHeight="1">
      <c r="A12" s="54" t="s">
        <v>35</v>
      </c>
      <c r="B12" s="55"/>
      <c r="C12" s="55"/>
      <c r="D12" s="55"/>
      <c r="E12" s="55"/>
      <c r="F12" s="56"/>
      <c r="G12" s="32">
        <v>19335</v>
      </c>
      <c r="H12" s="42">
        <f>SUM(G12:G13)</f>
        <v>62335</v>
      </c>
      <c r="I12" s="20"/>
    </row>
    <row r="13" spans="1:9" ht="15.75" customHeight="1">
      <c r="A13" s="54" t="s">
        <v>36</v>
      </c>
      <c r="B13" s="55"/>
      <c r="C13" s="55"/>
      <c r="D13" s="55"/>
      <c r="E13" s="55"/>
      <c r="F13" s="56"/>
      <c r="G13" s="33">
        <v>43000</v>
      </c>
      <c r="H13" s="43"/>
      <c r="I13" s="20"/>
    </row>
    <row r="14" spans="1:9" ht="15.75" customHeight="1">
      <c r="A14" s="54" t="s">
        <v>54</v>
      </c>
      <c r="B14" s="55"/>
      <c r="C14" s="55"/>
      <c r="D14" s="55"/>
      <c r="E14" s="55"/>
      <c r="F14" s="56"/>
      <c r="G14" s="33">
        <v>62335</v>
      </c>
      <c r="H14" s="30"/>
      <c r="I14" s="20"/>
    </row>
    <row r="15" spans="1:9">
      <c r="A15" s="54" t="s">
        <v>17</v>
      </c>
      <c r="B15" s="55"/>
      <c r="C15" s="55"/>
      <c r="D15" s="55"/>
      <c r="E15" s="55"/>
      <c r="F15" s="56"/>
      <c r="G15" s="32">
        <f>G11*0.05</f>
        <v>17000</v>
      </c>
      <c r="H15" s="5"/>
      <c r="I15" s="20"/>
    </row>
    <row r="16" spans="1:9">
      <c r="A16" s="45" t="s">
        <v>57</v>
      </c>
      <c r="B16" s="45"/>
      <c r="C16" s="46"/>
      <c r="D16" s="46"/>
      <c r="E16" s="46"/>
      <c r="F16" s="46"/>
      <c r="G16" s="12">
        <f>G11-G14-G15</f>
        <v>260665</v>
      </c>
      <c r="H16" s="13"/>
      <c r="I16" s="20"/>
    </row>
    <row r="17" spans="1:8">
      <c r="A17" t="s">
        <v>18</v>
      </c>
      <c r="C17" s="36"/>
      <c r="D17" s="36"/>
      <c r="E17" s="36"/>
      <c r="F17" s="37"/>
      <c r="G17" s="37"/>
      <c r="H17" s="37"/>
    </row>
    <row r="18" spans="1:8">
      <c r="A18" t="s">
        <v>32</v>
      </c>
      <c r="E18" s="14"/>
      <c r="F18" s="14"/>
      <c r="G18" s="14"/>
      <c r="H18" s="14"/>
    </row>
    <row r="19" spans="1:8">
      <c r="A19" s="50" t="s">
        <v>59</v>
      </c>
      <c r="B19" s="50"/>
      <c r="C19" s="50"/>
      <c r="D19" s="50"/>
      <c r="E19" s="23">
        <v>129000</v>
      </c>
    </row>
    <row r="20" spans="1:8">
      <c r="A20" s="50" t="s">
        <v>60</v>
      </c>
      <c r="B20" s="50"/>
      <c r="C20" s="50"/>
      <c r="D20" s="50"/>
      <c r="E20" s="23">
        <v>58000</v>
      </c>
      <c r="G20" s="4"/>
    </row>
    <row r="21" spans="1:8">
      <c r="A21" s="50" t="s">
        <v>61</v>
      </c>
      <c r="B21" s="50"/>
      <c r="C21" s="50"/>
      <c r="D21" s="50"/>
      <c r="E21" s="23">
        <v>187000</v>
      </c>
    </row>
    <row r="22" spans="1:8">
      <c r="A22" s="31"/>
      <c r="B22" s="31"/>
      <c r="C22" s="31"/>
      <c r="D22" s="31"/>
    </row>
    <row r="23" spans="1:8">
      <c r="A23" s="50" t="s">
        <v>51</v>
      </c>
      <c r="B23" s="50"/>
      <c r="C23" s="50"/>
      <c r="D23" s="50"/>
      <c r="E23" s="23">
        <v>43000</v>
      </c>
    </row>
    <row r="24" spans="1:8">
      <c r="A24" s="50" t="s">
        <v>52</v>
      </c>
      <c r="B24" s="50"/>
      <c r="C24" s="50"/>
      <c r="D24" s="50"/>
      <c r="E24" s="23">
        <v>19335</v>
      </c>
    </row>
    <row r="25" spans="1:8">
      <c r="A25" s="47" t="s">
        <v>53</v>
      </c>
      <c r="B25" s="48"/>
      <c r="C25" s="48"/>
      <c r="D25" s="49"/>
      <c r="E25" s="23">
        <f>SUM(E23:E24)</f>
        <v>62335</v>
      </c>
    </row>
  </sheetData>
  <mergeCells count="16">
    <mergeCell ref="A14:F14"/>
    <mergeCell ref="C3:H3"/>
    <mergeCell ref="A11:F11"/>
    <mergeCell ref="A12:F12"/>
    <mergeCell ref="H12:H13"/>
    <mergeCell ref="A13:F13"/>
    <mergeCell ref="A21:D21"/>
    <mergeCell ref="A23:D23"/>
    <mergeCell ref="A24:D24"/>
    <mergeCell ref="A25:D25"/>
    <mergeCell ref="A15:F15"/>
    <mergeCell ref="A16:F16"/>
    <mergeCell ref="C17:E17"/>
    <mergeCell ref="F17:H17"/>
    <mergeCell ref="A19:D19"/>
    <mergeCell ref="A20:D20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5"/>
  <sheetViews>
    <sheetView tabSelected="1" view="pageLayout" topLeftCell="A7" zoomScaleNormal="100" workbookViewId="0">
      <selection activeCell="G16" sqref="G16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9">
      <c r="A1" s="4" t="s">
        <v>8</v>
      </c>
      <c r="D1" s="16"/>
      <c r="E1" t="s">
        <v>11</v>
      </c>
      <c r="G1" s="15" t="s">
        <v>30</v>
      </c>
    </row>
    <row r="2" spans="1:9">
      <c r="A2" s="4" t="s">
        <v>9</v>
      </c>
      <c r="D2" s="16"/>
      <c r="E2" s="4" t="s">
        <v>25</v>
      </c>
      <c r="G2" s="15" t="s">
        <v>31</v>
      </c>
    </row>
    <row r="3" spans="1:9" ht="18.75">
      <c r="A3" s="4" t="s">
        <v>10</v>
      </c>
      <c r="C3" s="44" t="s">
        <v>63</v>
      </c>
      <c r="D3" s="44"/>
      <c r="E3" s="44"/>
      <c r="F3" s="44"/>
      <c r="G3" s="44"/>
      <c r="H3" s="4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9" t="s">
        <v>40</v>
      </c>
    </row>
    <row r="5" spans="1:9" ht="21" customHeight="1">
      <c r="A5" s="2">
        <v>1</v>
      </c>
      <c r="B5" s="6" t="s">
        <v>12</v>
      </c>
      <c r="C5" s="6" t="s">
        <v>13</v>
      </c>
      <c r="D5" s="6">
        <v>34879</v>
      </c>
      <c r="E5" s="6" t="s">
        <v>14</v>
      </c>
      <c r="F5" s="7">
        <v>811102</v>
      </c>
      <c r="G5" s="11">
        <v>50000</v>
      </c>
      <c r="H5" s="6" t="s">
        <v>19</v>
      </c>
      <c r="I5" s="20"/>
    </row>
    <row r="6" spans="1:9" ht="20.25" customHeight="1">
      <c r="A6" s="2">
        <v>2</v>
      </c>
      <c r="B6" s="6" t="s">
        <v>15</v>
      </c>
      <c r="C6" s="6" t="s">
        <v>39</v>
      </c>
      <c r="D6" s="6">
        <v>34879</v>
      </c>
      <c r="E6" s="6" t="s">
        <v>14</v>
      </c>
      <c r="F6" s="7">
        <v>803502</v>
      </c>
      <c r="G6" s="11">
        <v>70000</v>
      </c>
      <c r="H6" s="6" t="s">
        <v>19</v>
      </c>
      <c r="I6" s="20"/>
    </row>
    <row r="7" spans="1:9" ht="15.75">
      <c r="A7" s="7">
        <v>3</v>
      </c>
      <c r="B7" s="6" t="s">
        <v>20</v>
      </c>
      <c r="C7" s="6" t="s">
        <v>13</v>
      </c>
      <c r="D7" s="6">
        <v>34315</v>
      </c>
      <c r="E7" s="6"/>
      <c r="F7" s="7">
        <v>27803</v>
      </c>
      <c r="G7" s="11">
        <v>50000</v>
      </c>
      <c r="H7" s="6" t="s">
        <v>21</v>
      </c>
      <c r="I7" s="20"/>
    </row>
    <row r="8" spans="1:9" ht="17.25" customHeight="1">
      <c r="A8" s="8">
        <v>4</v>
      </c>
      <c r="B8" s="6" t="s">
        <v>22</v>
      </c>
      <c r="C8" s="6" t="s">
        <v>13</v>
      </c>
      <c r="D8" s="6">
        <v>34368</v>
      </c>
      <c r="E8" s="6" t="s">
        <v>23</v>
      </c>
      <c r="F8" s="7">
        <v>27603</v>
      </c>
      <c r="G8" s="11">
        <v>50000</v>
      </c>
      <c r="H8" s="6" t="s">
        <v>21</v>
      </c>
      <c r="I8" s="20"/>
    </row>
    <row r="9" spans="1:9" ht="17.25" customHeight="1">
      <c r="A9" s="8">
        <v>5</v>
      </c>
      <c r="B9" s="6" t="s">
        <v>26</v>
      </c>
      <c r="C9" s="6" t="s">
        <v>42</v>
      </c>
      <c r="D9" s="6">
        <v>57294</v>
      </c>
      <c r="E9" s="6" t="s">
        <v>28</v>
      </c>
      <c r="F9" s="7" t="s">
        <v>29</v>
      </c>
      <c r="G9" s="11">
        <v>70000</v>
      </c>
      <c r="H9" s="6" t="s">
        <v>19</v>
      </c>
      <c r="I9" s="21" t="s">
        <v>41</v>
      </c>
    </row>
    <row r="10" spans="1:9" ht="17.25" customHeight="1">
      <c r="A10" s="10">
        <v>6</v>
      </c>
      <c r="B10" s="6" t="s">
        <v>24</v>
      </c>
      <c r="C10" s="6" t="s">
        <v>13</v>
      </c>
      <c r="D10" s="6">
        <v>37540</v>
      </c>
      <c r="E10" s="6" t="s">
        <v>23</v>
      </c>
      <c r="F10" s="7">
        <v>810702</v>
      </c>
      <c r="G10" s="11">
        <v>50000</v>
      </c>
      <c r="H10" s="6" t="s">
        <v>21</v>
      </c>
      <c r="I10" s="20"/>
    </row>
    <row r="11" spans="1:9" ht="15.75">
      <c r="A11" s="54" t="s">
        <v>16</v>
      </c>
      <c r="B11" s="55"/>
      <c r="C11" s="55"/>
      <c r="D11" s="55"/>
      <c r="E11" s="55"/>
      <c r="F11" s="56"/>
      <c r="G11" s="17">
        <f>SUM(G5:G10)</f>
        <v>340000</v>
      </c>
      <c r="H11" s="3"/>
      <c r="I11" s="20"/>
    </row>
    <row r="12" spans="1:9" ht="15.75" customHeight="1">
      <c r="A12" s="54" t="s">
        <v>35</v>
      </c>
      <c r="B12" s="55"/>
      <c r="C12" s="55"/>
      <c r="D12" s="55"/>
      <c r="E12" s="55"/>
      <c r="F12" s="56"/>
      <c r="G12" s="32">
        <v>19335</v>
      </c>
      <c r="H12" s="42">
        <f>SUM(G12:G13)</f>
        <v>62335</v>
      </c>
      <c r="I12" s="20"/>
    </row>
    <row r="13" spans="1:9" ht="15.75" customHeight="1">
      <c r="A13" s="54" t="s">
        <v>36</v>
      </c>
      <c r="B13" s="55"/>
      <c r="C13" s="55"/>
      <c r="D13" s="55"/>
      <c r="E13" s="55"/>
      <c r="F13" s="56"/>
      <c r="G13" s="33">
        <v>43000</v>
      </c>
      <c r="H13" s="43"/>
      <c r="I13" s="20"/>
    </row>
    <row r="14" spans="1:9" ht="15.75" customHeight="1">
      <c r="A14" s="47" t="s">
        <v>67</v>
      </c>
      <c r="B14" s="55"/>
      <c r="C14" s="55"/>
      <c r="D14" s="55"/>
      <c r="E14" s="55"/>
      <c r="F14" s="56"/>
      <c r="G14" s="33">
        <v>62335</v>
      </c>
      <c r="H14" s="34"/>
      <c r="I14" s="20"/>
    </row>
    <row r="15" spans="1:9">
      <c r="A15" s="54" t="s">
        <v>17</v>
      </c>
      <c r="B15" s="55"/>
      <c r="C15" s="55"/>
      <c r="D15" s="55"/>
      <c r="E15" s="55"/>
      <c r="F15" s="56"/>
      <c r="G15" s="32">
        <f>G11*0.05</f>
        <v>17000</v>
      </c>
      <c r="H15" s="5"/>
      <c r="I15" s="20"/>
    </row>
    <row r="16" spans="1:9">
      <c r="A16" s="45" t="s">
        <v>62</v>
      </c>
      <c r="B16" s="45"/>
      <c r="C16" s="46"/>
      <c r="D16" s="46"/>
      <c r="E16" s="46"/>
      <c r="F16" s="46"/>
      <c r="G16" s="12">
        <f>G11-G14-G15</f>
        <v>260665</v>
      </c>
      <c r="H16" s="13"/>
      <c r="I16" s="20"/>
    </row>
    <row r="17" spans="1:8">
      <c r="A17" t="s">
        <v>18</v>
      </c>
      <c r="C17" s="36"/>
      <c r="D17" s="36"/>
      <c r="E17" s="36"/>
      <c r="F17" s="37"/>
      <c r="G17" s="37"/>
      <c r="H17" s="37"/>
    </row>
    <row r="18" spans="1:8">
      <c r="A18" t="s">
        <v>32</v>
      </c>
      <c r="E18" s="14"/>
      <c r="F18" s="14"/>
      <c r="G18" s="14"/>
      <c r="H18" s="14"/>
    </row>
    <row r="19" spans="1:8">
      <c r="A19" s="50" t="s">
        <v>65</v>
      </c>
      <c r="B19" s="50"/>
      <c r="C19" s="50"/>
      <c r="D19" s="50"/>
      <c r="E19" s="23">
        <v>129000</v>
      </c>
    </row>
    <row r="20" spans="1:8">
      <c r="A20" s="50" t="s">
        <v>66</v>
      </c>
      <c r="B20" s="50"/>
      <c r="C20" s="50"/>
      <c r="D20" s="50"/>
      <c r="E20" s="23">
        <v>58000</v>
      </c>
      <c r="G20" s="4"/>
    </row>
    <row r="21" spans="1:8">
      <c r="A21" s="50" t="s">
        <v>64</v>
      </c>
      <c r="B21" s="50"/>
      <c r="C21" s="50"/>
      <c r="D21" s="50"/>
      <c r="E21" s="23">
        <v>187000</v>
      </c>
    </row>
    <row r="22" spans="1:8">
      <c r="A22" s="35"/>
      <c r="B22" s="35"/>
      <c r="C22" s="35"/>
      <c r="D22" s="35"/>
    </row>
    <row r="23" spans="1:8">
      <c r="A23" s="50" t="s">
        <v>51</v>
      </c>
      <c r="B23" s="50"/>
      <c r="C23" s="50"/>
      <c r="D23" s="50"/>
      <c r="E23" s="23">
        <v>43000</v>
      </c>
    </row>
    <row r="24" spans="1:8">
      <c r="A24" s="50" t="s">
        <v>52</v>
      </c>
      <c r="B24" s="50"/>
      <c r="C24" s="50"/>
      <c r="D24" s="50"/>
      <c r="E24" s="23">
        <v>19335</v>
      </c>
    </row>
    <row r="25" spans="1:8">
      <c r="A25" s="47" t="s">
        <v>53</v>
      </c>
      <c r="B25" s="48"/>
      <c r="C25" s="48"/>
      <c r="D25" s="49"/>
      <c r="E25" s="23">
        <f>SUM(E23:E24)</f>
        <v>62335</v>
      </c>
    </row>
  </sheetData>
  <mergeCells count="16">
    <mergeCell ref="A21:D21"/>
    <mergeCell ref="A23:D23"/>
    <mergeCell ref="A24:D24"/>
    <mergeCell ref="A25:D25"/>
    <mergeCell ref="A15:F15"/>
    <mergeCell ref="A16:F16"/>
    <mergeCell ref="C17:E17"/>
    <mergeCell ref="F17:H17"/>
    <mergeCell ref="A19:D19"/>
    <mergeCell ref="A20:D20"/>
    <mergeCell ref="C3:H3"/>
    <mergeCell ref="A11:F11"/>
    <mergeCell ref="A12:F12"/>
    <mergeCell ref="H12:H13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JANVIER 2015</vt:lpstr>
      <vt:lpstr>FEVRIER 2015</vt:lpstr>
      <vt:lpstr>MARS 15</vt:lpstr>
      <vt:lpstr>AVRIL15</vt:lpstr>
      <vt:lpstr>MAI 15</vt:lpstr>
      <vt:lpstr>JUIN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2015-06-30T11:19:23Z</cp:lastPrinted>
  <dcterms:created xsi:type="dcterms:W3CDTF">2012-09-03T14:35:08Z</dcterms:created>
  <dcterms:modified xsi:type="dcterms:W3CDTF">2015-06-30T11:19:58Z</dcterms:modified>
</cp:coreProperties>
</file>