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JANVIER 15" sheetId="10" r:id="rId1"/>
    <sheet name="FEVRIER 15" sheetId="11" r:id="rId2"/>
    <sheet name="MARS 15" sheetId="12" r:id="rId3"/>
    <sheet name="AVRIL 15" sheetId="13" r:id="rId4"/>
    <sheet name="MAI 15" sheetId="14" r:id="rId5"/>
    <sheet name="BILAN" sheetId="2" r:id="rId6"/>
    <sheet name="Feuil3" sheetId="3" r:id="rId7"/>
  </sheets>
  <calcPr calcId="125725"/>
</workbook>
</file>

<file path=xl/calcChain.xml><?xml version="1.0" encoding="utf-8"?>
<calcChain xmlns="http://schemas.openxmlformats.org/spreadsheetml/2006/main">
  <c r="G13" i="14"/>
  <c r="F13"/>
  <c r="G8" i="13"/>
  <c r="F8"/>
  <c r="G8" i="12"/>
  <c r="F8"/>
  <c r="G8" i="11"/>
  <c r="F8"/>
  <c r="G8" i="10"/>
  <c r="F8"/>
  <c r="B7" i="2" l="1"/>
  <c r="C5"/>
  <c r="B5"/>
  <c r="H4"/>
  <c r="G4"/>
  <c r="F4"/>
  <c r="E4"/>
  <c r="D4"/>
  <c r="H3"/>
  <c r="E3"/>
  <c r="H2"/>
  <c r="H5" s="1"/>
  <c r="G2"/>
  <c r="F2"/>
  <c r="E2"/>
  <c r="E5" s="1"/>
  <c r="D2"/>
  <c r="D5" s="1"/>
  <c r="F5" l="1"/>
  <c r="B9" s="1"/>
  <c r="B8"/>
  <c r="B10" s="1"/>
  <c r="G5"/>
</calcChain>
</file>

<file path=xl/sharedStrings.xml><?xml version="1.0" encoding="utf-8"?>
<sst xmlns="http://schemas.openxmlformats.org/spreadsheetml/2006/main" count="165" uniqueCount="65">
  <si>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</si>
  <si>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</si>
  <si>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</si>
  <si>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</si>
  <si>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</si>
  <si>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</si>
  <si>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</si>
  <si>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</si>
  <si>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</si>
  <si>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</si>
  <si>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</si>
  <si>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</si>
  <si>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</si>
  <si>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</si>
  <si>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</si>
  <si>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</si>
  <si>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</si>
  <si>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</si>
  <si>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</si>
  <si>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</si>
  <si>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</si>
  <si>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BICICI</t>
  </si>
  <si>
    <t>YOPOUGON NIANGON ADJAME</t>
  </si>
  <si>
    <t>CONTACTS</t>
  </si>
  <si>
    <t>N° PORTE</t>
  </si>
  <si>
    <t>YOPOUGON MAROC</t>
  </si>
  <si>
    <t>BILAN N'GUESSAN KOFFI</t>
  </si>
  <si>
    <t>GNAGNE JACQUES</t>
  </si>
  <si>
    <t>KOUASSI YAO MARC</t>
  </si>
  <si>
    <t>05 20 63 62-02 42 39 16</t>
  </si>
  <si>
    <t>KOUASSI KONAN JOACHIN</t>
  </si>
  <si>
    <t>05 54 14 90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</si>
  <si>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</si>
  <si>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</si>
  <si>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</si>
  <si>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</si>
  <si>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</si>
  <si>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</si>
  <si>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</si>
  <si>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30/01/15</t>
  </si>
  <si>
    <t>29/01/15</t>
  </si>
  <si>
    <t>ORANGE MONEY</t>
  </si>
  <si>
    <t>29/05/15</t>
  </si>
  <si>
    <t>Orange Money</t>
  </si>
  <si>
    <t>05 54 14 90 - 47 32 08 34</t>
  </si>
  <si>
    <t>1 F3</t>
  </si>
  <si>
    <t>16 F2</t>
  </si>
  <si>
    <t>3 F2</t>
  </si>
  <si>
    <t>KOFFI</t>
  </si>
  <si>
    <t>2 F2</t>
  </si>
  <si>
    <t>4 F3</t>
  </si>
  <si>
    <t>OUAYERE ZADJE GERARD</t>
  </si>
  <si>
    <t>BAIL PENITENTIER</t>
  </si>
  <si>
    <t>11 SEPTEMBRE 2014</t>
  </si>
  <si>
    <t>BAIL N°001360014</t>
  </si>
  <si>
    <t>10 F2</t>
  </si>
  <si>
    <t>12 F2</t>
  </si>
  <si>
    <t>13 F2</t>
  </si>
  <si>
    <t>14 F2</t>
  </si>
  <si>
    <t>15 F2</t>
  </si>
  <si>
    <t>ZOUMANA</t>
  </si>
  <si>
    <t>SORO</t>
  </si>
  <si>
    <t>11 F3</t>
  </si>
  <si>
    <t>A NE PAS ENCAISSE</t>
  </si>
  <si>
    <t>KOUADIO KOUASSI MAURICE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</si>
</sst>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1" xfId="0" applyFont="1" applyBorder="1" applyAlignment="1">
      <alignment horizontal="left" vertical="center"/>
    </xf>
    <xf numFmtId="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0" xfId="0" applyFont="1"/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6" fontId="3" fillId="3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6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view="pageLayout" zoomScaleNormal="100" workbookViewId="0">
      <selection activeCell="L4" sqref="L4"/>
    </sheetView>
  </sheetViews>
  <sheetFormatPr baseColWidth="10" defaultRowHeight="1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1" t="s">
        <v>24</v>
      </c>
      <c r="D1" s="2" t="s">
        <v>23</v>
      </c>
      <c r="E1" s="2" t="s">
        <v>2</v>
      </c>
      <c r="F1" s="2" t="s">
        <v>3</v>
      </c>
      <c r="G1" s="2" t="s">
        <v>4</v>
      </c>
      <c r="H1" s="5" t="s">
        <v>10</v>
      </c>
      <c r="I1" s="2" t="s">
        <v>6</v>
      </c>
      <c r="J1" s="6" t="s">
        <v>5</v>
      </c>
      <c r="K1" s="2" t="s">
        <v>9</v>
      </c>
      <c r="L1" s="2" t="s">
        <v>7</v>
      </c>
    </row>
    <row r="2" spans="1:12" ht="30" customHeight="1">
      <c r="A2" s="20">
        <v>1</v>
      </c>
      <c r="B2" s="23" t="s">
        <v>27</v>
      </c>
      <c r="C2" s="3">
        <v>1</v>
      </c>
      <c r="D2" s="18" t="s">
        <v>38</v>
      </c>
      <c r="E2" s="3"/>
      <c r="F2" s="24">
        <v>40000</v>
      </c>
      <c r="G2" s="24">
        <v>347000</v>
      </c>
      <c r="H2" s="3"/>
      <c r="I2" s="24"/>
      <c r="J2" s="3"/>
      <c r="K2" s="3"/>
      <c r="L2" s="3"/>
    </row>
    <row r="3" spans="1:12" ht="30" customHeight="1">
      <c r="A3" s="20">
        <v>2</v>
      </c>
      <c r="B3" s="25" t="s">
        <v>28</v>
      </c>
      <c r="C3" s="3">
        <v>2</v>
      </c>
      <c r="D3" s="19" t="s">
        <v>29</v>
      </c>
      <c r="E3" s="7"/>
      <c r="F3" s="24">
        <v>25000</v>
      </c>
      <c r="G3" s="24">
        <v>20000</v>
      </c>
      <c r="H3" s="3"/>
      <c r="I3" s="24">
        <v>20000</v>
      </c>
      <c r="J3" s="3"/>
      <c r="K3" s="28" t="s">
        <v>39</v>
      </c>
      <c r="L3" s="20" t="s">
        <v>41</v>
      </c>
    </row>
    <row r="4" spans="1:12" ht="30" customHeight="1">
      <c r="A4" s="20">
        <v>3</v>
      </c>
      <c r="B4" s="25" t="s">
        <v>30</v>
      </c>
      <c r="C4" s="3">
        <v>3</v>
      </c>
      <c r="D4" s="19" t="s">
        <v>31</v>
      </c>
      <c r="E4" s="7"/>
      <c r="F4" s="24">
        <v>25000</v>
      </c>
      <c r="G4" s="24">
        <v>80000</v>
      </c>
      <c r="H4" s="3"/>
      <c r="I4" s="24">
        <v>20000</v>
      </c>
      <c r="J4" s="3"/>
      <c r="K4" s="28" t="s">
        <v>40</v>
      </c>
      <c r="L4" s="20" t="s">
        <v>41</v>
      </c>
    </row>
    <row r="5" spans="1:12" ht="30" customHeight="1">
      <c r="A5" s="20">
        <v>4</v>
      </c>
      <c r="B5" s="25" t="s">
        <v>33</v>
      </c>
      <c r="C5" s="3">
        <v>4</v>
      </c>
      <c r="D5" s="19" t="s">
        <v>34</v>
      </c>
      <c r="E5" s="7"/>
      <c r="F5" s="24">
        <v>25000</v>
      </c>
      <c r="G5" s="24"/>
      <c r="H5" s="3"/>
      <c r="I5" s="24"/>
      <c r="J5" s="3"/>
      <c r="K5" s="3"/>
      <c r="L5" s="3"/>
    </row>
    <row r="6" spans="1:12" ht="30" customHeight="1">
      <c r="A6" s="20">
        <v>5</v>
      </c>
      <c r="B6" s="25" t="s">
        <v>32</v>
      </c>
      <c r="C6" s="3">
        <v>5</v>
      </c>
      <c r="D6" s="19" t="s">
        <v>35</v>
      </c>
      <c r="E6" s="7"/>
      <c r="F6" s="24">
        <v>35000</v>
      </c>
      <c r="G6" s="24">
        <v>30000</v>
      </c>
      <c r="H6" s="3"/>
      <c r="I6" s="24"/>
      <c r="J6" s="3"/>
      <c r="K6" s="3"/>
      <c r="L6" s="3"/>
    </row>
    <row r="7" spans="1:12" ht="30" customHeight="1">
      <c r="A7" s="20">
        <v>6</v>
      </c>
      <c r="B7" s="25" t="s">
        <v>36</v>
      </c>
      <c r="C7" s="3">
        <v>6</v>
      </c>
      <c r="D7" s="19" t="s">
        <v>37</v>
      </c>
      <c r="E7" s="7"/>
      <c r="F7" s="24">
        <v>30000</v>
      </c>
      <c r="G7" s="24"/>
      <c r="H7" s="3"/>
      <c r="I7" s="24"/>
      <c r="J7" s="3"/>
      <c r="K7" s="3"/>
      <c r="L7" s="3"/>
    </row>
    <row r="8" spans="1:12" ht="30" customHeight="1">
      <c r="A8" s="38" t="s">
        <v>8</v>
      </c>
      <c r="B8" s="38"/>
      <c r="C8" s="38"/>
      <c r="D8" s="38"/>
      <c r="E8" s="38"/>
      <c r="F8" s="24">
        <f>SUM(F2:F7)</f>
        <v>180000</v>
      </c>
      <c r="G8" s="24">
        <f>SUM(G2:G7)</f>
        <v>477000</v>
      </c>
      <c r="H8" s="27"/>
      <c r="I8" s="24"/>
      <c r="J8" s="27"/>
      <c r="K8" s="27"/>
      <c r="L8" s="4"/>
    </row>
    <row r="9" spans="1:12">
      <c r="F9" s="26"/>
    </row>
  </sheetData>
  <mergeCells count="1">
    <mergeCell ref="A8:E8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horizontalDpi="0" verticalDpi="0" r:id="rId1"/>
  <headerFooter>
    <oddHeader>&amp;LCCGIM
MOBILES : 03 32 59 24 – 07 85 65 28 – 04 92 79 51
E-mail : amadasta@yahoo.fr&amp;CFICHE DES ENCAISSEMENTS
YOPOUGON GARE AU SABLE
Mme N'GUESSAN AYA N° CC: 9314451H
M. N'GUESSAN KOFFI
21 BP 946 ABIDJAN 21
05 95 11 33 - 09 49 39 01&amp;RMOIS DE JANVIER 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view="pageLayout" zoomScaleNormal="100" workbookViewId="0">
      <selection activeCell="H7" sqref="H7"/>
    </sheetView>
  </sheetViews>
  <sheetFormatPr baseColWidth="10" defaultRowHeight="1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1" t="s">
        <v>24</v>
      </c>
      <c r="D1" s="2" t="s">
        <v>23</v>
      </c>
      <c r="E1" s="2" t="s">
        <v>2</v>
      </c>
      <c r="F1" s="2" t="s">
        <v>3</v>
      </c>
      <c r="G1" s="2" t="s">
        <v>4</v>
      </c>
      <c r="H1" s="5" t="s">
        <v>10</v>
      </c>
      <c r="I1" s="2" t="s">
        <v>6</v>
      </c>
      <c r="J1" s="6" t="s">
        <v>5</v>
      </c>
      <c r="K1" s="2" t="s">
        <v>9</v>
      </c>
      <c r="L1" s="2" t="s">
        <v>7</v>
      </c>
    </row>
    <row r="2" spans="1:12" ht="30" customHeight="1">
      <c r="A2" s="20">
        <v>1</v>
      </c>
      <c r="B2" s="23" t="s">
        <v>27</v>
      </c>
      <c r="C2" s="3">
        <v>1</v>
      </c>
      <c r="D2" s="18" t="s">
        <v>38</v>
      </c>
      <c r="E2" s="3"/>
      <c r="F2" s="24">
        <v>40000</v>
      </c>
      <c r="G2" s="24">
        <v>347000</v>
      </c>
      <c r="H2" s="3"/>
      <c r="I2" s="24"/>
      <c r="J2" s="3"/>
      <c r="K2" s="3"/>
      <c r="L2" s="3"/>
    </row>
    <row r="3" spans="1:12" ht="30" customHeight="1">
      <c r="A3" s="20"/>
      <c r="B3" s="25" t="s">
        <v>28</v>
      </c>
      <c r="C3" s="3">
        <v>2</v>
      </c>
      <c r="D3" s="19" t="s">
        <v>29</v>
      </c>
      <c r="E3" s="7"/>
      <c r="F3" s="24">
        <v>25000</v>
      </c>
      <c r="G3" s="24">
        <v>27500</v>
      </c>
      <c r="H3" s="3"/>
      <c r="I3" s="24"/>
      <c r="J3" s="3"/>
      <c r="K3" s="28"/>
      <c r="L3" s="20"/>
    </row>
    <row r="4" spans="1:12" ht="30" customHeight="1">
      <c r="A4" s="20">
        <v>3</v>
      </c>
      <c r="B4" s="25" t="s">
        <v>30</v>
      </c>
      <c r="C4" s="3">
        <v>3</v>
      </c>
      <c r="D4" s="19" t="s">
        <v>31</v>
      </c>
      <c r="E4" s="7"/>
      <c r="F4" s="24">
        <v>25000</v>
      </c>
      <c r="G4" s="24">
        <v>82500</v>
      </c>
      <c r="H4" s="3"/>
      <c r="I4" s="24"/>
      <c r="J4" s="3"/>
      <c r="K4" s="28"/>
      <c r="L4" s="20"/>
    </row>
    <row r="5" spans="1:12" ht="30" customHeight="1">
      <c r="A5" s="20">
        <v>4</v>
      </c>
      <c r="B5" s="25" t="s">
        <v>33</v>
      </c>
      <c r="C5" s="3">
        <v>4</v>
      </c>
      <c r="D5" s="19" t="s">
        <v>34</v>
      </c>
      <c r="E5" s="7"/>
      <c r="F5" s="24">
        <v>25000</v>
      </c>
      <c r="G5" s="24"/>
      <c r="H5" s="3"/>
      <c r="I5" s="24"/>
      <c r="J5" s="3"/>
      <c r="K5" s="3"/>
      <c r="L5" s="3"/>
    </row>
    <row r="6" spans="1:12" ht="30" customHeight="1">
      <c r="A6" s="20">
        <v>5</v>
      </c>
      <c r="B6" s="25" t="s">
        <v>32</v>
      </c>
      <c r="C6" s="3">
        <v>5</v>
      </c>
      <c r="D6" s="19" t="s">
        <v>35</v>
      </c>
      <c r="E6" s="7"/>
      <c r="F6" s="24">
        <v>35000</v>
      </c>
      <c r="G6" s="24">
        <v>30000</v>
      </c>
      <c r="H6" s="3"/>
      <c r="I6" s="24"/>
      <c r="J6" s="3"/>
      <c r="K6" s="3"/>
      <c r="L6" s="3"/>
    </row>
    <row r="7" spans="1:12" ht="30" customHeight="1">
      <c r="A7" s="20">
        <v>6</v>
      </c>
      <c r="B7" s="25" t="s">
        <v>36</v>
      </c>
      <c r="C7" s="3">
        <v>6</v>
      </c>
      <c r="D7" s="19" t="s">
        <v>37</v>
      </c>
      <c r="E7" s="7"/>
      <c r="F7" s="24">
        <v>30000</v>
      </c>
      <c r="G7" s="24">
        <v>5000</v>
      </c>
      <c r="H7" s="3"/>
      <c r="I7" s="24"/>
      <c r="J7" s="3"/>
      <c r="K7" s="3"/>
      <c r="L7" s="3"/>
    </row>
    <row r="8" spans="1:12" ht="30" customHeight="1">
      <c r="A8" s="38" t="s">
        <v>8</v>
      </c>
      <c r="B8" s="38"/>
      <c r="C8" s="38"/>
      <c r="D8" s="38"/>
      <c r="E8" s="38"/>
      <c r="F8" s="24">
        <f>SUM(F2:F7)</f>
        <v>180000</v>
      </c>
      <c r="G8" s="24">
        <f>SUM(G2:G7)</f>
        <v>492000</v>
      </c>
      <c r="H8" s="29"/>
      <c r="I8" s="24"/>
      <c r="J8" s="29"/>
      <c r="K8" s="29"/>
      <c r="L8" s="4"/>
    </row>
    <row r="9" spans="1:12">
      <c r="F9" s="26"/>
    </row>
  </sheetData>
  <mergeCells count="1">
    <mergeCell ref="A8:E8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horizontalDpi="0" verticalDpi="0" r:id="rId1"/>
  <headerFooter>
    <oddHeader>&amp;LCCGIM
MOBILES : 03 32 59 24 – 07 85 65 28 – 04 92 79 51
E-mail : amadasta@yahoo.fr&amp;CFICHE DES ENCAISSEMENTS
YOPOUGON GARE AU SABLE
Mme N'GUESSAN AYA N° CC: 9314451H
M. N'GUESSAN KOFFI
21 BP 946 ABIDJAN 21
05 95 11 33 - 09 49 39 01&amp;RMOIS DE FEVRIER 2015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view="pageLayout" zoomScaleNormal="100" workbookViewId="0">
      <selection activeCell="B6" sqref="B6"/>
    </sheetView>
  </sheetViews>
  <sheetFormatPr baseColWidth="10" defaultRowHeight="1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1" t="s">
        <v>24</v>
      </c>
      <c r="D1" s="2" t="s">
        <v>23</v>
      </c>
      <c r="E1" s="2" t="s">
        <v>2</v>
      </c>
      <c r="F1" s="2" t="s">
        <v>3</v>
      </c>
      <c r="G1" s="2" t="s">
        <v>4</v>
      </c>
      <c r="H1" s="5" t="s">
        <v>10</v>
      </c>
      <c r="I1" s="2" t="s">
        <v>6</v>
      </c>
      <c r="J1" s="6" t="s">
        <v>5</v>
      </c>
      <c r="K1" s="2" t="s">
        <v>9</v>
      </c>
      <c r="L1" s="2" t="s">
        <v>7</v>
      </c>
    </row>
    <row r="2" spans="1:12" ht="30" customHeight="1">
      <c r="A2" s="20">
        <v>1</v>
      </c>
      <c r="B2" s="23" t="s">
        <v>27</v>
      </c>
      <c r="C2" s="3">
        <v>1</v>
      </c>
      <c r="D2" s="18" t="s">
        <v>38</v>
      </c>
      <c r="E2" s="3"/>
      <c r="F2" s="24">
        <v>40000</v>
      </c>
      <c r="G2" s="24">
        <v>347000</v>
      </c>
      <c r="H2" s="3"/>
      <c r="I2" s="24"/>
      <c r="J2" s="3"/>
      <c r="K2" s="3"/>
      <c r="L2" s="3"/>
    </row>
    <row r="3" spans="1:12" ht="30" customHeight="1">
      <c r="A3" s="20">
        <v>2</v>
      </c>
      <c r="B3" s="25" t="s">
        <v>28</v>
      </c>
      <c r="C3" s="3">
        <v>2</v>
      </c>
      <c r="D3" s="19" t="s">
        <v>29</v>
      </c>
      <c r="E3" s="7"/>
      <c r="F3" s="24">
        <v>25000</v>
      </c>
      <c r="G3" s="24">
        <v>32500</v>
      </c>
      <c r="H3" s="3"/>
      <c r="I3" s="24"/>
      <c r="J3" s="3"/>
      <c r="K3" s="28"/>
      <c r="L3" s="20"/>
    </row>
    <row r="4" spans="1:12" ht="30" customHeight="1">
      <c r="A4" s="20">
        <v>3</v>
      </c>
      <c r="B4" s="25" t="s">
        <v>30</v>
      </c>
      <c r="C4" s="3">
        <v>3</v>
      </c>
      <c r="D4" s="19" t="s">
        <v>31</v>
      </c>
      <c r="E4" s="7"/>
      <c r="F4" s="24">
        <v>25000</v>
      </c>
      <c r="G4" s="24">
        <v>90000</v>
      </c>
      <c r="H4" s="3"/>
      <c r="I4" s="24"/>
      <c r="J4" s="3"/>
      <c r="K4" s="28"/>
      <c r="L4" s="20"/>
    </row>
    <row r="5" spans="1:12" ht="30" customHeight="1">
      <c r="A5" s="20">
        <v>4</v>
      </c>
      <c r="B5" s="25" t="s">
        <v>33</v>
      </c>
      <c r="C5" s="3">
        <v>4</v>
      </c>
      <c r="D5" s="19" t="s">
        <v>34</v>
      </c>
      <c r="E5" s="7"/>
      <c r="F5" s="24">
        <v>25000</v>
      </c>
      <c r="G5" s="24"/>
      <c r="H5" s="3"/>
      <c r="I5" s="24"/>
      <c r="J5" s="3"/>
      <c r="K5" s="3"/>
      <c r="L5" s="3"/>
    </row>
    <row r="6" spans="1:12" ht="30" customHeight="1">
      <c r="A6" s="20">
        <v>5</v>
      </c>
      <c r="B6" s="25" t="s">
        <v>32</v>
      </c>
      <c r="C6" s="3">
        <v>5</v>
      </c>
      <c r="D6" s="19" t="s">
        <v>35</v>
      </c>
      <c r="E6" s="7"/>
      <c r="F6" s="24">
        <v>35000</v>
      </c>
      <c r="G6" s="24">
        <v>30000</v>
      </c>
      <c r="H6" s="3"/>
      <c r="I6" s="24"/>
      <c r="J6" s="3"/>
      <c r="K6" s="3"/>
      <c r="L6" s="3"/>
    </row>
    <row r="7" spans="1:12" ht="30" customHeight="1">
      <c r="A7" s="20">
        <v>6</v>
      </c>
      <c r="B7" s="25" t="s">
        <v>36</v>
      </c>
      <c r="C7" s="3">
        <v>6</v>
      </c>
      <c r="D7" s="19" t="s">
        <v>37</v>
      </c>
      <c r="E7" s="7"/>
      <c r="F7" s="24">
        <v>30000</v>
      </c>
      <c r="G7" s="24">
        <v>38000</v>
      </c>
      <c r="H7" s="3"/>
      <c r="I7" s="24"/>
      <c r="J7" s="3"/>
      <c r="K7" s="3"/>
      <c r="L7" s="3"/>
    </row>
    <row r="8" spans="1:12" ht="30" customHeight="1">
      <c r="A8" s="38" t="s">
        <v>8</v>
      </c>
      <c r="B8" s="38"/>
      <c r="C8" s="38"/>
      <c r="D8" s="38"/>
      <c r="E8" s="38"/>
      <c r="F8" s="24">
        <f>SUM(F2:F7)</f>
        <v>180000</v>
      </c>
      <c r="G8" s="24">
        <f>SUM(G2:G7)</f>
        <v>537500</v>
      </c>
      <c r="H8" s="30"/>
      <c r="I8" s="24"/>
      <c r="J8" s="30"/>
      <c r="K8" s="30"/>
      <c r="L8" s="4"/>
    </row>
    <row r="9" spans="1:12">
      <c r="F9" s="26"/>
    </row>
  </sheetData>
  <mergeCells count="1">
    <mergeCell ref="A8:E8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horizontalDpi="0" verticalDpi="0" r:id="rId1"/>
  <headerFooter>
    <oddHeader>&amp;LCCGIM
MOBILES : 03 32 59 24 – 07 85 65 28 – 04 92 79 51
E-mail : amadasta@yahoo.fr&amp;CFICHE DES ENCAISSEMENTS
YOPOUGON GARE AU SABLE
Mme N'GUESSAN AYA N° CC: 9314451H
M. N'GUESSAN KOFFI
21 BP 946 ABIDJAN 21
05 95 11 33 - 09 49 39 01&amp;RMOIS DE MARS 2015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view="pageLayout" topLeftCell="A19" zoomScaleNormal="100" workbookViewId="0">
      <selection activeCell="D24" sqref="D24"/>
    </sheetView>
  </sheetViews>
  <sheetFormatPr baseColWidth="10" defaultRowHeight="1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1" t="s">
        <v>24</v>
      </c>
      <c r="D1" s="2" t="s">
        <v>23</v>
      </c>
      <c r="E1" s="2" t="s">
        <v>2</v>
      </c>
      <c r="F1" s="2" t="s">
        <v>3</v>
      </c>
      <c r="G1" s="2" t="s">
        <v>4</v>
      </c>
      <c r="H1" s="5" t="s">
        <v>10</v>
      </c>
      <c r="I1" s="2" t="s">
        <v>6</v>
      </c>
      <c r="J1" s="6" t="s">
        <v>5</v>
      </c>
      <c r="K1" s="2" t="s">
        <v>9</v>
      </c>
      <c r="L1" s="2" t="s">
        <v>7</v>
      </c>
    </row>
    <row r="2" spans="1:12" ht="30" customHeight="1">
      <c r="A2" s="20">
        <v>1</v>
      </c>
      <c r="B2" s="23" t="s">
        <v>27</v>
      </c>
      <c r="C2" s="3">
        <v>1</v>
      </c>
      <c r="D2" s="18" t="s">
        <v>38</v>
      </c>
      <c r="E2" s="3"/>
      <c r="F2" s="24">
        <v>40000</v>
      </c>
      <c r="G2" s="24">
        <v>352000</v>
      </c>
      <c r="H2" s="3"/>
      <c r="I2" s="24"/>
      <c r="J2" s="3"/>
      <c r="K2" s="3"/>
      <c r="L2" s="3"/>
    </row>
    <row r="3" spans="1:12" ht="30" customHeight="1">
      <c r="A3" s="20">
        <v>2</v>
      </c>
      <c r="B3" s="25" t="s">
        <v>28</v>
      </c>
      <c r="C3" s="3">
        <v>2</v>
      </c>
      <c r="D3" s="19" t="s">
        <v>29</v>
      </c>
      <c r="E3" s="7"/>
      <c r="F3" s="24">
        <v>25000</v>
      </c>
      <c r="G3" s="24">
        <v>60000</v>
      </c>
      <c r="H3" s="3"/>
      <c r="I3" s="24"/>
      <c r="J3" s="3"/>
      <c r="K3" s="28"/>
      <c r="L3" s="20"/>
    </row>
    <row r="4" spans="1:12" ht="30" customHeight="1">
      <c r="A4" s="20">
        <v>3</v>
      </c>
      <c r="B4" s="25" t="s">
        <v>30</v>
      </c>
      <c r="C4" s="3">
        <v>3</v>
      </c>
      <c r="D4" s="19" t="s">
        <v>31</v>
      </c>
      <c r="E4" s="7"/>
      <c r="F4" s="24">
        <v>25000</v>
      </c>
      <c r="G4" s="24">
        <v>97500</v>
      </c>
      <c r="H4" s="3"/>
      <c r="I4" s="24"/>
      <c r="J4" s="3"/>
      <c r="K4" s="28"/>
      <c r="L4" s="20"/>
    </row>
    <row r="5" spans="1:12" ht="30" customHeight="1">
      <c r="A5" s="20">
        <v>4</v>
      </c>
      <c r="B5" s="25" t="s">
        <v>33</v>
      </c>
      <c r="C5" s="3">
        <v>4</v>
      </c>
      <c r="D5" s="19" t="s">
        <v>34</v>
      </c>
      <c r="E5" s="7"/>
      <c r="F5" s="24">
        <v>25000</v>
      </c>
      <c r="G5" s="24"/>
      <c r="H5" s="3"/>
      <c r="I5" s="24"/>
      <c r="J5" s="3"/>
      <c r="K5" s="3"/>
      <c r="L5" s="3"/>
    </row>
    <row r="6" spans="1:12" ht="30" customHeight="1">
      <c r="A6" s="20">
        <v>5</v>
      </c>
      <c r="B6" s="25" t="s">
        <v>32</v>
      </c>
      <c r="C6" s="3">
        <v>5</v>
      </c>
      <c r="D6" s="19" t="s">
        <v>35</v>
      </c>
      <c r="E6" s="7"/>
      <c r="F6" s="24">
        <v>35000</v>
      </c>
      <c r="G6" s="24">
        <v>30000</v>
      </c>
      <c r="H6" s="3"/>
      <c r="I6" s="24"/>
      <c r="J6" s="3"/>
      <c r="K6" s="3"/>
      <c r="L6" s="3"/>
    </row>
    <row r="7" spans="1:12" ht="30" customHeight="1">
      <c r="A7" s="20">
        <v>6</v>
      </c>
      <c r="B7" s="25" t="s">
        <v>36</v>
      </c>
      <c r="C7" s="3">
        <v>6</v>
      </c>
      <c r="D7" s="19" t="s">
        <v>37</v>
      </c>
      <c r="E7" s="7"/>
      <c r="F7" s="24">
        <v>30000</v>
      </c>
      <c r="G7" s="24">
        <v>21000</v>
      </c>
      <c r="H7" s="3"/>
      <c r="I7" s="24"/>
      <c r="J7" s="3"/>
      <c r="K7" s="3"/>
      <c r="L7" s="3"/>
    </row>
    <row r="8" spans="1:12" ht="30" customHeight="1">
      <c r="A8" s="38" t="s">
        <v>8</v>
      </c>
      <c r="B8" s="38"/>
      <c r="C8" s="38"/>
      <c r="D8" s="38"/>
      <c r="E8" s="38"/>
      <c r="F8" s="24">
        <f>SUM(F2:F7)</f>
        <v>180000</v>
      </c>
      <c r="G8" s="24">
        <f>SUM(G2:G7)</f>
        <v>560500</v>
      </c>
      <c r="H8" s="31"/>
      <c r="I8" s="24"/>
      <c r="J8" s="31"/>
      <c r="K8" s="31"/>
      <c r="L8" s="4"/>
    </row>
    <row r="9" spans="1:12">
      <c r="F9" s="26"/>
    </row>
  </sheetData>
  <mergeCells count="1">
    <mergeCell ref="A8:E8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horizontalDpi="0" verticalDpi="0" r:id="rId1"/>
  <headerFooter>
    <oddHeader>&amp;LCCGIM
MOBILES : 03 32 59 24 – 07 85 65 28 – 04 92 79 51
E-mail : amadasta@yahoo.fr&amp;CFICHE DES ENCAISSEMENTS
YOPOUGON GARE AU SABLE
Mme N'GUESSAN AYA N° CC: 9314451H
M. N'GUESSAN KOFFI
21 BP 946 ABIDJAN 21
05 95 11 33 - 09 49 39 01&amp;RMOIS DE AVRIL 2015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tabSelected="1" view="pageLayout" zoomScale="70" zoomScaleNormal="100" zoomScalePageLayoutView="70" workbookViewId="0">
      <selection activeCell="L4" sqref="L4"/>
    </sheetView>
  </sheetViews>
  <sheetFormatPr baseColWidth="10" defaultRowHeight="15"/>
  <cols>
    <col min="1" max="1" width="3.85546875" customWidth="1"/>
    <col min="2" max="2" width="26.7109375" customWidth="1"/>
    <col min="3" max="3" width="6.28515625" customWidth="1"/>
    <col min="4" max="4" width="19.5703125" customWidth="1"/>
    <col min="5" max="5" width="7.42578125" customWidth="1"/>
    <col min="6" max="6" width="9.5703125" customWidth="1"/>
    <col min="7" max="7" width="10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1" t="s">
        <v>24</v>
      </c>
      <c r="D1" s="2" t="s">
        <v>23</v>
      </c>
      <c r="E1" s="2" t="s">
        <v>2</v>
      </c>
      <c r="F1" s="2" t="s">
        <v>3</v>
      </c>
      <c r="G1" s="2" t="s">
        <v>4</v>
      </c>
      <c r="H1" s="6" t="s">
        <v>10</v>
      </c>
      <c r="I1" s="2" t="s">
        <v>6</v>
      </c>
      <c r="J1" s="21" t="s">
        <v>5</v>
      </c>
      <c r="K1" s="2" t="s">
        <v>9</v>
      </c>
      <c r="L1" s="2" t="s">
        <v>7</v>
      </c>
    </row>
    <row r="2" spans="1:12" ht="30" customHeight="1">
      <c r="A2" s="20">
        <v>1</v>
      </c>
      <c r="B2" s="23" t="s">
        <v>27</v>
      </c>
      <c r="C2" s="3" t="s">
        <v>45</v>
      </c>
      <c r="D2" s="18" t="s">
        <v>38</v>
      </c>
      <c r="E2" s="3"/>
      <c r="F2" s="24">
        <v>40000</v>
      </c>
      <c r="G2" s="24">
        <v>357000</v>
      </c>
      <c r="H2" s="3"/>
      <c r="I2" s="24"/>
      <c r="J2" s="3"/>
      <c r="K2" s="3"/>
      <c r="L2" s="3"/>
    </row>
    <row r="3" spans="1:12" ht="30" customHeight="1">
      <c r="A3" s="20">
        <v>2</v>
      </c>
      <c r="B3" s="25" t="s">
        <v>48</v>
      </c>
      <c r="C3" s="3" t="s">
        <v>49</v>
      </c>
      <c r="D3" s="18"/>
      <c r="E3" s="3"/>
      <c r="F3" s="24">
        <v>25000</v>
      </c>
      <c r="G3" s="24">
        <v>25000</v>
      </c>
      <c r="H3" s="3"/>
      <c r="J3" s="3"/>
      <c r="K3" s="3"/>
      <c r="L3" s="3"/>
    </row>
    <row r="4" spans="1:12" ht="30" customHeight="1">
      <c r="A4" s="20">
        <v>3</v>
      </c>
      <c r="B4" s="25" t="s">
        <v>28</v>
      </c>
      <c r="C4" s="3" t="s">
        <v>47</v>
      </c>
      <c r="D4" s="19" t="s">
        <v>29</v>
      </c>
      <c r="E4" s="7"/>
      <c r="F4" s="24">
        <v>20000</v>
      </c>
      <c r="G4" s="24">
        <v>60000</v>
      </c>
      <c r="H4" s="3"/>
      <c r="I4" s="24"/>
      <c r="J4" s="3"/>
      <c r="K4" s="28"/>
      <c r="L4" s="20"/>
    </row>
    <row r="5" spans="1:12" ht="30" customHeight="1">
      <c r="A5" s="33"/>
      <c r="B5" s="34" t="s">
        <v>51</v>
      </c>
      <c r="C5" s="35" t="s">
        <v>50</v>
      </c>
      <c r="D5" s="39" t="s">
        <v>54</v>
      </c>
      <c r="E5" s="40"/>
      <c r="F5" s="36">
        <v>70000</v>
      </c>
      <c r="G5" s="36"/>
      <c r="H5" s="35"/>
      <c r="I5" s="39" t="s">
        <v>53</v>
      </c>
      <c r="J5" s="40"/>
      <c r="K5" s="39" t="s">
        <v>52</v>
      </c>
      <c r="L5" s="40"/>
    </row>
    <row r="6" spans="1:12" ht="30" customHeight="1">
      <c r="A6" s="37">
        <v>4</v>
      </c>
      <c r="B6" s="25" t="s">
        <v>36</v>
      </c>
      <c r="C6" s="3" t="s">
        <v>55</v>
      </c>
      <c r="D6" s="19" t="s">
        <v>37</v>
      </c>
      <c r="E6" s="7"/>
      <c r="F6" s="24">
        <v>30000</v>
      </c>
      <c r="G6" s="24">
        <v>26000</v>
      </c>
      <c r="H6" s="3"/>
      <c r="I6" s="24"/>
      <c r="J6" s="3"/>
      <c r="K6" s="3"/>
      <c r="L6" s="3"/>
    </row>
    <row r="7" spans="1:12" ht="30" customHeight="1">
      <c r="A7" s="33"/>
      <c r="B7" s="34" t="s">
        <v>61</v>
      </c>
      <c r="C7" s="35" t="s">
        <v>62</v>
      </c>
      <c r="D7" s="41" t="s">
        <v>63</v>
      </c>
      <c r="E7" s="42"/>
      <c r="F7" s="42"/>
      <c r="G7" s="42"/>
      <c r="H7" s="42"/>
      <c r="I7" s="42"/>
      <c r="J7" s="42"/>
      <c r="K7" s="42"/>
      <c r="L7" s="43"/>
    </row>
    <row r="8" spans="1:12" ht="30" customHeight="1">
      <c r="A8" s="37">
        <v>5</v>
      </c>
      <c r="B8" s="25" t="s">
        <v>64</v>
      </c>
      <c r="C8" s="3" t="s">
        <v>56</v>
      </c>
      <c r="D8" s="19"/>
      <c r="E8" s="7"/>
      <c r="F8" s="24">
        <v>40000</v>
      </c>
      <c r="G8" s="24">
        <v>240000</v>
      </c>
      <c r="H8" s="3"/>
      <c r="J8" s="3"/>
      <c r="K8" s="3"/>
      <c r="L8" s="3"/>
    </row>
    <row r="9" spans="1:12" ht="30" customHeight="1">
      <c r="A9" s="37">
        <v>6</v>
      </c>
      <c r="B9" s="25" t="s">
        <v>32</v>
      </c>
      <c r="C9" s="3" t="s">
        <v>57</v>
      </c>
      <c r="D9" s="19" t="s">
        <v>35</v>
      </c>
      <c r="E9" s="7"/>
      <c r="F9" s="24">
        <v>35000</v>
      </c>
      <c r="G9" s="24">
        <v>33500</v>
      </c>
      <c r="H9" s="3"/>
      <c r="I9" s="24"/>
      <c r="J9" s="3"/>
      <c r="K9" s="3"/>
      <c r="L9" s="3"/>
    </row>
    <row r="10" spans="1:12" ht="30" customHeight="1">
      <c r="A10" s="37">
        <v>7</v>
      </c>
      <c r="B10" s="25" t="s">
        <v>33</v>
      </c>
      <c r="C10" s="3" t="s">
        <v>58</v>
      </c>
      <c r="D10" s="19" t="s">
        <v>34</v>
      </c>
      <c r="E10" s="7"/>
      <c r="F10" s="24">
        <v>25000</v>
      </c>
      <c r="G10" s="24"/>
      <c r="H10" s="3"/>
      <c r="I10" s="24"/>
      <c r="J10" s="3"/>
      <c r="K10" s="3"/>
      <c r="L10" s="3"/>
    </row>
    <row r="11" spans="1:12" ht="30" customHeight="1">
      <c r="A11" s="37">
        <v>8</v>
      </c>
      <c r="B11" s="25" t="s">
        <v>60</v>
      </c>
      <c r="C11" s="3" t="s">
        <v>59</v>
      </c>
      <c r="D11" s="19"/>
      <c r="E11" s="7"/>
      <c r="F11" s="24">
        <v>35000</v>
      </c>
      <c r="G11" s="24">
        <v>70000</v>
      </c>
      <c r="H11" s="3"/>
      <c r="I11" s="24"/>
      <c r="J11" s="3"/>
      <c r="K11" s="3"/>
      <c r="L11" s="3"/>
    </row>
    <row r="12" spans="1:12" ht="30" customHeight="1">
      <c r="A12" s="20">
        <v>9</v>
      </c>
      <c r="B12" s="25" t="s">
        <v>30</v>
      </c>
      <c r="C12" s="3" t="s">
        <v>46</v>
      </c>
      <c r="D12" s="19" t="s">
        <v>44</v>
      </c>
      <c r="E12" s="7"/>
      <c r="F12" s="24">
        <v>25000</v>
      </c>
      <c r="G12" s="24">
        <v>105000</v>
      </c>
      <c r="H12" s="24">
        <v>20000</v>
      </c>
      <c r="I12" s="24"/>
      <c r="J12" s="24">
        <v>20000</v>
      </c>
      <c r="K12" s="28" t="s">
        <v>42</v>
      </c>
      <c r="L12" s="20" t="s">
        <v>43</v>
      </c>
    </row>
    <row r="13" spans="1:12" ht="30" customHeight="1">
      <c r="A13" s="38" t="s">
        <v>8</v>
      </c>
      <c r="B13" s="38"/>
      <c r="C13" s="38"/>
      <c r="D13" s="38"/>
      <c r="E13" s="38"/>
      <c r="F13" s="44">
        <f>SUM(F2:F12)</f>
        <v>345000</v>
      </c>
      <c r="G13" s="24">
        <f>SUM(G2:G12)</f>
        <v>916500</v>
      </c>
      <c r="H13" s="32"/>
      <c r="I13" s="24"/>
      <c r="J13" s="32"/>
      <c r="K13" s="32"/>
      <c r="L13" s="4"/>
    </row>
    <row r="14" spans="1:12">
      <c r="F14" s="26"/>
    </row>
  </sheetData>
  <mergeCells count="5">
    <mergeCell ref="A13:E13"/>
    <mergeCell ref="K5:L5"/>
    <mergeCell ref="I5:J5"/>
    <mergeCell ref="D5:E5"/>
    <mergeCell ref="D7:L7"/>
  </mergeCells>
  <printOptions horizontalCentered="1"/>
  <pageMargins left="0.11811023622047245" right="0.11811023622047245" top="1.7559523809523809" bottom="0.74803149606299213" header="0.31496062992125984" footer="0.31496062992125984"/>
  <pageSetup paperSize="9" orientation="landscape" horizontalDpi="0" verticalDpi="0" r:id="rId1"/>
  <headerFooter>
    <oddHeader>&amp;LCCGIM
MOBILES : 03 32 59 24 – 07 85 65 28 – 04 92 79 51
E-mail : amadasta@yahoo.fr&amp;CFICHE DES ENCAISSEMENTS
YOPOUGON GARE AU SABLE
Mme N'GUESSAN AYA N° CC: 9314451H
M. N'GUESSAN KOFFI
21 BP 946 ABIDJAN 21
05 95 11 33 - 09 49 39 01&amp;RMOIS DE MAI 2015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2" sqref="A2"/>
    </sheetView>
  </sheetViews>
  <sheetFormatPr baseColWidth="10" defaultRowHeight="15"/>
  <cols>
    <col min="1" max="1" width="30.710937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8" ht="18.75">
      <c r="A1" s="8" t="s">
        <v>11</v>
      </c>
      <c r="B1" s="8" t="s">
        <v>12</v>
      </c>
      <c r="C1" s="8" t="s">
        <v>13</v>
      </c>
      <c r="D1" s="9">
        <v>0.05</v>
      </c>
      <c r="E1" s="9">
        <v>0.1</v>
      </c>
      <c r="F1" s="10" t="s">
        <v>14</v>
      </c>
      <c r="G1" s="10" t="s">
        <v>15</v>
      </c>
      <c r="H1" s="11" t="s">
        <v>16</v>
      </c>
    </row>
    <row r="2" spans="1:8" ht="18.75">
      <c r="A2" s="17" t="s">
        <v>25</v>
      </c>
      <c r="B2" s="4">
        <v>0</v>
      </c>
      <c r="C2" s="4">
        <v>0</v>
      </c>
      <c r="D2" s="12">
        <f t="shared" ref="D2:D4" si="0">C2*0.05</f>
        <v>0</v>
      </c>
      <c r="E2" s="12">
        <f t="shared" ref="E2:E4" si="1">B2*0.1</f>
        <v>0</v>
      </c>
      <c r="F2" s="12">
        <f t="shared" ref="F2:F4" si="2">(B2+C2)*0.15</f>
        <v>0</v>
      </c>
      <c r="G2" s="12">
        <f t="shared" ref="G2" si="3">C2*0.15</f>
        <v>0</v>
      </c>
      <c r="H2" s="12">
        <f t="shared" ref="H2:H4" si="4">B2*0.75</f>
        <v>0</v>
      </c>
    </row>
    <row r="3" spans="1:8" ht="18.75">
      <c r="A3" s="17" t="s">
        <v>22</v>
      </c>
      <c r="B3" s="4">
        <v>0</v>
      </c>
      <c r="C3" s="4"/>
      <c r="D3" s="12"/>
      <c r="E3" s="12">
        <f t="shared" si="1"/>
        <v>0</v>
      </c>
      <c r="F3" s="12"/>
      <c r="G3" s="12"/>
      <c r="H3" s="12">
        <f t="shared" si="4"/>
        <v>0</v>
      </c>
    </row>
    <row r="4" spans="1:8" ht="18.75">
      <c r="A4" s="4" t="s">
        <v>21</v>
      </c>
      <c r="B4" s="4"/>
      <c r="C4" s="4">
        <v>520000</v>
      </c>
      <c r="D4" s="12">
        <f t="shared" si="0"/>
        <v>26000</v>
      </c>
      <c r="E4" s="12">
        <f t="shared" si="1"/>
        <v>0</v>
      </c>
      <c r="F4" s="12">
        <f t="shared" si="2"/>
        <v>78000</v>
      </c>
      <c r="G4" s="12">
        <f>C4*0.8</f>
        <v>416000</v>
      </c>
      <c r="H4" s="12">
        <f t="shared" si="4"/>
        <v>0</v>
      </c>
    </row>
    <row r="5" spans="1:8" ht="18.75">
      <c r="A5" s="8" t="s">
        <v>17</v>
      </c>
      <c r="B5" s="8">
        <f>SUM(B2:B4)</f>
        <v>0</v>
      </c>
      <c r="C5" s="8">
        <f>SUM(C2:C4)</f>
        <v>520000</v>
      </c>
      <c r="D5" s="10">
        <f>SUM(D2:D4)</f>
        <v>26000</v>
      </c>
      <c r="E5" s="10">
        <f>SUM(E2:E4)</f>
        <v>0</v>
      </c>
      <c r="F5" s="10">
        <f>SUM(F2:F4)</f>
        <v>78000</v>
      </c>
      <c r="G5" s="12">
        <f>SUM(G4:G4)</f>
        <v>416000</v>
      </c>
      <c r="H5" s="12">
        <f>SUM(H2:H4)</f>
        <v>0</v>
      </c>
    </row>
    <row r="6" spans="1:8">
      <c r="D6" s="13"/>
      <c r="E6" s="13"/>
      <c r="F6" s="13"/>
      <c r="G6" s="13"/>
      <c r="H6" s="13"/>
    </row>
    <row r="7" spans="1:8" ht="21">
      <c r="A7" s="22" t="s">
        <v>26</v>
      </c>
      <c r="B7" s="15">
        <f>B5+C5</f>
        <v>520000</v>
      </c>
    </row>
    <row r="8" spans="1:8" ht="21">
      <c r="A8" s="14" t="s">
        <v>18</v>
      </c>
      <c r="B8" s="15">
        <f>D5+E5</f>
        <v>26000</v>
      </c>
    </row>
    <row r="9" spans="1:8" ht="21">
      <c r="A9" s="14" t="s">
        <v>19</v>
      </c>
      <c r="B9" s="15">
        <f>F5</f>
        <v>78000</v>
      </c>
    </row>
    <row r="10" spans="1:8" ht="18.75">
      <c r="A10" s="16" t="s">
        <v>20</v>
      </c>
      <c r="B10" s="16">
        <f>B5-B8</f>
        <v>-26000</v>
      </c>
    </row>
  </sheetData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15</vt:lpstr>
      <vt:lpstr>FEVRIER 15</vt:lpstr>
      <vt:lpstr>MARS 15</vt:lpstr>
      <vt:lpstr>AVRIL 15</vt:lpstr>
      <vt:lpstr>MAI 15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2015-05-31T12:55:16Z</cp:lastPrinted>
  <dcterms:created xsi:type="dcterms:W3CDTF">2013-02-10T07:37:00Z</dcterms:created>
  <dcterms:modified xsi:type="dcterms:W3CDTF">2015-05-31T12:56:50Z</dcterms:modified>
</cp:coreProperties>
</file>