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35" windowWidth="17715" windowHeight="6150" firstSheet="7" activeTab="12"/>
  </bookViews>
  <sheets>
    <sheet name="JANVIER 2014" sheetId="23" r:id="rId1"/>
    <sheet name="FEVRIER 14" sheetId="24" r:id="rId2"/>
    <sheet name="MARS 14" sheetId="25" r:id="rId3"/>
    <sheet name="AVRIL 14" sheetId="26" r:id="rId4"/>
    <sheet name="MAI 14" sheetId="27" r:id="rId5"/>
    <sheet name="JUIN 14" sheetId="28" r:id="rId6"/>
    <sheet name="JUILLET 14" sheetId="29" r:id="rId7"/>
    <sheet name="JANVIER 15" sheetId="35" r:id="rId8"/>
    <sheet name="FEVRIER 15" sheetId="37" r:id="rId9"/>
    <sheet name="MARS 15" sheetId="36" r:id="rId10"/>
    <sheet name="AVRIL 15" sheetId="38" r:id="rId11"/>
    <sheet name="MAI 15" sheetId="39" r:id="rId12"/>
    <sheet name="JUIN 15" sheetId="40" r:id="rId13"/>
  </sheets>
  <calcPr calcId="125725"/>
</workbook>
</file>

<file path=xl/calcChain.xml><?xml version="1.0" encoding="utf-8"?>
<calcChain xmlns="http://schemas.openxmlformats.org/spreadsheetml/2006/main">
  <c r="G12" i="40"/>
  <c r="G14" s="1"/>
  <c r="G15" i="39"/>
  <c r="G14"/>
  <c r="G12"/>
  <c r="G15" i="38"/>
  <c r="G14"/>
  <c r="G12"/>
  <c r="G15" i="37"/>
  <c r="G14"/>
  <c r="G12"/>
  <c r="G15" i="36"/>
  <c r="G14"/>
  <c r="G12"/>
  <c r="G12" i="35"/>
  <c r="G15" i="29"/>
  <c r="G14"/>
  <c r="G12"/>
  <c r="G14" i="28"/>
  <c r="G12"/>
  <c r="G15" s="1"/>
  <c r="G15" i="40" l="1"/>
  <c r="G15" i="35"/>
  <c r="G14"/>
  <c r="G14" i="27"/>
  <c r="G12"/>
  <c r="G12" i="26"/>
  <c r="G14" s="1"/>
  <c r="G14" i="25"/>
  <c r="G13"/>
  <c r="G12"/>
  <c r="G15" s="1"/>
  <c r="G14" i="24"/>
  <c r="G13"/>
  <c r="G12"/>
  <c r="G14" i="23"/>
  <c r="G15"/>
  <c r="G12"/>
  <c r="G15" i="27" l="1"/>
  <c r="G15" i="26"/>
  <c r="G15" i="24"/>
</calcChain>
</file>

<file path=xl/sharedStrings.xml><?xml version="1.0" encoding="utf-8"?>
<sst xmlns="http://schemas.openxmlformats.org/spreadsheetml/2006/main" count="549" uniqueCount="60">
  <si>
    <t>CABINET CONSEILS  ET DE GESTION IMMOBILIERE  (CCGIM) </t>
  </si>
  <si>
    <t>07 85 65 28 - 03 32 59 24 - 04 92 79 51</t>
  </si>
  <si>
    <t>Email:amadasta@yahoo.fr</t>
  </si>
  <si>
    <t>N°</t>
  </si>
  <si>
    <t>NOM &amp; PRENOMS</t>
  </si>
  <si>
    <t>GRADE</t>
  </si>
  <si>
    <t>MECANO</t>
  </si>
  <si>
    <t>AFFECTATION</t>
  </si>
  <si>
    <t>N° BAIL</t>
  </si>
  <si>
    <t>MONTANT</t>
  </si>
  <si>
    <t>RESIDENCE</t>
  </si>
  <si>
    <t>CPL</t>
  </si>
  <si>
    <t>GSPM</t>
  </si>
  <si>
    <t>BENEFICIAIRE: SYLLA MARIAM</t>
  </si>
  <si>
    <t>SYLLA BARAKISSA: 06 43 37 99 - 07 52 44 62</t>
  </si>
  <si>
    <t>N° CC: 0707681N</t>
  </si>
  <si>
    <t>SYLLA BANGALI CEL. 05 58 83 99 - 42 51 25 03</t>
  </si>
  <si>
    <t>ZEZE NAHOURI LEOPOLD</t>
  </si>
  <si>
    <t>YOP SIDECI BEAGO</t>
  </si>
  <si>
    <t>TOTAL DES BAUX</t>
  </si>
  <si>
    <t>IMPOT ABIDJAN</t>
  </si>
  <si>
    <t>COMMISSION CCGIM</t>
  </si>
  <si>
    <t>DIOMANDE DROH</t>
  </si>
  <si>
    <t>1ER BTON</t>
  </si>
  <si>
    <t>ANIGBE DJADJI NARCISSE</t>
  </si>
  <si>
    <t>SOLDAT</t>
  </si>
  <si>
    <t>AGOU HERMANN</t>
  </si>
  <si>
    <t>CONTACTS</t>
  </si>
  <si>
    <t>KOUAME KOFFI AUGUSTIN</t>
  </si>
  <si>
    <t>MONTANT VERSE JANVIER 2014</t>
  </si>
  <si>
    <t>RELEVE MENSUEL DES BAUX : MOIS DE JANVIER 2014</t>
  </si>
  <si>
    <t>MONTANT VERSE FEVRIER 2014</t>
  </si>
  <si>
    <t>RELEVE MENSUEL DES BAUX : MOIS DE FEVRIER 2014</t>
  </si>
  <si>
    <t>MONTANT VERSE MARS 2014</t>
  </si>
  <si>
    <t>RELEVE MENSUEL DES BAUX : MOIS DE MARS 2014</t>
  </si>
  <si>
    <t>MONTANT VERSE AVRIL 2014</t>
  </si>
  <si>
    <t>RELEVE MENSUEL DES BAUX : MOIS DE AVRIL 2014</t>
  </si>
  <si>
    <t>MONTANT VERSE MAI 2014</t>
  </si>
  <si>
    <t>RELEVE MENSUEL DES BAUX : MOIS DE MAI 2014</t>
  </si>
  <si>
    <t>MONTANT VERSE JUIN 2014</t>
  </si>
  <si>
    <t>RELEVE MENSUEL DES BAUX : MOIS DE JUIN 2014</t>
  </si>
  <si>
    <t>MONTANT VERSE JUILLET 2014</t>
  </si>
  <si>
    <t>RELEVE MENSUEL DES BAUX : MOIS DE JUILLET 2014</t>
  </si>
  <si>
    <t>LIBI GNEGBO LEON</t>
  </si>
  <si>
    <t>MONTANT VERSE JANVIER 2015</t>
  </si>
  <si>
    <t>RELEVE MENSUEL DES BAUX : MOIS DE JANVIER 2015</t>
  </si>
  <si>
    <t>RESILIER</t>
  </si>
  <si>
    <t>02829692</t>
  </si>
  <si>
    <t>08339504</t>
  </si>
  <si>
    <t>MONTANT VERSE MARS 2015</t>
  </si>
  <si>
    <t>RELEVE MENSUEL DES BAUX : MOIS DE MARS 2015</t>
  </si>
  <si>
    <t>MONTANT VERSE MAES 2015</t>
  </si>
  <si>
    <t>MONTANT VERSE AVRIL 2015</t>
  </si>
  <si>
    <t>RELEVE MENSUEL DES BAUX : MOIS D'AVRIL 2015</t>
  </si>
  <si>
    <t>MONTANT VERSE MAI 2015</t>
  </si>
  <si>
    <t>RELEVE MENSUEL DES BAUX : MOIS DE MAI 2015</t>
  </si>
  <si>
    <t>NB. PAIEMENT DES IMPOTS DU DEUXIEME TRIMESTRE 2015 AU PLUS TARD LE 15 JUIN 2015 AVEC 25% DE REDUCTION</t>
  </si>
  <si>
    <t>MONTANT VERSE JUIN 2015</t>
  </si>
  <si>
    <t>RELEVE MENSUEL DES BAUX : MOIS DE JUIN 2015</t>
  </si>
  <si>
    <t>NB. PAIEMENT DES IMPOTS DU TROISIEME TRIMESTRE 2015 AU PLUS TARD LE 15 SEPTEMBRE 2015 AVEC 25% DE REDUCTION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</si>
</sst>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/>
    <xf numFmtId="3" fontId="3" fillId="0" borderId="1" xfId="0" applyNumberFormat="1" applyFont="1" applyBorder="1" applyAlignment="1">
      <alignment horizontal="center" vertical="top" wrapText="1"/>
    </xf>
    <xf numFmtId="3" fontId="3" fillId="0" borderId="1" xfId="0" applyNumberFormat="1" applyFont="1" applyBorder="1" applyAlignment="1">
      <alignment horizontal="left" vertical="top" wrapText="1"/>
    </xf>
    <xf numFmtId="0" fontId="0" fillId="0" borderId="0" xfId="0" applyBorder="1"/>
    <xf numFmtId="3" fontId="3" fillId="0" borderId="1" xfId="0" applyNumberFormat="1" applyFont="1" applyBorder="1" applyAlignment="1">
      <alignment horizontal="center" vertical="center" wrapText="1"/>
    </xf>
    <xf numFmtId="3" fontId="4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2" fillId="0" borderId="0" xfId="0" applyFont="1"/>
    <xf numFmtId="0" fontId="1" fillId="0" borderId="0" xfId="0" applyFont="1" applyBorder="1" applyAlignment="1">
      <alignment horizontal="center" vertical="center"/>
    </xf>
    <xf numFmtId="3" fontId="0" fillId="0" borderId="0" xfId="0" applyNumberFormat="1"/>
    <xf numFmtId="3" fontId="3" fillId="0" borderId="1" xfId="0" applyNumberFormat="1" applyFont="1" applyBorder="1" applyAlignment="1">
      <alignment vertical="center" wrapText="1"/>
    </xf>
    <xf numFmtId="3" fontId="1" fillId="0" borderId="1" xfId="0" applyNumberFormat="1" applyFont="1" applyBorder="1"/>
    <xf numFmtId="0" fontId="1" fillId="0" borderId="1" xfId="0" applyFont="1" applyBorder="1"/>
    <xf numFmtId="3" fontId="3" fillId="0" borderId="3" xfId="0" applyNumberFormat="1" applyFont="1" applyBorder="1" applyAlignment="1">
      <alignment horizontal="center" vertical="top" wrapText="1"/>
    </xf>
    <xf numFmtId="3" fontId="5" fillId="0" borderId="0" xfId="0" applyNumberFormat="1" applyFont="1" applyFill="1" applyBorder="1" applyAlignment="1">
      <alignment horizontal="center" vertical="center" wrapText="1"/>
    </xf>
    <xf numFmtId="3" fontId="1" fillId="0" borderId="0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3" fontId="0" fillId="0" borderId="0" xfId="0" applyNumberFormat="1" applyAlignment="1">
      <alignment horizontal="right" vertical="center"/>
    </xf>
    <xf numFmtId="3" fontId="3" fillId="0" borderId="1" xfId="0" applyNumberFormat="1" applyFont="1" applyBorder="1" applyAlignment="1">
      <alignment horizontal="right" vertical="center" wrapText="1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3" fontId="0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49" fontId="3" fillId="0" borderId="1" xfId="0" applyNumberFormat="1" applyFont="1" applyBorder="1" applyAlignment="1">
      <alignment horizontal="center" vertical="top" wrapText="1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2" xfId="0" applyBorder="1" applyAlignment="1">
      <alignment horizontal="left"/>
    </xf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6" xfId="0" applyFont="1" applyBorder="1" applyAlignment="1">
      <alignment horizontal="right"/>
    </xf>
    <xf numFmtId="0" fontId="1" fillId="0" borderId="7" xfId="0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1" fillId="0" borderId="5" xfId="0" applyFont="1" applyBorder="1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3" xfId="0" applyFont="1" applyBorder="1" applyAlignment="1">
      <alignment horizontal="right" vertical="center"/>
    </xf>
    <xf numFmtId="0" fontId="1" fillId="0" borderId="6" xfId="0" applyFont="1" applyBorder="1" applyAlignment="1">
      <alignment horizontal="right" vertical="center"/>
    </xf>
    <xf numFmtId="0" fontId="1" fillId="0" borderId="7" xfId="0" applyFont="1" applyBorder="1" applyAlignment="1">
      <alignment horizontal="right" vertical="center"/>
    </xf>
    <xf numFmtId="3" fontId="3" fillId="0" borderId="3" xfId="0" applyNumberFormat="1" applyFont="1" applyFill="1" applyBorder="1" applyAlignment="1">
      <alignment horizontal="center" vertical="center" wrapText="1"/>
    </xf>
    <xf numFmtId="3" fontId="3" fillId="0" borderId="5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7"/>
  <sheetViews>
    <sheetView workbookViewId="0">
      <selection activeCell="J16" sqref="J16"/>
    </sheetView>
  </sheetViews>
  <sheetFormatPr baseColWidth="10" defaultRowHeight="15"/>
  <cols>
    <col min="1" max="1" width="5.42578125" customWidth="1"/>
    <col min="2" max="2" width="31.5703125" customWidth="1"/>
    <col min="3" max="3" width="8.5703125" customWidth="1"/>
    <col min="4" max="4" width="10.7109375" customWidth="1"/>
    <col min="5" max="5" width="16.140625" customWidth="1"/>
    <col min="6" max="6" width="14.140625" bestFit="1" customWidth="1"/>
    <col min="7" max="7" width="11" customWidth="1"/>
    <col min="8" max="8" width="15.85546875" customWidth="1"/>
  </cols>
  <sheetData>
    <row r="1" spans="1:10" ht="18.75">
      <c r="A1" s="36" t="s">
        <v>30</v>
      </c>
      <c r="B1" s="36"/>
      <c r="C1" s="36"/>
      <c r="D1" s="36"/>
      <c r="E1" s="36"/>
      <c r="F1" s="36"/>
      <c r="G1" s="36"/>
      <c r="H1" s="36"/>
      <c r="I1" s="36"/>
      <c r="J1" s="36"/>
    </row>
    <row r="2" spans="1:10" ht="18.75">
      <c r="A2" s="1" t="s">
        <v>0</v>
      </c>
      <c r="E2" s="8" t="s">
        <v>13</v>
      </c>
      <c r="F2" s="8"/>
      <c r="H2" s="8"/>
      <c r="I2" s="8" t="s">
        <v>15</v>
      </c>
    </row>
    <row r="3" spans="1:10" ht="18.75">
      <c r="A3" s="1" t="s">
        <v>1</v>
      </c>
      <c r="E3" s="8" t="s">
        <v>16</v>
      </c>
      <c r="F3" s="8"/>
      <c r="G3" s="8"/>
      <c r="H3" s="8"/>
    </row>
    <row r="4" spans="1:10" ht="15" customHeight="1">
      <c r="A4" s="1" t="s">
        <v>2</v>
      </c>
      <c r="C4" s="37" t="s">
        <v>14</v>
      </c>
      <c r="D4" s="37"/>
      <c r="E4" s="37"/>
      <c r="F4" s="37"/>
      <c r="G4" s="37"/>
      <c r="H4" s="37"/>
      <c r="I4" s="37"/>
    </row>
    <row r="5" spans="1:10" ht="11.25" customHeight="1">
      <c r="A5" s="17"/>
    </row>
    <row r="6" spans="1:10" ht="22.5" customHeight="1">
      <c r="A6" s="5" t="s">
        <v>3</v>
      </c>
      <c r="B6" s="5" t="s">
        <v>4</v>
      </c>
      <c r="C6" s="5" t="s">
        <v>5</v>
      </c>
      <c r="D6" s="5" t="s">
        <v>6</v>
      </c>
      <c r="E6" s="5" t="s">
        <v>7</v>
      </c>
      <c r="F6" s="5" t="s">
        <v>8</v>
      </c>
      <c r="G6" s="5" t="s">
        <v>9</v>
      </c>
      <c r="H6" s="5" t="s">
        <v>10</v>
      </c>
      <c r="I6" s="15"/>
      <c r="J6" s="15"/>
    </row>
    <row r="7" spans="1:10" ht="24" customHeight="1">
      <c r="A7" s="2">
        <v>1</v>
      </c>
      <c r="B7" s="3" t="s">
        <v>17</v>
      </c>
      <c r="C7" s="2" t="s">
        <v>11</v>
      </c>
      <c r="D7" s="2">
        <v>37908</v>
      </c>
      <c r="E7" s="2" t="s">
        <v>12</v>
      </c>
      <c r="F7" s="2"/>
      <c r="G7" s="2">
        <v>100000</v>
      </c>
      <c r="H7" s="6" t="s">
        <v>18</v>
      </c>
      <c r="I7" s="16"/>
      <c r="J7" s="9"/>
    </row>
    <row r="8" spans="1:10" ht="24" customHeight="1">
      <c r="A8" s="2">
        <v>2</v>
      </c>
      <c r="B8" s="3" t="s">
        <v>28</v>
      </c>
      <c r="C8" s="2" t="s">
        <v>11</v>
      </c>
      <c r="D8" s="2">
        <v>34515</v>
      </c>
      <c r="E8" s="2" t="s">
        <v>23</v>
      </c>
      <c r="F8" s="2"/>
      <c r="G8" s="2">
        <v>200000</v>
      </c>
      <c r="H8" s="6" t="s">
        <v>18</v>
      </c>
      <c r="I8" s="9"/>
      <c r="J8" s="9"/>
    </row>
    <row r="9" spans="1:10" ht="24" customHeight="1">
      <c r="A9" s="14">
        <v>3</v>
      </c>
      <c r="B9" s="3" t="s">
        <v>22</v>
      </c>
      <c r="C9" s="2" t="s">
        <v>11</v>
      </c>
      <c r="D9" s="2">
        <v>35184</v>
      </c>
      <c r="E9" s="2" t="s">
        <v>23</v>
      </c>
      <c r="F9" s="2"/>
      <c r="G9" s="2">
        <v>50000</v>
      </c>
      <c r="H9" s="6" t="s">
        <v>18</v>
      </c>
      <c r="I9" s="9"/>
      <c r="J9" s="9"/>
    </row>
    <row r="10" spans="1:10" ht="24" customHeight="1">
      <c r="A10" s="14">
        <v>4</v>
      </c>
      <c r="B10" s="3" t="s">
        <v>24</v>
      </c>
      <c r="C10" s="2" t="s">
        <v>25</v>
      </c>
      <c r="D10" s="2">
        <v>34201</v>
      </c>
      <c r="E10" s="2" t="s">
        <v>23</v>
      </c>
      <c r="F10" s="2"/>
      <c r="G10" s="2">
        <v>50000</v>
      </c>
      <c r="H10" s="6" t="s">
        <v>18</v>
      </c>
      <c r="I10" s="9"/>
      <c r="J10" s="9"/>
    </row>
    <row r="11" spans="1:10" ht="24" customHeight="1">
      <c r="A11" s="14">
        <v>5</v>
      </c>
      <c r="B11" s="3" t="s">
        <v>26</v>
      </c>
      <c r="C11" s="2" t="s">
        <v>11</v>
      </c>
      <c r="D11" s="2"/>
      <c r="E11" s="2" t="s">
        <v>12</v>
      </c>
      <c r="F11" s="2"/>
      <c r="G11" s="2">
        <v>50000</v>
      </c>
      <c r="H11" s="6" t="s">
        <v>18</v>
      </c>
      <c r="I11" s="9"/>
      <c r="J11" s="9"/>
    </row>
    <row r="12" spans="1:10" ht="24" customHeight="1">
      <c r="A12" s="38" t="s">
        <v>19</v>
      </c>
      <c r="B12" s="39"/>
      <c r="C12" s="39"/>
      <c r="D12" s="39"/>
      <c r="E12" s="39"/>
      <c r="F12" s="40"/>
      <c r="G12" s="10">
        <f>SUM(G7:G11)</f>
        <v>450000</v>
      </c>
      <c r="H12" s="11"/>
      <c r="I12" s="9"/>
      <c r="J12" s="9"/>
    </row>
    <row r="13" spans="1:10" ht="16.5" customHeight="1">
      <c r="A13" s="38" t="s">
        <v>20</v>
      </c>
      <c r="B13" s="41"/>
      <c r="C13" s="41"/>
      <c r="D13" s="41"/>
      <c r="E13" s="41"/>
      <c r="F13" s="42"/>
      <c r="G13" s="13"/>
      <c r="H13" s="11"/>
      <c r="I13" s="9"/>
      <c r="J13" s="9"/>
    </row>
    <row r="14" spans="1:10" ht="15" customHeight="1">
      <c r="A14" s="38" t="s">
        <v>21</v>
      </c>
      <c r="B14" s="41"/>
      <c r="C14" s="41"/>
      <c r="D14" s="41"/>
      <c r="E14" s="41"/>
      <c r="F14" s="42"/>
      <c r="G14" s="13">
        <f>G12*0.05+2000</f>
        <v>24500</v>
      </c>
      <c r="H14" s="13"/>
      <c r="I14" s="4"/>
    </row>
    <row r="15" spans="1:10" ht="15" customHeight="1">
      <c r="A15" s="43" t="s">
        <v>29</v>
      </c>
      <c r="B15" s="43"/>
      <c r="C15" s="43"/>
      <c r="D15" s="43"/>
      <c r="E15" s="43"/>
      <c r="F15" s="43"/>
      <c r="G15" s="12">
        <f>G12-G13-G14</f>
        <v>425500</v>
      </c>
      <c r="H15" s="13"/>
    </row>
    <row r="16" spans="1:10" ht="18.75" customHeight="1">
      <c r="A16" s="35"/>
      <c r="B16" s="35"/>
      <c r="C16" s="35"/>
      <c r="D16" s="35"/>
      <c r="E16" s="35"/>
      <c r="F16" s="35"/>
      <c r="G16" s="35"/>
      <c r="H16" s="35"/>
    </row>
    <row r="17" ht="18.75" customHeight="1"/>
  </sheetData>
  <mergeCells count="7">
    <mergeCell ref="A16:H16"/>
    <mergeCell ref="A1:J1"/>
    <mergeCell ref="C4:I4"/>
    <mergeCell ref="A12:F12"/>
    <mergeCell ref="A13:F13"/>
    <mergeCell ref="A14:F14"/>
    <mergeCell ref="A15:F15"/>
  </mergeCells>
  <pageMargins left="0.31496062992125984" right="0.31496062992125984" top="0.74803149606299213" bottom="0.74803149606299213" header="0.31496062992125984" footer="0.31496062992125984"/>
  <pageSetup paperSize="9" orientation="landscape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J17"/>
  <sheetViews>
    <sheetView workbookViewId="0">
      <selection activeCell="G13" sqref="G13"/>
    </sheetView>
  </sheetViews>
  <sheetFormatPr baseColWidth="10" defaultRowHeight="15"/>
  <cols>
    <col min="1" max="1" width="5.42578125" customWidth="1"/>
    <col min="2" max="2" width="31.5703125" customWidth="1"/>
    <col min="3" max="3" width="8.5703125" customWidth="1"/>
    <col min="4" max="4" width="10.7109375" customWidth="1"/>
    <col min="5" max="5" width="16.140625" customWidth="1"/>
    <col min="6" max="6" width="14.140625" bestFit="1" customWidth="1"/>
    <col min="7" max="7" width="11" customWidth="1"/>
    <col min="8" max="8" width="15.85546875" customWidth="1"/>
  </cols>
  <sheetData>
    <row r="1" spans="1:10" ht="18.75">
      <c r="A1" s="36" t="s">
        <v>50</v>
      </c>
      <c r="B1" s="36"/>
      <c r="C1" s="36"/>
      <c r="D1" s="36"/>
      <c r="E1" s="36"/>
      <c r="F1" s="36"/>
      <c r="G1" s="36"/>
      <c r="H1" s="36"/>
      <c r="I1" s="36"/>
      <c r="J1" s="36"/>
    </row>
    <row r="2" spans="1:10" ht="18.75">
      <c r="A2" s="1" t="s">
        <v>0</v>
      </c>
      <c r="E2" s="8" t="s">
        <v>13</v>
      </c>
      <c r="F2" s="8"/>
      <c r="H2" s="8"/>
      <c r="I2" s="8" t="s">
        <v>15</v>
      </c>
    </row>
    <row r="3" spans="1:10" ht="18.75">
      <c r="A3" s="1" t="s">
        <v>1</v>
      </c>
      <c r="E3" s="8" t="s">
        <v>16</v>
      </c>
      <c r="F3" s="8"/>
      <c r="G3" s="8"/>
      <c r="H3" s="8"/>
    </row>
    <row r="4" spans="1:10" ht="15" customHeight="1">
      <c r="A4" s="1" t="s">
        <v>2</v>
      </c>
      <c r="C4" s="37" t="s">
        <v>14</v>
      </c>
      <c r="D4" s="37"/>
      <c r="E4" s="37"/>
      <c r="F4" s="37"/>
      <c r="G4" s="37"/>
      <c r="H4" s="37"/>
      <c r="I4" s="37"/>
    </row>
    <row r="5" spans="1:10" ht="11.25" customHeight="1">
      <c r="A5" s="27"/>
    </row>
    <row r="6" spans="1:10" ht="22.5" customHeight="1">
      <c r="A6" s="5" t="s">
        <v>3</v>
      </c>
      <c r="B6" s="5" t="s">
        <v>4</v>
      </c>
      <c r="C6" s="5" t="s">
        <v>5</v>
      </c>
      <c r="D6" s="5" t="s">
        <v>6</v>
      </c>
      <c r="E6" s="5" t="s">
        <v>7</v>
      </c>
      <c r="F6" s="5" t="s">
        <v>8</v>
      </c>
      <c r="G6" s="5" t="s">
        <v>9</v>
      </c>
      <c r="H6" s="5" t="s">
        <v>10</v>
      </c>
      <c r="I6" s="47" t="s">
        <v>27</v>
      </c>
      <c r="J6" s="48"/>
    </row>
    <row r="7" spans="1:10" ht="24" customHeight="1">
      <c r="A7" s="2">
        <v>1</v>
      </c>
      <c r="B7" s="3" t="s">
        <v>17</v>
      </c>
      <c r="C7" s="2" t="s">
        <v>11</v>
      </c>
      <c r="D7" s="2">
        <v>37908</v>
      </c>
      <c r="E7" s="2" t="s">
        <v>12</v>
      </c>
      <c r="F7" s="2">
        <v>1576</v>
      </c>
      <c r="G7" s="2">
        <v>50000</v>
      </c>
      <c r="H7" s="6" t="s">
        <v>18</v>
      </c>
      <c r="I7" s="28"/>
      <c r="J7" s="7"/>
    </row>
    <row r="8" spans="1:10" ht="24" customHeight="1">
      <c r="A8" s="2">
        <v>2</v>
      </c>
      <c r="B8" s="3" t="s">
        <v>28</v>
      </c>
      <c r="C8" s="2" t="s">
        <v>11</v>
      </c>
      <c r="D8" s="2">
        <v>34515</v>
      </c>
      <c r="E8" s="2" t="s">
        <v>23</v>
      </c>
      <c r="F8" s="2">
        <v>2013000230</v>
      </c>
      <c r="G8" s="2" t="s">
        <v>46</v>
      </c>
      <c r="H8" s="6" t="s">
        <v>18</v>
      </c>
      <c r="I8" s="29"/>
      <c r="J8" s="7"/>
    </row>
    <row r="9" spans="1:10" ht="24" customHeight="1">
      <c r="A9" s="14"/>
      <c r="B9" s="3" t="s">
        <v>22</v>
      </c>
      <c r="C9" s="2" t="s">
        <v>11</v>
      </c>
      <c r="D9" s="2">
        <v>35184</v>
      </c>
      <c r="E9" s="2" t="s">
        <v>23</v>
      </c>
      <c r="F9" s="2">
        <v>13172</v>
      </c>
      <c r="G9" s="2" t="s">
        <v>46</v>
      </c>
      <c r="H9" s="6" t="s">
        <v>18</v>
      </c>
      <c r="I9" s="31" t="s">
        <v>47</v>
      </c>
      <c r="J9" s="31" t="s">
        <v>48</v>
      </c>
    </row>
    <row r="10" spans="1:10" ht="24" customHeight="1">
      <c r="A10" s="14">
        <v>3</v>
      </c>
      <c r="B10" s="3" t="s">
        <v>24</v>
      </c>
      <c r="C10" s="2" t="s">
        <v>25</v>
      </c>
      <c r="D10" s="2">
        <v>34201</v>
      </c>
      <c r="E10" s="2" t="s">
        <v>23</v>
      </c>
      <c r="F10" s="2">
        <v>182733</v>
      </c>
      <c r="G10" s="2">
        <v>50000</v>
      </c>
      <c r="H10" s="6" t="s">
        <v>18</v>
      </c>
      <c r="I10" s="29"/>
      <c r="J10" s="7"/>
    </row>
    <row r="11" spans="1:10" ht="24" customHeight="1">
      <c r="A11" s="14">
        <v>4</v>
      </c>
      <c r="B11" s="3" t="s">
        <v>26</v>
      </c>
      <c r="C11" s="2" t="s">
        <v>11</v>
      </c>
      <c r="D11" s="2">
        <v>37157</v>
      </c>
      <c r="E11" s="2" t="s">
        <v>12</v>
      </c>
      <c r="F11" s="2">
        <v>20877</v>
      </c>
      <c r="G11" s="2">
        <v>50000</v>
      </c>
      <c r="H11" s="6" t="s">
        <v>18</v>
      </c>
      <c r="I11" s="29"/>
      <c r="J11" s="7"/>
    </row>
    <row r="12" spans="1:10" ht="17.25" customHeight="1">
      <c r="A12" s="44" t="s">
        <v>19</v>
      </c>
      <c r="B12" s="45"/>
      <c r="C12" s="45"/>
      <c r="D12" s="45"/>
      <c r="E12" s="45"/>
      <c r="F12" s="46"/>
      <c r="G12" s="19">
        <f>SUM(G7:G11)</f>
        <v>150000</v>
      </c>
      <c r="H12" s="20"/>
      <c r="I12" s="9"/>
      <c r="J12" s="9"/>
    </row>
    <row r="13" spans="1:10" ht="16.5" customHeight="1">
      <c r="A13" s="38" t="s">
        <v>20</v>
      </c>
      <c r="B13" s="41"/>
      <c r="C13" s="41"/>
      <c r="D13" s="41"/>
      <c r="E13" s="41"/>
      <c r="F13" s="42"/>
      <c r="G13" s="13">
        <v>37500</v>
      </c>
      <c r="H13" s="11"/>
      <c r="I13" s="9"/>
      <c r="J13" s="9"/>
    </row>
    <row r="14" spans="1:10" ht="15" customHeight="1">
      <c r="A14" s="38" t="s">
        <v>21</v>
      </c>
      <c r="B14" s="41"/>
      <c r="C14" s="41"/>
      <c r="D14" s="41"/>
      <c r="E14" s="41"/>
      <c r="F14" s="42"/>
      <c r="G14" s="13">
        <f>G12*0.05</f>
        <v>7500</v>
      </c>
      <c r="H14" s="13"/>
      <c r="I14" s="4"/>
    </row>
    <row r="15" spans="1:10" ht="15" customHeight="1">
      <c r="A15" s="43" t="s">
        <v>51</v>
      </c>
      <c r="B15" s="43"/>
      <c r="C15" s="43"/>
      <c r="D15" s="43"/>
      <c r="E15" s="43"/>
      <c r="F15" s="43"/>
      <c r="G15" s="12">
        <f>G12-G13-G14</f>
        <v>105000</v>
      </c>
      <c r="H15" s="13"/>
    </row>
    <row r="16" spans="1:10" ht="18.75" customHeight="1">
      <c r="A16" s="35"/>
      <c r="B16" s="35"/>
      <c r="C16" s="35"/>
      <c r="D16" s="35"/>
      <c r="E16" s="35"/>
      <c r="F16" s="35"/>
      <c r="G16" s="35"/>
      <c r="H16" s="35"/>
    </row>
    <row r="17" ht="18.75" customHeight="1"/>
  </sheetData>
  <mergeCells count="8">
    <mergeCell ref="A15:F15"/>
    <mergeCell ref="A16:H16"/>
    <mergeCell ref="A1:J1"/>
    <mergeCell ref="C4:I4"/>
    <mergeCell ref="I6:J6"/>
    <mergeCell ref="A12:F12"/>
    <mergeCell ref="A13:F13"/>
    <mergeCell ref="A14:F14"/>
  </mergeCells>
  <pageMargins left="0.31496062992125984" right="0.31496062992125984" top="0.74803149606299213" bottom="0.74803149606299213" header="0.31496062992125984" footer="0.31496062992125984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J17"/>
  <sheetViews>
    <sheetView workbookViewId="0">
      <selection activeCell="H17" sqref="H17"/>
    </sheetView>
  </sheetViews>
  <sheetFormatPr baseColWidth="10" defaultRowHeight="15"/>
  <cols>
    <col min="1" max="1" width="5.42578125" customWidth="1"/>
    <col min="2" max="2" width="31.5703125" customWidth="1"/>
    <col min="3" max="3" width="8.5703125" customWidth="1"/>
    <col min="4" max="4" width="10.7109375" customWidth="1"/>
    <col min="5" max="5" width="16.140625" customWidth="1"/>
    <col min="6" max="6" width="14.140625" bestFit="1" customWidth="1"/>
    <col min="7" max="7" width="11" customWidth="1"/>
    <col min="8" max="8" width="15.85546875" customWidth="1"/>
  </cols>
  <sheetData>
    <row r="1" spans="1:10" ht="18.75">
      <c r="A1" s="36" t="s">
        <v>53</v>
      </c>
      <c r="B1" s="36"/>
      <c r="C1" s="36"/>
      <c r="D1" s="36"/>
      <c r="E1" s="36"/>
      <c r="F1" s="36"/>
      <c r="G1" s="36"/>
      <c r="H1" s="36"/>
      <c r="I1" s="36"/>
      <c r="J1" s="36"/>
    </row>
    <row r="2" spans="1:10" ht="18.75">
      <c r="A2" s="1" t="s">
        <v>0</v>
      </c>
      <c r="E2" s="8" t="s">
        <v>13</v>
      </c>
      <c r="F2" s="8"/>
      <c r="H2" s="8"/>
      <c r="I2" s="8" t="s">
        <v>15</v>
      </c>
    </row>
    <row r="3" spans="1:10" ht="18.75">
      <c r="A3" s="1" t="s">
        <v>1</v>
      </c>
      <c r="E3" s="8" t="s">
        <v>16</v>
      </c>
      <c r="F3" s="8"/>
      <c r="G3" s="8"/>
      <c r="H3" s="8"/>
    </row>
    <row r="4" spans="1:10" ht="15" customHeight="1">
      <c r="A4" s="1" t="s">
        <v>2</v>
      </c>
      <c r="C4" s="37" t="s">
        <v>14</v>
      </c>
      <c r="D4" s="37"/>
      <c r="E4" s="37"/>
      <c r="F4" s="37"/>
      <c r="G4" s="37"/>
      <c r="H4" s="37"/>
      <c r="I4" s="37"/>
    </row>
    <row r="5" spans="1:10" ht="11.25" customHeight="1">
      <c r="A5" s="32"/>
    </row>
    <row r="6" spans="1:10" ht="22.5" customHeight="1">
      <c r="A6" s="5" t="s">
        <v>3</v>
      </c>
      <c r="B6" s="5" t="s">
        <v>4</v>
      </c>
      <c r="C6" s="5" t="s">
        <v>5</v>
      </c>
      <c r="D6" s="5" t="s">
        <v>6</v>
      </c>
      <c r="E6" s="5" t="s">
        <v>7</v>
      </c>
      <c r="F6" s="5" t="s">
        <v>8</v>
      </c>
      <c r="G6" s="5" t="s">
        <v>9</v>
      </c>
      <c r="H6" s="5" t="s">
        <v>10</v>
      </c>
      <c r="I6" s="47" t="s">
        <v>27</v>
      </c>
      <c r="J6" s="48"/>
    </row>
    <row r="7" spans="1:10" ht="24" customHeight="1">
      <c r="A7" s="2">
        <v>1</v>
      </c>
      <c r="B7" s="3" t="s">
        <v>17</v>
      </c>
      <c r="C7" s="2" t="s">
        <v>11</v>
      </c>
      <c r="D7" s="2">
        <v>37908</v>
      </c>
      <c r="E7" s="2" t="s">
        <v>12</v>
      </c>
      <c r="F7" s="2">
        <v>1576</v>
      </c>
      <c r="G7" s="2">
        <v>50000</v>
      </c>
      <c r="H7" s="6" t="s">
        <v>18</v>
      </c>
      <c r="I7" s="28"/>
      <c r="J7" s="7"/>
    </row>
    <row r="8" spans="1:10" ht="24" customHeight="1">
      <c r="A8" s="2">
        <v>2</v>
      </c>
      <c r="B8" s="3" t="s">
        <v>28</v>
      </c>
      <c r="C8" s="2" t="s">
        <v>11</v>
      </c>
      <c r="D8" s="2">
        <v>34515</v>
      </c>
      <c r="E8" s="2" t="s">
        <v>23</v>
      </c>
      <c r="F8" s="2">
        <v>2013000230</v>
      </c>
      <c r="G8" s="2" t="s">
        <v>46</v>
      </c>
      <c r="H8" s="6" t="s">
        <v>18</v>
      </c>
      <c r="I8" s="29"/>
      <c r="J8" s="7"/>
    </row>
    <row r="9" spans="1:10" ht="24" customHeight="1">
      <c r="A9" s="14"/>
      <c r="B9" s="3" t="s">
        <v>22</v>
      </c>
      <c r="C9" s="2" t="s">
        <v>11</v>
      </c>
      <c r="D9" s="2">
        <v>35184</v>
      </c>
      <c r="E9" s="2" t="s">
        <v>23</v>
      </c>
      <c r="F9" s="2">
        <v>13172</v>
      </c>
      <c r="G9" s="2" t="s">
        <v>46</v>
      </c>
      <c r="H9" s="6" t="s">
        <v>18</v>
      </c>
      <c r="I9" s="31" t="s">
        <v>47</v>
      </c>
      <c r="J9" s="31" t="s">
        <v>48</v>
      </c>
    </row>
    <row r="10" spans="1:10" ht="24" customHeight="1">
      <c r="A10" s="14">
        <v>3</v>
      </c>
      <c r="B10" s="3" t="s">
        <v>24</v>
      </c>
      <c r="C10" s="2" t="s">
        <v>25</v>
      </c>
      <c r="D10" s="2">
        <v>34201</v>
      </c>
      <c r="E10" s="2" t="s">
        <v>23</v>
      </c>
      <c r="F10" s="2">
        <v>182733</v>
      </c>
      <c r="G10" s="2">
        <v>50000</v>
      </c>
      <c r="H10" s="6" t="s">
        <v>18</v>
      </c>
      <c r="I10" s="29"/>
      <c r="J10" s="7"/>
    </row>
    <row r="11" spans="1:10" ht="24" customHeight="1">
      <c r="A11" s="14">
        <v>4</v>
      </c>
      <c r="B11" s="3" t="s">
        <v>26</v>
      </c>
      <c r="C11" s="2" t="s">
        <v>11</v>
      </c>
      <c r="D11" s="2">
        <v>37157</v>
      </c>
      <c r="E11" s="2" t="s">
        <v>12</v>
      </c>
      <c r="F11" s="2">
        <v>20877</v>
      </c>
      <c r="G11" s="2">
        <v>50000</v>
      </c>
      <c r="H11" s="6" t="s">
        <v>18</v>
      </c>
      <c r="I11" s="29"/>
      <c r="J11" s="7"/>
    </row>
    <row r="12" spans="1:10" ht="17.25" customHeight="1">
      <c r="A12" s="44" t="s">
        <v>19</v>
      </c>
      <c r="B12" s="45"/>
      <c r="C12" s="45"/>
      <c r="D12" s="45"/>
      <c r="E12" s="45"/>
      <c r="F12" s="46"/>
      <c r="G12" s="19">
        <f>SUM(G7:G11)</f>
        <v>150000</v>
      </c>
      <c r="H12" s="20"/>
      <c r="I12" s="9"/>
      <c r="J12" s="9"/>
    </row>
    <row r="13" spans="1:10" ht="16.5" customHeight="1">
      <c r="A13" s="38" t="s">
        <v>20</v>
      </c>
      <c r="B13" s="41"/>
      <c r="C13" s="41"/>
      <c r="D13" s="41"/>
      <c r="E13" s="41"/>
      <c r="F13" s="42"/>
      <c r="G13" s="13">
        <v>37500</v>
      </c>
      <c r="H13" s="11"/>
      <c r="I13" s="9"/>
      <c r="J13" s="9"/>
    </row>
    <row r="14" spans="1:10" ht="15" customHeight="1">
      <c r="A14" s="38" t="s">
        <v>21</v>
      </c>
      <c r="B14" s="41"/>
      <c r="C14" s="41"/>
      <c r="D14" s="41"/>
      <c r="E14" s="41"/>
      <c r="F14" s="42"/>
      <c r="G14" s="13">
        <f>G12*0.05</f>
        <v>7500</v>
      </c>
      <c r="H14" s="13"/>
      <c r="I14" s="4"/>
    </row>
    <row r="15" spans="1:10" ht="15" customHeight="1">
      <c r="A15" s="43" t="s">
        <v>52</v>
      </c>
      <c r="B15" s="43"/>
      <c r="C15" s="43"/>
      <c r="D15" s="43"/>
      <c r="E15" s="43"/>
      <c r="F15" s="43"/>
      <c r="G15" s="12">
        <f>G12-G13-G14</f>
        <v>105000</v>
      </c>
      <c r="H15" s="13"/>
    </row>
    <row r="16" spans="1:10" ht="18.75" customHeight="1">
      <c r="A16" s="35"/>
      <c r="B16" s="35"/>
      <c r="C16" s="35"/>
      <c r="D16" s="35"/>
      <c r="E16" s="35"/>
      <c r="F16" s="35"/>
      <c r="G16" s="35"/>
      <c r="H16" s="35"/>
    </row>
    <row r="17" ht="18.75" customHeight="1"/>
  </sheetData>
  <mergeCells count="8">
    <mergeCell ref="A15:F15"/>
    <mergeCell ref="A16:H16"/>
    <mergeCell ref="A1:J1"/>
    <mergeCell ref="C4:I4"/>
    <mergeCell ref="I6:J6"/>
    <mergeCell ref="A12:F12"/>
    <mergeCell ref="A13:F13"/>
    <mergeCell ref="A14:F14"/>
  </mergeCells>
  <pageMargins left="0.31496062992125984" right="0.31496062992125984" top="0.74803149606299213" bottom="0.74803149606299213" header="0.31496062992125984" footer="0.31496062992125984"/>
  <pageSetup paperSize="9" orientation="landscape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J17"/>
  <sheetViews>
    <sheetView workbookViewId="0">
      <selection activeCell="H18" sqref="H18"/>
    </sheetView>
  </sheetViews>
  <sheetFormatPr baseColWidth="10" defaultRowHeight="15"/>
  <cols>
    <col min="1" max="1" width="5.42578125" customWidth="1"/>
    <col min="2" max="2" width="31.5703125" customWidth="1"/>
    <col min="3" max="3" width="8.5703125" customWidth="1"/>
    <col min="4" max="4" width="10.7109375" customWidth="1"/>
    <col min="5" max="5" width="16.140625" customWidth="1"/>
    <col min="6" max="6" width="14.140625" bestFit="1" customWidth="1"/>
    <col min="7" max="7" width="11" customWidth="1"/>
    <col min="8" max="8" width="15.85546875" customWidth="1"/>
  </cols>
  <sheetData>
    <row r="1" spans="1:10" ht="18.75">
      <c r="A1" s="36" t="s">
        <v>55</v>
      </c>
      <c r="B1" s="36"/>
      <c r="C1" s="36"/>
      <c r="D1" s="36"/>
      <c r="E1" s="36"/>
      <c r="F1" s="36"/>
      <c r="G1" s="36"/>
      <c r="H1" s="36"/>
      <c r="I1" s="36"/>
      <c r="J1" s="36"/>
    </row>
    <row r="2" spans="1:10" ht="18.75">
      <c r="A2" s="1" t="s">
        <v>0</v>
      </c>
      <c r="E2" s="8" t="s">
        <v>13</v>
      </c>
      <c r="F2" s="8"/>
      <c r="H2" s="8"/>
      <c r="I2" s="8" t="s">
        <v>15</v>
      </c>
    </row>
    <row r="3" spans="1:10" ht="18.75">
      <c r="A3" s="1" t="s">
        <v>1</v>
      </c>
      <c r="E3" s="8" t="s">
        <v>16</v>
      </c>
      <c r="F3" s="8"/>
      <c r="G3" s="8"/>
      <c r="H3" s="8"/>
    </row>
    <row r="4" spans="1:10" ht="15" customHeight="1">
      <c r="A4" s="1" t="s">
        <v>2</v>
      </c>
      <c r="C4" s="37" t="s">
        <v>14</v>
      </c>
      <c r="D4" s="37"/>
      <c r="E4" s="37"/>
      <c r="F4" s="37"/>
      <c r="G4" s="37"/>
      <c r="H4" s="37"/>
      <c r="I4" s="37"/>
    </row>
    <row r="5" spans="1:10" ht="11.25" customHeight="1">
      <c r="A5" s="33"/>
    </row>
    <row r="6" spans="1:10" ht="22.5" customHeight="1">
      <c r="A6" s="5" t="s">
        <v>3</v>
      </c>
      <c r="B6" s="5" t="s">
        <v>4</v>
      </c>
      <c r="C6" s="5" t="s">
        <v>5</v>
      </c>
      <c r="D6" s="5" t="s">
        <v>6</v>
      </c>
      <c r="E6" s="5" t="s">
        <v>7</v>
      </c>
      <c r="F6" s="5" t="s">
        <v>8</v>
      </c>
      <c r="G6" s="5" t="s">
        <v>9</v>
      </c>
      <c r="H6" s="5" t="s">
        <v>10</v>
      </c>
      <c r="I6" s="47" t="s">
        <v>27</v>
      </c>
      <c r="J6" s="48"/>
    </row>
    <row r="7" spans="1:10" ht="24" customHeight="1">
      <c r="A7" s="2">
        <v>1</v>
      </c>
      <c r="B7" s="3" t="s">
        <v>17</v>
      </c>
      <c r="C7" s="2" t="s">
        <v>11</v>
      </c>
      <c r="D7" s="2">
        <v>37908</v>
      </c>
      <c r="E7" s="2" t="s">
        <v>12</v>
      </c>
      <c r="F7" s="2">
        <v>1576</v>
      </c>
      <c r="G7" s="2">
        <v>50000</v>
      </c>
      <c r="H7" s="6" t="s">
        <v>18</v>
      </c>
      <c r="I7" s="28"/>
      <c r="J7" s="7"/>
    </row>
    <row r="8" spans="1:10" ht="24" customHeight="1">
      <c r="A8" s="2">
        <v>2</v>
      </c>
      <c r="B8" s="3" t="s">
        <v>28</v>
      </c>
      <c r="C8" s="2" t="s">
        <v>11</v>
      </c>
      <c r="D8" s="2">
        <v>34515</v>
      </c>
      <c r="E8" s="2" t="s">
        <v>23</v>
      </c>
      <c r="F8" s="2">
        <v>2013000230</v>
      </c>
      <c r="G8" s="2" t="s">
        <v>46</v>
      </c>
      <c r="H8" s="6" t="s">
        <v>18</v>
      </c>
      <c r="I8" s="29"/>
      <c r="J8" s="7"/>
    </row>
    <row r="9" spans="1:10" ht="24" customHeight="1">
      <c r="A9" s="14"/>
      <c r="B9" s="3" t="s">
        <v>22</v>
      </c>
      <c r="C9" s="2" t="s">
        <v>11</v>
      </c>
      <c r="D9" s="2">
        <v>35184</v>
      </c>
      <c r="E9" s="2" t="s">
        <v>23</v>
      </c>
      <c r="F9" s="2">
        <v>13172</v>
      </c>
      <c r="G9" s="2" t="s">
        <v>46</v>
      </c>
      <c r="H9" s="6" t="s">
        <v>18</v>
      </c>
      <c r="I9" s="31" t="s">
        <v>47</v>
      </c>
      <c r="J9" s="31" t="s">
        <v>48</v>
      </c>
    </row>
    <row r="10" spans="1:10" ht="24" customHeight="1">
      <c r="A10" s="14">
        <v>3</v>
      </c>
      <c r="B10" s="3" t="s">
        <v>24</v>
      </c>
      <c r="C10" s="2" t="s">
        <v>25</v>
      </c>
      <c r="D10" s="2">
        <v>34201</v>
      </c>
      <c r="E10" s="2" t="s">
        <v>23</v>
      </c>
      <c r="F10" s="2">
        <v>182733</v>
      </c>
      <c r="G10" s="2">
        <v>50000</v>
      </c>
      <c r="H10" s="6" t="s">
        <v>18</v>
      </c>
      <c r="I10" s="29"/>
      <c r="J10" s="7"/>
    </row>
    <row r="11" spans="1:10" ht="24" customHeight="1">
      <c r="A11" s="14">
        <v>4</v>
      </c>
      <c r="B11" s="3" t="s">
        <v>26</v>
      </c>
      <c r="C11" s="2" t="s">
        <v>11</v>
      </c>
      <c r="D11" s="2">
        <v>37157</v>
      </c>
      <c r="E11" s="2" t="s">
        <v>12</v>
      </c>
      <c r="F11" s="2">
        <v>20877</v>
      </c>
      <c r="G11" s="2">
        <v>50000</v>
      </c>
      <c r="H11" s="6" t="s">
        <v>18</v>
      </c>
      <c r="I11" s="29"/>
      <c r="J11" s="7"/>
    </row>
    <row r="12" spans="1:10" ht="17.25" customHeight="1">
      <c r="A12" s="44" t="s">
        <v>19</v>
      </c>
      <c r="B12" s="45"/>
      <c r="C12" s="45"/>
      <c r="D12" s="45"/>
      <c r="E12" s="45"/>
      <c r="F12" s="46"/>
      <c r="G12" s="19">
        <f>SUM(G7:G11)</f>
        <v>150000</v>
      </c>
      <c r="H12" s="20"/>
      <c r="I12" s="9"/>
      <c r="J12" s="9"/>
    </row>
    <row r="13" spans="1:10" ht="16.5" customHeight="1">
      <c r="A13" s="38" t="s">
        <v>20</v>
      </c>
      <c r="B13" s="41"/>
      <c r="C13" s="41"/>
      <c r="D13" s="41"/>
      <c r="E13" s="41"/>
      <c r="F13" s="42"/>
      <c r="G13" s="13">
        <v>37500</v>
      </c>
      <c r="H13" s="11"/>
      <c r="I13" s="9"/>
      <c r="J13" s="9"/>
    </row>
    <row r="14" spans="1:10" ht="15" customHeight="1">
      <c r="A14" s="38" t="s">
        <v>21</v>
      </c>
      <c r="B14" s="41"/>
      <c r="C14" s="41"/>
      <c r="D14" s="41"/>
      <c r="E14" s="41"/>
      <c r="F14" s="42"/>
      <c r="G14" s="13">
        <f>G12*0.05</f>
        <v>7500</v>
      </c>
      <c r="H14" s="13"/>
      <c r="I14" s="4"/>
    </row>
    <row r="15" spans="1:10" ht="15" customHeight="1">
      <c r="A15" s="43" t="s">
        <v>54</v>
      </c>
      <c r="B15" s="43"/>
      <c r="C15" s="43"/>
      <c r="D15" s="43"/>
      <c r="E15" s="43"/>
      <c r="F15" s="43"/>
      <c r="G15" s="12">
        <f>G12-G13-G14</f>
        <v>105000</v>
      </c>
      <c r="H15" s="13"/>
    </row>
    <row r="16" spans="1:10" ht="18.75" customHeight="1">
      <c r="A16" s="35"/>
      <c r="B16" s="35"/>
      <c r="C16" s="35"/>
      <c r="D16" s="35"/>
      <c r="E16" s="35"/>
      <c r="F16" s="35"/>
      <c r="G16" s="35"/>
      <c r="H16" s="35"/>
    </row>
    <row r="17" spans="1:10" ht="18.75" customHeight="1">
      <c r="A17" s="49" t="s">
        <v>56</v>
      </c>
      <c r="B17" s="49"/>
      <c r="C17" s="49"/>
      <c r="D17" s="49"/>
      <c r="E17" s="49"/>
      <c r="F17" s="49"/>
      <c r="G17" s="49"/>
      <c r="H17" s="49"/>
      <c r="I17" s="49"/>
      <c r="J17" s="49"/>
    </row>
  </sheetData>
  <mergeCells count="9">
    <mergeCell ref="A17:J17"/>
    <mergeCell ref="A15:F15"/>
    <mergeCell ref="A16:H16"/>
    <mergeCell ref="A1:J1"/>
    <mergeCell ref="C4:I4"/>
    <mergeCell ref="I6:J6"/>
    <mergeCell ref="A12:F12"/>
    <mergeCell ref="A13:F13"/>
    <mergeCell ref="A14:F14"/>
  </mergeCells>
  <pageMargins left="0.31496062992125984" right="0.31496062992125984" top="0.74803149606299213" bottom="0.74803149606299213" header="0.31496062992125984" footer="0.31496062992125984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J17"/>
  <sheetViews>
    <sheetView tabSelected="1" workbookViewId="0">
      <selection activeCell="G14" sqref="G14"/>
    </sheetView>
  </sheetViews>
  <sheetFormatPr baseColWidth="10" defaultRowHeight="15"/>
  <cols>
    <col min="1" max="1" width="5.42578125" customWidth="1"/>
    <col min="2" max="2" width="31.5703125" customWidth="1"/>
    <col min="3" max="3" width="8.5703125" customWidth="1"/>
    <col min="4" max="4" width="10.7109375" customWidth="1"/>
    <col min="5" max="5" width="16.140625" customWidth="1"/>
    <col min="6" max="6" width="14.140625" bestFit="1" customWidth="1"/>
    <col min="7" max="7" width="11" customWidth="1"/>
    <col min="8" max="8" width="15.85546875" customWidth="1"/>
  </cols>
  <sheetData>
    <row r="1" spans="1:10" ht="18.75">
      <c r="A1" s="36" t="s">
        <v>58</v>
      </c>
      <c r="B1" s="36"/>
      <c r="C1" s="36"/>
      <c r="D1" s="36"/>
      <c r="E1" s="36"/>
      <c r="F1" s="36"/>
      <c r="G1" s="36"/>
      <c r="H1" s="36"/>
      <c r="I1" s="36"/>
      <c r="J1" s="36"/>
    </row>
    <row r="2" spans="1:10" ht="18.75">
      <c r="A2" s="1" t="s">
        <v>0</v>
      </c>
      <c r="E2" s="8" t="s">
        <v>13</v>
      </c>
      <c r="F2" s="8"/>
      <c r="H2" s="8"/>
      <c r="I2" s="8" t="s">
        <v>15</v>
      </c>
    </row>
    <row r="3" spans="1:10" ht="18.75">
      <c r="A3" s="1" t="s">
        <v>1</v>
      </c>
      <c r="E3" s="8" t="s">
        <v>16</v>
      </c>
      <c r="F3" s="8"/>
      <c r="G3" s="8"/>
      <c r="H3" s="8"/>
    </row>
    <row r="4" spans="1:10" ht="15" customHeight="1">
      <c r="A4" s="1" t="s">
        <v>2</v>
      </c>
      <c r="C4" s="37" t="s">
        <v>14</v>
      </c>
      <c r="D4" s="37"/>
      <c r="E4" s="37"/>
      <c r="F4" s="37"/>
      <c r="G4" s="37"/>
      <c r="H4" s="37"/>
      <c r="I4" s="37"/>
    </row>
    <row r="5" spans="1:10" ht="11.25" customHeight="1">
      <c r="A5" s="34"/>
    </row>
    <row r="6" spans="1:10" ht="22.5" customHeight="1">
      <c r="A6" s="5" t="s">
        <v>3</v>
      </c>
      <c r="B6" s="5" t="s">
        <v>4</v>
      </c>
      <c r="C6" s="5" t="s">
        <v>5</v>
      </c>
      <c r="D6" s="5" t="s">
        <v>6</v>
      </c>
      <c r="E6" s="5" t="s">
        <v>7</v>
      </c>
      <c r="F6" s="5" t="s">
        <v>8</v>
      </c>
      <c r="G6" s="5" t="s">
        <v>9</v>
      </c>
      <c r="H6" s="5" t="s">
        <v>10</v>
      </c>
      <c r="I6" s="47" t="s">
        <v>27</v>
      </c>
      <c r="J6" s="48"/>
    </row>
    <row r="7" spans="1:10" ht="24" customHeight="1">
      <c r="A7" s="2">
        <v>1</v>
      </c>
      <c r="B7" s="3" t="s">
        <v>17</v>
      </c>
      <c r="C7" s="2" t="s">
        <v>11</v>
      </c>
      <c r="D7" s="2">
        <v>37908</v>
      </c>
      <c r="E7" s="2" t="s">
        <v>12</v>
      </c>
      <c r="F7" s="2">
        <v>1576</v>
      </c>
      <c r="G7" s="2">
        <v>50000</v>
      </c>
      <c r="H7" s="6" t="s">
        <v>18</v>
      </c>
      <c r="I7" s="28"/>
      <c r="J7" s="7"/>
    </row>
    <row r="8" spans="1:10" ht="24" customHeight="1">
      <c r="A8" s="2"/>
      <c r="B8" s="3" t="s">
        <v>28</v>
      </c>
      <c r="C8" s="2" t="s">
        <v>11</v>
      </c>
      <c r="D8" s="2">
        <v>34515</v>
      </c>
      <c r="E8" s="2" t="s">
        <v>23</v>
      </c>
      <c r="F8" s="2">
        <v>2013000230</v>
      </c>
      <c r="G8" s="2" t="s">
        <v>46</v>
      </c>
      <c r="H8" s="6" t="s">
        <v>18</v>
      </c>
      <c r="I8" s="29">
        <v>42044219</v>
      </c>
      <c r="J8" s="7"/>
    </row>
    <row r="9" spans="1:10" ht="24" customHeight="1">
      <c r="A9" s="14"/>
      <c r="B9" s="3" t="s">
        <v>22</v>
      </c>
      <c r="C9" s="2" t="s">
        <v>11</v>
      </c>
      <c r="D9" s="2">
        <v>35184</v>
      </c>
      <c r="E9" s="2" t="s">
        <v>23</v>
      </c>
      <c r="F9" s="2">
        <v>13172</v>
      </c>
      <c r="G9" s="2" t="s">
        <v>46</v>
      </c>
      <c r="H9" s="6" t="s">
        <v>18</v>
      </c>
      <c r="I9" s="31" t="s">
        <v>47</v>
      </c>
      <c r="J9" s="31" t="s">
        <v>48</v>
      </c>
    </row>
    <row r="10" spans="1:10" ht="24" customHeight="1">
      <c r="A10" s="14">
        <v>2</v>
      </c>
      <c r="B10" s="3" t="s">
        <v>24</v>
      </c>
      <c r="C10" s="2" t="s">
        <v>25</v>
      </c>
      <c r="D10" s="2">
        <v>34201</v>
      </c>
      <c r="E10" s="2" t="s">
        <v>23</v>
      </c>
      <c r="F10" s="2">
        <v>182733</v>
      </c>
      <c r="G10" s="2">
        <v>50000</v>
      </c>
      <c r="H10" s="6" t="s">
        <v>18</v>
      </c>
      <c r="I10" s="29"/>
      <c r="J10" s="7"/>
    </row>
    <row r="11" spans="1:10" ht="24" customHeight="1">
      <c r="A11" s="14">
        <v>3</v>
      </c>
      <c r="B11" s="3" t="s">
        <v>26</v>
      </c>
      <c r="C11" s="2" t="s">
        <v>11</v>
      </c>
      <c r="D11" s="2">
        <v>37157</v>
      </c>
      <c r="E11" s="2" t="s">
        <v>12</v>
      </c>
      <c r="F11" s="2">
        <v>20877</v>
      </c>
      <c r="G11" s="2">
        <v>50000</v>
      </c>
      <c r="H11" s="6" t="s">
        <v>18</v>
      </c>
      <c r="I11" s="29"/>
      <c r="J11" s="7"/>
    </row>
    <row r="12" spans="1:10" ht="17.25" customHeight="1">
      <c r="A12" s="44" t="s">
        <v>19</v>
      </c>
      <c r="B12" s="45"/>
      <c r="C12" s="45"/>
      <c r="D12" s="45"/>
      <c r="E12" s="45"/>
      <c r="F12" s="46"/>
      <c r="G12" s="19">
        <f>SUM(G7:G11)</f>
        <v>150000</v>
      </c>
      <c r="H12" s="20"/>
      <c r="I12" s="9"/>
      <c r="J12" s="9"/>
    </row>
    <row r="13" spans="1:10" ht="16.5" customHeight="1">
      <c r="A13" s="38" t="s">
        <v>20</v>
      </c>
      <c r="B13" s="41"/>
      <c r="C13" s="41"/>
      <c r="D13" s="41"/>
      <c r="E13" s="41"/>
      <c r="F13" s="42"/>
      <c r="G13" s="13">
        <v>37500</v>
      </c>
      <c r="H13" s="11"/>
      <c r="I13" s="9"/>
      <c r="J13" s="9"/>
    </row>
    <row r="14" spans="1:10" ht="15" customHeight="1">
      <c r="A14" s="38" t="s">
        <v>21</v>
      </c>
      <c r="B14" s="41"/>
      <c r="C14" s="41"/>
      <c r="D14" s="41"/>
      <c r="E14" s="41"/>
      <c r="F14" s="42"/>
      <c r="G14" s="13">
        <f>G12*0.05</f>
        <v>7500</v>
      </c>
      <c r="H14" s="13"/>
      <c r="I14" s="4"/>
    </row>
    <row r="15" spans="1:10" ht="15" customHeight="1">
      <c r="A15" s="43" t="s">
        <v>57</v>
      </c>
      <c r="B15" s="43"/>
      <c r="C15" s="43"/>
      <c r="D15" s="43"/>
      <c r="E15" s="43"/>
      <c r="F15" s="43"/>
      <c r="G15" s="12">
        <f>G12-G13-G14</f>
        <v>105000</v>
      </c>
      <c r="H15" s="13"/>
    </row>
    <row r="16" spans="1:10" ht="18.75" customHeight="1">
      <c r="A16" s="35"/>
      <c r="B16" s="35"/>
      <c r="C16" s="35"/>
      <c r="D16" s="35"/>
      <c r="E16" s="35"/>
      <c r="F16" s="35"/>
      <c r="G16" s="35"/>
      <c r="H16" s="35"/>
    </row>
    <row r="17" spans="1:10" ht="18.75" customHeight="1">
      <c r="A17" s="49" t="s">
        <v>59</v>
      </c>
      <c r="B17" s="49"/>
      <c r="C17" s="49"/>
      <c r="D17" s="49"/>
      <c r="E17" s="49"/>
      <c r="F17" s="49"/>
      <c r="G17" s="49"/>
      <c r="H17" s="49"/>
      <c r="I17" s="49"/>
      <c r="J17" s="49"/>
    </row>
  </sheetData>
  <mergeCells count="9">
    <mergeCell ref="A15:F15"/>
    <mergeCell ref="A16:H16"/>
    <mergeCell ref="A17:J17"/>
    <mergeCell ref="A1:J1"/>
    <mergeCell ref="C4:I4"/>
    <mergeCell ref="I6:J6"/>
    <mergeCell ref="A12:F12"/>
    <mergeCell ref="A13:F13"/>
    <mergeCell ref="A14:F14"/>
  </mergeCells>
  <pageMargins left="0.31496062992125984" right="0.31496062992125984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7"/>
  <sheetViews>
    <sheetView workbookViewId="0">
      <selection activeCell="G15" sqref="G15"/>
    </sheetView>
  </sheetViews>
  <sheetFormatPr baseColWidth="10" defaultRowHeight="15"/>
  <cols>
    <col min="1" max="1" width="5.42578125" customWidth="1"/>
    <col min="2" max="2" width="31.5703125" customWidth="1"/>
    <col min="3" max="3" width="8.5703125" customWidth="1"/>
    <col min="4" max="4" width="10.7109375" customWidth="1"/>
    <col min="5" max="5" width="16.140625" customWidth="1"/>
    <col min="6" max="6" width="14.140625" bestFit="1" customWidth="1"/>
    <col min="7" max="7" width="11" customWidth="1"/>
    <col min="8" max="8" width="15.85546875" customWidth="1"/>
  </cols>
  <sheetData>
    <row r="1" spans="1:10" ht="18.75">
      <c r="A1" s="36" t="s">
        <v>32</v>
      </c>
      <c r="B1" s="36"/>
      <c r="C1" s="36"/>
      <c r="D1" s="36"/>
      <c r="E1" s="36"/>
      <c r="F1" s="36"/>
      <c r="G1" s="36"/>
      <c r="H1" s="36"/>
      <c r="I1" s="36"/>
      <c r="J1" s="36"/>
    </row>
    <row r="2" spans="1:10" ht="18.75">
      <c r="A2" s="1" t="s">
        <v>0</v>
      </c>
      <c r="E2" s="8" t="s">
        <v>13</v>
      </c>
      <c r="F2" s="8"/>
      <c r="H2" s="8"/>
      <c r="I2" s="8" t="s">
        <v>15</v>
      </c>
    </row>
    <row r="3" spans="1:10" ht="18.75">
      <c r="A3" s="1" t="s">
        <v>1</v>
      </c>
      <c r="E3" s="8" t="s">
        <v>16</v>
      </c>
      <c r="F3" s="8"/>
      <c r="G3" s="8"/>
      <c r="H3" s="8"/>
    </row>
    <row r="4" spans="1:10" ht="15" customHeight="1">
      <c r="A4" s="1" t="s">
        <v>2</v>
      </c>
      <c r="C4" s="37" t="s">
        <v>14</v>
      </c>
      <c r="D4" s="37"/>
      <c r="E4" s="37"/>
      <c r="F4" s="37"/>
      <c r="G4" s="37"/>
      <c r="H4" s="37"/>
      <c r="I4" s="37"/>
    </row>
    <row r="5" spans="1:10" ht="11.25" customHeight="1">
      <c r="A5" s="18"/>
    </row>
    <row r="6" spans="1:10" ht="22.5" customHeight="1">
      <c r="A6" s="5" t="s">
        <v>3</v>
      </c>
      <c r="B6" s="5" t="s">
        <v>4</v>
      </c>
      <c r="C6" s="5" t="s">
        <v>5</v>
      </c>
      <c r="D6" s="5" t="s">
        <v>6</v>
      </c>
      <c r="E6" s="5" t="s">
        <v>7</v>
      </c>
      <c r="F6" s="5" t="s">
        <v>8</v>
      </c>
      <c r="G6" s="5" t="s">
        <v>9</v>
      </c>
      <c r="H6" s="5" t="s">
        <v>10</v>
      </c>
      <c r="I6" s="15"/>
      <c r="J6" s="15"/>
    </row>
    <row r="7" spans="1:10" ht="24" customHeight="1">
      <c r="A7" s="2">
        <v>1</v>
      </c>
      <c r="B7" s="3" t="s">
        <v>17</v>
      </c>
      <c r="C7" s="2" t="s">
        <v>11</v>
      </c>
      <c r="D7" s="2">
        <v>37908</v>
      </c>
      <c r="E7" s="2" t="s">
        <v>12</v>
      </c>
      <c r="F7" s="2"/>
      <c r="G7" s="2">
        <v>50000</v>
      </c>
      <c r="H7" s="6" t="s">
        <v>18</v>
      </c>
      <c r="I7" s="16"/>
      <c r="J7" s="9"/>
    </row>
    <row r="8" spans="1:10" ht="24" customHeight="1">
      <c r="A8" s="2">
        <v>2</v>
      </c>
      <c r="B8" s="3" t="s">
        <v>28</v>
      </c>
      <c r="C8" s="2" t="s">
        <v>11</v>
      </c>
      <c r="D8" s="2">
        <v>34515</v>
      </c>
      <c r="E8" s="2" t="s">
        <v>23</v>
      </c>
      <c r="F8" s="2"/>
      <c r="G8" s="2">
        <v>50000</v>
      </c>
      <c r="H8" s="6" t="s">
        <v>18</v>
      </c>
      <c r="I8" s="9"/>
      <c r="J8" s="9"/>
    </row>
    <row r="9" spans="1:10" ht="24" customHeight="1">
      <c r="A9" s="14">
        <v>3</v>
      </c>
      <c r="B9" s="3" t="s">
        <v>22</v>
      </c>
      <c r="C9" s="2" t="s">
        <v>11</v>
      </c>
      <c r="D9" s="2">
        <v>35184</v>
      </c>
      <c r="E9" s="2" t="s">
        <v>23</v>
      </c>
      <c r="F9" s="2"/>
      <c r="G9" s="2">
        <v>50000</v>
      </c>
      <c r="H9" s="6" t="s">
        <v>18</v>
      </c>
      <c r="I9" s="9"/>
      <c r="J9" s="9"/>
    </row>
    <row r="10" spans="1:10" ht="24" customHeight="1">
      <c r="A10" s="14">
        <v>4</v>
      </c>
      <c r="B10" s="3" t="s">
        <v>24</v>
      </c>
      <c r="C10" s="2" t="s">
        <v>25</v>
      </c>
      <c r="D10" s="2">
        <v>34201</v>
      </c>
      <c r="E10" s="2" t="s">
        <v>23</v>
      </c>
      <c r="F10" s="2"/>
      <c r="G10" s="2">
        <v>50000</v>
      </c>
      <c r="H10" s="6" t="s">
        <v>18</v>
      </c>
      <c r="I10" s="9"/>
      <c r="J10" s="9"/>
    </row>
    <row r="11" spans="1:10" ht="24" customHeight="1">
      <c r="A11" s="14">
        <v>5</v>
      </c>
      <c r="B11" s="3" t="s">
        <v>26</v>
      </c>
      <c r="C11" s="2" t="s">
        <v>11</v>
      </c>
      <c r="D11" s="2"/>
      <c r="E11" s="2" t="s">
        <v>12</v>
      </c>
      <c r="F11" s="2"/>
      <c r="G11" s="2">
        <v>50000</v>
      </c>
      <c r="H11" s="6" t="s">
        <v>18</v>
      </c>
      <c r="I11" s="9"/>
      <c r="J11" s="9"/>
    </row>
    <row r="12" spans="1:10" ht="24" customHeight="1">
      <c r="A12" s="44" t="s">
        <v>19</v>
      </c>
      <c r="B12" s="45"/>
      <c r="C12" s="45"/>
      <c r="D12" s="45"/>
      <c r="E12" s="45"/>
      <c r="F12" s="46"/>
      <c r="G12" s="19">
        <f>SUM(G7:G11)</f>
        <v>250000</v>
      </c>
      <c r="H12" s="20"/>
      <c r="I12" s="9"/>
      <c r="J12" s="9"/>
    </row>
    <row r="13" spans="1:10" ht="16.5" customHeight="1">
      <c r="A13" s="38" t="s">
        <v>20</v>
      </c>
      <c r="B13" s="41"/>
      <c r="C13" s="41"/>
      <c r="D13" s="41"/>
      <c r="E13" s="41"/>
      <c r="F13" s="42"/>
      <c r="G13" s="13">
        <f>G12*0.15</f>
        <v>37500</v>
      </c>
      <c r="H13" s="11"/>
      <c r="I13" s="9"/>
      <c r="J13" s="9"/>
    </row>
    <row r="14" spans="1:10" ht="15" customHeight="1">
      <c r="A14" s="38" t="s">
        <v>21</v>
      </c>
      <c r="B14" s="41"/>
      <c r="C14" s="41"/>
      <c r="D14" s="41"/>
      <c r="E14" s="41"/>
      <c r="F14" s="42"/>
      <c r="G14" s="13">
        <f>G12*0.05</f>
        <v>12500</v>
      </c>
      <c r="H14" s="13"/>
      <c r="I14" s="4"/>
    </row>
    <row r="15" spans="1:10" ht="15" customHeight="1">
      <c r="A15" s="43" t="s">
        <v>31</v>
      </c>
      <c r="B15" s="43"/>
      <c r="C15" s="43"/>
      <c r="D15" s="43"/>
      <c r="E15" s="43"/>
      <c r="F15" s="43"/>
      <c r="G15" s="12">
        <f>G12-G13-G14</f>
        <v>200000</v>
      </c>
      <c r="H15" s="13"/>
    </row>
    <row r="16" spans="1:10" ht="18.75" customHeight="1">
      <c r="A16" s="35"/>
      <c r="B16" s="35"/>
      <c r="C16" s="35"/>
      <c r="D16" s="35"/>
      <c r="E16" s="35"/>
      <c r="F16" s="35"/>
      <c r="G16" s="35"/>
      <c r="H16" s="35"/>
    </row>
    <row r="17" ht="18.75" customHeight="1"/>
  </sheetData>
  <mergeCells count="7">
    <mergeCell ref="A16:H16"/>
    <mergeCell ref="A1:J1"/>
    <mergeCell ref="C4:I4"/>
    <mergeCell ref="A12:F12"/>
    <mergeCell ref="A13:F13"/>
    <mergeCell ref="A14:F14"/>
    <mergeCell ref="A15:F15"/>
  </mergeCells>
  <pageMargins left="0.31496062992125984" right="0.31496062992125984" top="0.74803149606299213" bottom="0.74803149606299213" header="0.31496062992125984" footer="0.31496062992125984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17"/>
  <sheetViews>
    <sheetView workbookViewId="0">
      <selection activeCell="G14" sqref="G14"/>
    </sheetView>
  </sheetViews>
  <sheetFormatPr baseColWidth="10" defaultRowHeight="15"/>
  <cols>
    <col min="1" max="1" width="5.42578125" customWidth="1"/>
    <col min="2" max="2" width="31.5703125" customWidth="1"/>
    <col min="3" max="3" width="8.5703125" customWidth="1"/>
    <col min="4" max="4" width="10.7109375" customWidth="1"/>
    <col min="5" max="5" width="16.140625" customWidth="1"/>
    <col min="6" max="6" width="14.140625" bestFit="1" customWidth="1"/>
    <col min="7" max="7" width="11" customWidth="1"/>
    <col min="8" max="8" width="15.85546875" customWidth="1"/>
  </cols>
  <sheetData>
    <row r="1" spans="1:10" ht="18.75">
      <c r="A1" s="36" t="s">
        <v>34</v>
      </c>
      <c r="B1" s="36"/>
      <c r="C1" s="36"/>
      <c r="D1" s="36"/>
      <c r="E1" s="36"/>
      <c r="F1" s="36"/>
      <c r="G1" s="36"/>
      <c r="H1" s="36"/>
      <c r="I1" s="36"/>
      <c r="J1" s="36"/>
    </row>
    <row r="2" spans="1:10" ht="18.75">
      <c r="A2" s="1" t="s">
        <v>0</v>
      </c>
      <c r="E2" s="8" t="s">
        <v>13</v>
      </c>
      <c r="F2" s="8"/>
      <c r="H2" s="8"/>
      <c r="I2" s="8" t="s">
        <v>15</v>
      </c>
    </row>
    <row r="3" spans="1:10" ht="18.75">
      <c r="A3" s="1" t="s">
        <v>1</v>
      </c>
      <c r="E3" s="8" t="s">
        <v>16</v>
      </c>
      <c r="F3" s="8"/>
      <c r="G3" s="8"/>
      <c r="H3" s="8"/>
    </row>
    <row r="4" spans="1:10" ht="15" customHeight="1">
      <c r="A4" s="1" t="s">
        <v>2</v>
      </c>
      <c r="C4" s="37" t="s">
        <v>14</v>
      </c>
      <c r="D4" s="37"/>
      <c r="E4" s="37"/>
      <c r="F4" s="37"/>
      <c r="G4" s="37"/>
      <c r="H4" s="37"/>
      <c r="I4" s="37"/>
    </row>
    <row r="5" spans="1:10" ht="11.25" customHeight="1">
      <c r="A5" s="21"/>
    </row>
    <row r="6" spans="1:10" ht="22.5" customHeight="1">
      <c r="A6" s="5" t="s">
        <v>3</v>
      </c>
      <c r="B6" s="5" t="s">
        <v>4</v>
      </c>
      <c r="C6" s="5" t="s">
        <v>5</v>
      </c>
      <c r="D6" s="5" t="s">
        <v>6</v>
      </c>
      <c r="E6" s="5" t="s">
        <v>7</v>
      </c>
      <c r="F6" s="5" t="s">
        <v>8</v>
      </c>
      <c r="G6" s="5" t="s">
        <v>9</v>
      </c>
      <c r="H6" s="5" t="s">
        <v>10</v>
      </c>
      <c r="I6" s="15"/>
      <c r="J6" s="15"/>
    </row>
    <row r="7" spans="1:10" ht="24" customHeight="1">
      <c r="A7" s="2">
        <v>1</v>
      </c>
      <c r="B7" s="3" t="s">
        <v>17</v>
      </c>
      <c r="C7" s="2" t="s">
        <v>11</v>
      </c>
      <c r="D7" s="2">
        <v>37908</v>
      </c>
      <c r="E7" s="2" t="s">
        <v>12</v>
      </c>
      <c r="F7" s="2"/>
      <c r="G7" s="2">
        <v>50000</v>
      </c>
      <c r="H7" s="6" t="s">
        <v>18</v>
      </c>
      <c r="I7" s="16"/>
      <c r="J7" s="9"/>
    </row>
    <row r="8" spans="1:10" ht="24" customHeight="1">
      <c r="A8" s="2">
        <v>2</v>
      </c>
      <c r="B8" s="3" t="s">
        <v>28</v>
      </c>
      <c r="C8" s="2" t="s">
        <v>11</v>
      </c>
      <c r="D8" s="2">
        <v>34515</v>
      </c>
      <c r="E8" s="2" t="s">
        <v>23</v>
      </c>
      <c r="F8" s="2"/>
      <c r="G8" s="2">
        <v>50000</v>
      </c>
      <c r="H8" s="6" t="s">
        <v>18</v>
      </c>
      <c r="I8" s="9"/>
      <c r="J8" s="9"/>
    </row>
    <row r="9" spans="1:10" ht="24" customHeight="1">
      <c r="A9" s="14">
        <v>3</v>
      </c>
      <c r="B9" s="3" t="s">
        <v>22</v>
      </c>
      <c r="C9" s="2" t="s">
        <v>11</v>
      </c>
      <c r="D9" s="2">
        <v>35184</v>
      </c>
      <c r="E9" s="2" t="s">
        <v>23</v>
      </c>
      <c r="F9" s="2"/>
      <c r="G9" s="2">
        <v>50000</v>
      </c>
      <c r="H9" s="6" t="s">
        <v>18</v>
      </c>
      <c r="I9" s="9"/>
      <c r="J9" s="9"/>
    </row>
    <row r="10" spans="1:10" ht="24" customHeight="1">
      <c r="A10" s="14">
        <v>4</v>
      </c>
      <c r="B10" s="3" t="s">
        <v>24</v>
      </c>
      <c r="C10" s="2" t="s">
        <v>25</v>
      </c>
      <c r="D10" s="2">
        <v>34201</v>
      </c>
      <c r="E10" s="2" t="s">
        <v>23</v>
      </c>
      <c r="F10" s="2"/>
      <c r="G10" s="2">
        <v>50000</v>
      </c>
      <c r="H10" s="6" t="s">
        <v>18</v>
      </c>
      <c r="I10" s="9"/>
      <c r="J10" s="9"/>
    </row>
    <row r="11" spans="1:10" ht="24" customHeight="1">
      <c r="A11" s="14">
        <v>5</v>
      </c>
      <c r="B11" s="3" t="s">
        <v>26</v>
      </c>
      <c r="C11" s="2" t="s">
        <v>11</v>
      </c>
      <c r="D11" s="2"/>
      <c r="E11" s="2" t="s">
        <v>12</v>
      </c>
      <c r="F11" s="2"/>
      <c r="G11" s="2">
        <v>50000</v>
      </c>
      <c r="H11" s="6" t="s">
        <v>18</v>
      </c>
      <c r="I11" s="9"/>
      <c r="J11" s="9"/>
    </row>
    <row r="12" spans="1:10" ht="24" customHeight="1">
      <c r="A12" s="44" t="s">
        <v>19</v>
      </c>
      <c r="B12" s="45"/>
      <c r="C12" s="45"/>
      <c r="D12" s="45"/>
      <c r="E12" s="45"/>
      <c r="F12" s="46"/>
      <c r="G12" s="19">
        <f>SUM(G7:G11)</f>
        <v>250000</v>
      </c>
      <c r="H12" s="20"/>
      <c r="I12" s="9"/>
      <c r="J12" s="9"/>
    </row>
    <row r="13" spans="1:10" ht="16.5" customHeight="1">
      <c r="A13" s="38" t="s">
        <v>20</v>
      </c>
      <c r="B13" s="41"/>
      <c r="C13" s="41"/>
      <c r="D13" s="41"/>
      <c r="E13" s="41"/>
      <c r="F13" s="42"/>
      <c r="G13" s="13">
        <f>G12*0.15</f>
        <v>37500</v>
      </c>
      <c r="H13" s="11"/>
      <c r="I13" s="9"/>
      <c r="J13" s="9"/>
    </row>
    <row r="14" spans="1:10" ht="15" customHeight="1">
      <c r="A14" s="38" t="s">
        <v>21</v>
      </c>
      <c r="B14" s="41"/>
      <c r="C14" s="41"/>
      <c r="D14" s="41"/>
      <c r="E14" s="41"/>
      <c r="F14" s="42"/>
      <c r="G14" s="13">
        <f>G12*0.05</f>
        <v>12500</v>
      </c>
      <c r="H14" s="13"/>
      <c r="I14" s="4"/>
    </row>
    <row r="15" spans="1:10" ht="15" customHeight="1">
      <c r="A15" s="43" t="s">
        <v>33</v>
      </c>
      <c r="B15" s="43"/>
      <c r="C15" s="43"/>
      <c r="D15" s="43"/>
      <c r="E15" s="43"/>
      <c r="F15" s="43"/>
      <c r="G15" s="12">
        <f>G12-G13-G14</f>
        <v>200000</v>
      </c>
      <c r="H15" s="13"/>
    </row>
    <row r="16" spans="1:10" ht="18.75" customHeight="1">
      <c r="A16" s="35"/>
      <c r="B16" s="35"/>
      <c r="C16" s="35"/>
      <c r="D16" s="35"/>
      <c r="E16" s="35"/>
      <c r="F16" s="35"/>
      <c r="G16" s="35"/>
      <c r="H16" s="35"/>
    </row>
    <row r="17" ht="18.75" customHeight="1"/>
  </sheetData>
  <mergeCells count="7">
    <mergeCell ref="A16:H16"/>
    <mergeCell ref="A1:J1"/>
    <mergeCell ref="C4:I4"/>
    <mergeCell ref="A12:F12"/>
    <mergeCell ref="A13:F13"/>
    <mergeCell ref="A14:F14"/>
    <mergeCell ref="A15:F15"/>
  </mergeCells>
  <pageMargins left="0.31496062992125984" right="0.31496062992125984" top="0.74803149606299213" bottom="0.74803149606299213" header="0.31496062992125984" footer="0.31496062992125984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J17"/>
  <sheetViews>
    <sheetView workbookViewId="0">
      <selection activeCell="G14" sqref="G14"/>
    </sheetView>
  </sheetViews>
  <sheetFormatPr baseColWidth="10" defaultRowHeight="15"/>
  <cols>
    <col min="1" max="1" width="5.42578125" customWidth="1"/>
    <col min="2" max="2" width="31.5703125" customWidth="1"/>
    <col min="3" max="3" width="8.5703125" customWidth="1"/>
    <col min="4" max="4" width="10.7109375" customWidth="1"/>
    <col min="5" max="5" width="16.140625" customWidth="1"/>
    <col min="6" max="6" width="14.140625" bestFit="1" customWidth="1"/>
    <col min="7" max="7" width="11" customWidth="1"/>
    <col min="8" max="8" width="15.85546875" customWidth="1"/>
  </cols>
  <sheetData>
    <row r="1" spans="1:10" ht="18.75">
      <c r="A1" s="36" t="s">
        <v>36</v>
      </c>
      <c r="B1" s="36"/>
      <c r="C1" s="36"/>
      <c r="D1" s="36"/>
      <c r="E1" s="36"/>
      <c r="F1" s="36"/>
      <c r="G1" s="36"/>
      <c r="H1" s="36"/>
      <c r="I1" s="36"/>
      <c r="J1" s="36"/>
    </row>
    <row r="2" spans="1:10" ht="18.75">
      <c r="A2" s="1" t="s">
        <v>0</v>
      </c>
      <c r="E2" s="8" t="s">
        <v>13</v>
      </c>
      <c r="F2" s="8"/>
      <c r="H2" s="8"/>
      <c r="I2" s="8" t="s">
        <v>15</v>
      </c>
    </row>
    <row r="3" spans="1:10" ht="18.75">
      <c r="A3" s="1" t="s">
        <v>1</v>
      </c>
      <c r="E3" s="8" t="s">
        <v>16</v>
      </c>
      <c r="F3" s="8"/>
      <c r="G3" s="8"/>
      <c r="H3" s="8"/>
    </row>
    <row r="4" spans="1:10" ht="15" customHeight="1">
      <c r="A4" s="1" t="s">
        <v>2</v>
      </c>
      <c r="C4" s="37" t="s">
        <v>14</v>
      </c>
      <c r="D4" s="37"/>
      <c r="E4" s="37"/>
      <c r="F4" s="37"/>
      <c r="G4" s="37"/>
      <c r="H4" s="37"/>
      <c r="I4" s="37"/>
    </row>
    <row r="5" spans="1:10" ht="11.25" customHeight="1">
      <c r="A5" s="22"/>
    </row>
    <row r="6" spans="1:10" ht="22.5" customHeight="1">
      <c r="A6" s="5" t="s">
        <v>3</v>
      </c>
      <c r="B6" s="5" t="s">
        <v>4</v>
      </c>
      <c r="C6" s="5" t="s">
        <v>5</v>
      </c>
      <c r="D6" s="5" t="s">
        <v>6</v>
      </c>
      <c r="E6" s="5" t="s">
        <v>7</v>
      </c>
      <c r="F6" s="5" t="s">
        <v>8</v>
      </c>
      <c r="G6" s="5" t="s">
        <v>9</v>
      </c>
      <c r="H6" s="5" t="s">
        <v>10</v>
      </c>
      <c r="I6" s="15"/>
      <c r="J6" s="15"/>
    </row>
    <row r="7" spans="1:10" ht="24" customHeight="1">
      <c r="A7" s="2">
        <v>1</v>
      </c>
      <c r="B7" s="3" t="s">
        <v>17</v>
      </c>
      <c r="C7" s="2" t="s">
        <v>11</v>
      </c>
      <c r="D7" s="2">
        <v>37908</v>
      </c>
      <c r="E7" s="2" t="s">
        <v>12</v>
      </c>
      <c r="F7" s="2"/>
      <c r="G7" s="2">
        <v>50000</v>
      </c>
      <c r="H7" s="6" t="s">
        <v>18</v>
      </c>
      <c r="I7" s="16"/>
      <c r="J7" s="9"/>
    </row>
    <row r="8" spans="1:10" ht="24" customHeight="1">
      <c r="A8" s="2">
        <v>2</v>
      </c>
      <c r="B8" s="3" t="s">
        <v>28</v>
      </c>
      <c r="C8" s="2" t="s">
        <v>11</v>
      </c>
      <c r="D8" s="2">
        <v>34515</v>
      </c>
      <c r="E8" s="2" t="s">
        <v>23</v>
      </c>
      <c r="F8" s="2"/>
      <c r="G8" s="2">
        <v>200000</v>
      </c>
      <c r="H8" s="6" t="s">
        <v>18</v>
      </c>
      <c r="I8" s="9"/>
      <c r="J8" s="9"/>
    </row>
    <row r="9" spans="1:10" ht="24" customHeight="1">
      <c r="A9" s="14">
        <v>3</v>
      </c>
      <c r="B9" s="3" t="s">
        <v>22</v>
      </c>
      <c r="C9" s="2" t="s">
        <v>11</v>
      </c>
      <c r="D9" s="2">
        <v>35184</v>
      </c>
      <c r="E9" s="2" t="s">
        <v>23</v>
      </c>
      <c r="F9" s="2"/>
      <c r="G9" s="2">
        <v>50000</v>
      </c>
      <c r="H9" s="6" t="s">
        <v>18</v>
      </c>
      <c r="I9" s="9"/>
      <c r="J9" s="9"/>
    </row>
    <row r="10" spans="1:10" ht="24" customHeight="1">
      <c r="A10" s="14">
        <v>4</v>
      </c>
      <c r="B10" s="3" t="s">
        <v>24</v>
      </c>
      <c r="C10" s="2" t="s">
        <v>25</v>
      </c>
      <c r="D10" s="2">
        <v>34201</v>
      </c>
      <c r="E10" s="2" t="s">
        <v>23</v>
      </c>
      <c r="F10" s="2"/>
      <c r="G10" s="2">
        <v>50000</v>
      </c>
      <c r="H10" s="6" t="s">
        <v>18</v>
      </c>
      <c r="I10" s="9"/>
      <c r="J10" s="9"/>
    </row>
    <row r="11" spans="1:10" ht="24" customHeight="1">
      <c r="A11" s="14">
        <v>5</v>
      </c>
      <c r="B11" s="3" t="s">
        <v>26</v>
      </c>
      <c r="C11" s="2" t="s">
        <v>11</v>
      </c>
      <c r="D11" s="2"/>
      <c r="E11" s="2" t="s">
        <v>12</v>
      </c>
      <c r="F11" s="2"/>
      <c r="G11" s="2">
        <v>50000</v>
      </c>
      <c r="H11" s="6" t="s">
        <v>18</v>
      </c>
      <c r="I11" s="9"/>
      <c r="J11" s="9"/>
    </row>
    <row r="12" spans="1:10" ht="24" customHeight="1">
      <c r="A12" s="44" t="s">
        <v>19</v>
      </c>
      <c r="B12" s="45"/>
      <c r="C12" s="45"/>
      <c r="D12" s="45"/>
      <c r="E12" s="45"/>
      <c r="F12" s="46"/>
      <c r="G12" s="19">
        <f>SUM(G7:G11)</f>
        <v>400000</v>
      </c>
      <c r="H12" s="20"/>
      <c r="I12" s="9"/>
      <c r="J12" s="9"/>
    </row>
    <row r="13" spans="1:10" ht="16.5" customHeight="1">
      <c r="A13" s="38" t="s">
        <v>20</v>
      </c>
      <c r="B13" s="41"/>
      <c r="C13" s="41"/>
      <c r="D13" s="41"/>
      <c r="E13" s="41"/>
      <c r="F13" s="42"/>
      <c r="G13" s="13">
        <v>37500</v>
      </c>
      <c r="H13" s="11"/>
      <c r="I13" s="9"/>
      <c r="J13" s="9"/>
    </row>
    <row r="14" spans="1:10" ht="15" customHeight="1">
      <c r="A14" s="38" t="s">
        <v>21</v>
      </c>
      <c r="B14" s="41"/>
      <c r="C14" s="41"/>
      <c r="D14" s="41"/>
      <c r="E14" s="41"/>
      <c r="F14" s="42"/>
      <c r="G14" s="13">
        <f>G12*0.05</f>
        <v>20000</v>
      </c>
      <c r="H14" s="13"/>
      <c r="I14" s="4"/>
    </row>
    <row r="15" spans="1:10" ht="15" customHeight="1">
      <c r="A15" s="43" t="s">
        <v>35</v>
      </c>
      <c r="B15" s="43"/>
      <c r="C15" s="43"/>
      <c r="D15" s="43"/>
      <c r="E15" s="43"/>
      <c r="F15" s="43"/>
      <c r="G15" s="12">
        <f>G12-G13-G14</f>
        <v>342500</v>
      </c>
      <c r="H15" s="13"/>
    </row>
    <row r="16" spans="1:10" ht="18.75" customHeight="1">
      <c r="A16" s="35"/>
      <c r="B16" s="35"/>
      <c r="C16" s="35"/>
      <c r="D16" s="35"/>
      <c r="E16" s="35"/>
      <c r="F16" s="35"/>
      <c r="G16" s="35"/>
      <c r="H16" s="35"/>
    </row>
    <row r="17" ht="18.75" customHeight="1"/>
  </sheetData>
  <mergeCells count="7">
    <mergeCell ref="A16:H16"/>
    <mergeCell ref="A1:J1"/>
    <mergeCell ref="C4:I4"/>
    <mergeCell ref="A12:F12"/>
    <mergeCell ref="A13:F13"/>
    <mergeCell ref="A14:F14"/>
    <mergeCell ref="A15:F15"/>
  </mergeCells>
  <pageMargins left="0.31496062992125984" right="0.31496062992125984" top="0.74803149606299213" bottom="0.74803149606299213" header="0.31496062992125984" footer="0.31496062992125984"/>
  <pageSetup paperSize="9" orientation="landscape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J17"/>
  <sheetViews>
    <sheetView workbookViewId="0">
      <selection activeCell="G10" sqref="G10"/>
    </sheetView>
  </sheetViews>
  <sheetFormatPr baseColWidth="10" defaultRowHeight="15"/>
  <cols>
    <col min="1" max="1" width="5.42578125" customWidth="1"/>
    <col min="2" max="2" width="31.5703125" customWidth="1"/>
    <col min="3" max="3" width="8.5703125" customWidth="1"/>
    <col min="4" max="4" width="10.7109375" customWidth="1"/>
    <col min="5" max="5" width="16.140625" customWidth="1"/>
    <col min="6" max="6" width="14.140625" bestFit="1" customWidth="1"/>
    <col min="7" max="7" width="11" customWidth="1"/>
    <col min="8" max="8" width="15.85546875" customWidth="1"/>
  </cols>
  <sheetData>
    <row r="1" spans="1:10" ht="18.75">
      <c r="A1" s="36" t="s">
        <v>38</v>
      </c>
      <c r="B1" s="36"/>
      <c r="C1" s="36"/>
      <c r="D1" s="36"/>
      <c r="E1" s="36"/>
      <c r="F1" s="36"/>
      <c r="G1" s="36"/>
      <c r="H1" s="36"/>
      <c r="I1" s="36"/>
      <c r="J1" s="36"/>
    </row>
    <row r="2" spans="1:10" ht="18.75">
      <c r="A2" s="1" t="s">
        <v>0</v>
      </c>
      <c r="E2" s="8" t="s">
        <v>13</v>
      </c>
      <c r="F2" s="8"/>
      <c r="H2" s="8"/>
      <c r="I2" s="8" t="s">
        <v>15</v>
      </c>
    </row>
    <row r="3" spans="1:10" ht="18.75">
      <c r="A3" s="1" t="s">
        <v>1</v>
      </c>
      <c r="E3" s="8" t="s">
        <v>16</v>
      </c>
      <c r="F3" s="8"/>
      <c r="G3" s="8"/>
      <c r="H3" s="8"/>
    </row>
    <row r="4" spans="1:10" ht="15" customHeight="1">
      <c r="A4" s="1" t="s">
        <v>2</v>
      </c>
      <c r="C4" s="37" t="s">
        <v>14</v>
      </c>
      <c r="D4" s="37"/>
      <c r="E4" s="37"/>
      <c r="F4" s="37"/>
      <c r="G4" s="37"/>
      <c r="H4" s="37"/>
      <c r="I4" s="37"/>
    </row>
    <row r="5" spans="1:10" ht="11.25" customHeight="1">
      <c r="A5" s="23"/>
    </row>
    <row r="6" spans="1:10" ht="22.5" customHeight="1">
      <c r="A6" s="5" t="s">
        <v>3</v>
      </c>
      <c r="B6" s="5" t="s">
        <v>4</v>
      </c>
      <c r="C6" s="5" t="s">
        <v>5</v>
      </c>
      <c r="D6" s="5" t="s">
        <v>6</v>
      </c>
      <c r="E6" s="5" t="s">
        <v>7</v>
      </c>
      <c r="F6" s="5" t="s">
        <v>8</v>
      </c>
      <c r="G6" s="5" t="s">
        <v>9</v>
      </c>
      <c r="H6" s="5" t="s">
        <v>10</v>
      </c>
      <c r="I6" s="15"/>
      <c r="J6" s="15"/>
    </row>
    <row r="7" spans="1:10" ht="24" customHeight="1">
      <c r="A7" s="2">
        <v>1</v>
      </c>
      <c r="B7" s="3" t="s">
        <v>17</v>
      </c>
      <c r="C7" s="2" t="s">
        <v>11</v>
      </c>
      <c r="D7" s="2">
        <v>37908</v>
      </c>
      <c r="E7" s="2" t="s">
        <v>12</v>
      </c>
      <c r="F7" s="2"/>
      <c r="G7" s="2">
        <v>50000</v>
      </c>
      <c r="H7" s="6" t="s">
        <v>18</v>
      </c>
      <c r="I7" s="16"/>
      <c r="J7" s="9"/>
    </row>
    <row r="8" spans="1:10" ht="24" customHeight="1">
      <c r="A8" s="2">
        <v>2</v>
      </c>
      <c r="B8" s="3" t="s">
        <v>28</v>
      </c>
      <c r="C8" s="2" t="s">
        <v>11</v>
      </c>
      <c r="D8" s="2">
        <v>34515</v>
      </c>
      <c r="E8" s="2" t="s">
        <v>23</v>
      </c>
      <c r="F8" s="2"/>
      <c r="G8" s="2">
        <v>50000</v>
      </c>
      <c r="H8" s="6" t="s">
        <v>18</v>
      </c>
      <c r="I8" s="9"/>
      <c r="J8" s="9"/>
    </row>
    <row r="9" spans="1:10" ht="24" customHeight="1">
      <c r="A9" s="14">
        <v>3</v>
      </c>
      <c r="B9" s="3" t="s">
        <v>22</v>
      </c>
      <c r="C9" s="2" t="s">
        <v>11</v>
      </c>
      <c r="D9" s="2">
        <v>35184</v>
      </c>
      <c r="E9" s="2" t="s">
        <v>23</v>
      </c>
      <c r="F9" s="2"/>
      <c r="G9" s="2">
        <v>50000</v>
      </c>
      <c r="H9" s="6" t="s">
        <v>18</v>
      </c>
      <c r="I9" s="9"/>
      <c r="J9" s="9"/>
    </row>
    <row r="10" spans="1:10" ht="24" customHeight="1">
      <c r="A10" s="14">
        <v>4</v>
      </c>
      <c r="B10" s="3" t="s">
        <v>24</v>
      </c>
      <c r="C10" s="2" t="s">
        <v>25</v>
      </c>
      <c r="D10" s="2">
        <v>34201</v>
      </c>
      <c r="E10" s="2" t="s">
        <v>23</v>
      </c>
      <c r="F10" s="2"/>
      <c r="G10" s="2">
        <v>50000</v>
      </c>
      <c r="H10" s="6" t="s">
        <v>18</v>
      </c>
      <c r="I10" s="9"/>
      <c r="J10" s="9"/>
    </row>
    <row r="11" spans="1:10" ht="24" customHeight="1">
      <c r="A11" s="14">
        <v>5</v>
      </c>
      <c r="B11" s="3" t="s">
        <v>26</v>
      </c>
      <c r="C11" s="2" t="s">
        <v>11</v>
      </c>
      <c r="D11" s="2"/>
      <c r="E11" s="2" t="s">
        <v>12</v>
      </c>
      <c r="F11" s="2"/>
      <c r="G11" s="2">
        <v>50000</v>
      </c>
      <c r="H11" s="6" t="s">
        <v>18</v>
      </c>
      <c r="I11" s="9"/>
      <c r="J11" s="9"/>
    </row>
    <row r="12" spans="1:10" ht="24" customHeight="1">
      <c r="A12" s="44" t="s">
        <v>19</v>
      </c>
      <c r="B12" s="45"/>
      <c r="C12" s="45"/>
      <c r="D12" s="45"/>
      <c r="E12" s="45"/>
      <c r="F12" s="46"/>
      <c r="G12" s="19">
        <f>SUM(G7:G11)</f>
        <v>250000</v>
      </c>
      <c r="H12" s="20"/>
      <c r="I12" s="9"/>
      <c r="J12" s="9"/>
    </row>
    <row r="13" spans="1:10" ht="16.5" customHeight="1">
      <c r="A13" s="38" t="s">
        <v>20</v>
      </c>
      <c r="B13" s="41"/>
      <c r="C13" s="41"/>
      <c r="D13" s="41"/>
      <c r="E13" s="41"/>
      <c r="F13" s="42"/>
      <c r="G13" s="13">
        <v>37500</v>
      </c>
      <c r="H13" s="11"/>
      <c r="I13" s="9"/>
      <c r="J13" s="9"/>
    </row>
    <row r="14" spans="1:10" ht="15" customHeight="1">
      <c r="A14" s="38" t="s">
        <v>21</v>
      </c>
      <c r="B14" s="41"/>
      <c r="C14" s="41"/>
      <c r="D14" s="41"/>
      <c r="E14" s="41"/>
      <c r="F14" s="42"/>
      <c r="G14" s="13">
        <f>G12*0.05</f>
        <v>12500</v>
      </c>
      <c r="H14" s="13"/>
      <c r="I14" s="4"/>
    </row>
    <row r="15" spans="1:10" ht="15" customHeight="1">
      <c r="A15" s="43" t="s">
        <v>37</v>
      </c>
      <c r="B15" s="43"/>
      <c r="C15" s="43"/>
      <c r="D15" s="43"/>
      <c r="E15" s="43"/>
      <c r="F15" s="43"/>
      <c r="G15" s="12">
        <f>G12-G13-G14</f>
        <v>200000</v>
      </c>
      <c r="H15" s="13"/>
    </row>
    <row r="16" spans="1:10" ht="18.75" customHeight="1">
      <c r="A16" s="35"/>
      <c r="B16" s="35"/>
      <c r="C16" s="35"/>
      <c r="D16" s="35"/>
      <c r="E16" s="35"/>
      <c r="F16" s="35"/>
      <c r="G16" s="35"/>
      <c r="H16" s="35"/>
    </row>
    <row r="17" ht="18.75" customHeight="1"/>
  </sheetData>
  <mergeCells count="7">
    <mergeCell ref="A16:H16"/>
    <mergeCell ref="A1:J1"/>
    <mergeCell ref="C4:I4"/>
    <mergeCell ref="A12:F12"/>
    <mergeCell ref="A13:F13"/>
    <mergeCell ref="A14:F14"/>
    <mergeCell ref="A15:F15"/>
  </mergeCells>
  <pageMargins left="0.31496062992125984" right="0.31496062992125984" top="0.74803149606299213" bottom="0.74803149606299213" header="0.31496062992125984" footer="0.31496062992125984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J17"/>
  <sheetViews>
    <sheetView workbookViewId="0">
      <selection activeCell="G17" sqref="G17"/>
    </sheetView>
  </sheetViews>
  <sheetFormatPr baseColWidth="10" defaultRowHeight="15"/>
  <cols>
    <col min="1" max="1" width="5.42578125" customWidth="1"/>
    <col min="2" max="2" width="31.5703125" customWidth="1"/>
    <col min="3" max="3" width="8.5703125" customWidth="1"/>
    <col min="4" max="4" width="10.7109375" customWidth="1"/>
    <col min="5" max="5" width="16.140625" customWidth="1"/>
    <col min="6" max="6" width="14.140625" bestFit="1" customWidth="1"/>
    <col min="7" max="7" width="11" customWidth="1"/>
    <col min="8" max="8" width="15.85546875" customWidth="1"/>
  </cols>
  <sheetData>
    <row r="1" spans="1:10" ht="18.75">
      <c r="A1" s="36" t="s">
        <v>40</v>
      </c>
      <c r="B1" s="36"/>
      <c r="C1" s="36"/>
      <c r="D1" s="36"/>
      <c r="E1" s="36"/>
      <c r="F1" s="36"/>
      <c r="G1" s="36"/>
      <c r="H1" s="36"/>
      <c r="I1" s="36"/>
      <c r="J1" s="36"/>
    </row>
    <row r="2" spans="1:10" ht="18.75">
      <c r="A2" s="1" t="s">
        <v>0</v>
      </c>
      <c r="E2" s="8" t="s">
        <v>13</v>
      </c>
      <c r="F2" s="8"/>
      <c r="H2" s="8"/>
      <c r="I2" s="8" t="s">
        <v>15</v>
      </c>
    </row>
    <row r="3" spans="1:10" ht="18.75">
      <c r="A3" s="1" t="s">
        <v>1</v>
      </c>
      <c r="E3" s="8" t="s">
        <v>16</v>
      </c>
      <c r="F3" s="8"/>
      <c r="G3" s="8"/>
      <c r="H3" s="8"/>
    </row>
    <row r="4" spans="1:10" ht="15" customHeight="1">
      <c r="A4" s="1" t="s">
        <v>2</v>
      </c>
      <c r="C4" s="37" t="s">
        <v>14</v>
      </c>
      <c r="D4" s="37"/>
      <c r="E4" s="37"/>
      <c r="F4" s="37"/>
      <c r="G4" s="37"/>
      <c r="H4" s="37"/>
      <c r="I4" s="37"/>
    </row>
    <row r="5" spans="1:10" ht="11.25" customHeight="1">
      <c r="A5" s="24"/>
    </row>
    <row r="6" spans="1:10" ht="22.5" customHeight="1">
      <c r="A6" s="5" t="s">
        <v>3</v>
      </c>
      <c r="B6" s="5" t="s">
        <v>4</v>
      </c>
      <c r="C6" s="5" t="s">
        <v>5</v>
      </c>
      <c r="D6" s="5" t="s">
        <v>6</v>
      </c>
      <c r="E6" s="5" t="s">
        <v>7</v>
      </c>
      <c r="F6" s="5" t="s">
        <v>8</v>
      </c>
      <c r="G6" s="5" t="s">
        <v>9</v>
      </c>
      <c r="H6" s="5" t="s">
        <v>10</v>
      </c>
      <c r="I6" s="15"/>
      <c r="J6" s="15"/>
    </row>
    <row r="7" spans="1:10" ht="24" customHeight="1">
      <c r="A7" s="2">
        <v>1</v>
      </c>
      <c r="B7" s="3" t="s">
        <v>17</v>
      </c>
      <c r="C7" s="2" t="s">
        <v>11</v>
      </c>
      <c r="D7" s="2">
        <v>37908</v>
      </c>
      <c r="E7" s="2" t="s">
        <v>12</v>
      </c>
      <c r="F7" s="2"/>
      <c r="G7" s="2">
        <v>50000</v>
      </c>
      <c r="H7" s="6" t="s">
        <v>18</v>
      </c>
      <c r="I7" s="16"/>
      <c r="J7" s="9"/>
    </row>
    <row r="8" spans="1:10" ht="24" customHeight="1">
      <c r="A8" s="2">
        <v>2</v>
      </c>
      <c r="B8" s="3" t="s">
        <v>28</v>
      </c>
      <c r="C8" s="2" t="s">
        <v>11</v>
      </c>
      <c r="D8" s="2">
        <v>34515</v>
      </c>
      <c r="E8" s="2" t="s">
        <v>23</v>
      </c>
      <c r="F8" s="2"/>
      <c r="G8" s="2">
        <v>50000</v>
      </c>
      <c r="H8" s="6" t="s">
        <v>18</v>
      </c>
      <c r="I8" s="9"/>
      <c r="J8" s="9"/>
    </row>
    <row r="9" spans="1:10" ht="24" customHeight="1">
      <c r="A9" s="14">
        <v>3</v>
      </c>
      <c r="B9" s="3" t="s">
        <v>22</v>
      </c>
      <c r="C9" s="2" t="s">
        <v>11</v>
      </c>
      <c r="D9" s="2">
        <v>35184</v>
      </c>
      <c r="E9" s="2" t="s">
        <v>23</v>
      </c>
      <c r="F9" s="2"/>
      <c r="G9" s="2">
        <v>50000</v>
      </c>
      <c r="H9" s="6" t="s">
        <v>18</v>
      </c>
      <c r="I9" s="9"/>
      <c r="J9" s="9"/>
    </row>
    <row r="10" spans="1:10" ht="24" customHeight="1">
      <c r="A10" s="14">
        <v>4</v>
      </c>
      <c r="B10" s="3" t="s">
        <v>24</v>
      </c>
      <c r="C10" s="2" t="s">
        <v>25</v>
      </c>
      <c r="D10" s="2">
        <v>34201</v>
      </c>
      <c r="E10" s="2" t="s">
        <v>23</v>
      </c>
      <c r="F10" s="2"/>
      <c r="G10" s="2">
        <v>50000</v>
      </c>
      <c r="H10" s="6" t="s">
        <v>18</v>
      </c>
      <c r="I10" s="9"/>
      <c r="J10" s="9"/>
    </row>
    <row r="11" spans="1:10" ht="24" customHeight="1">
      <c r="A11" s="14">
        <v>5</v>
      </c>
      <c r="B11" s="3" t="s">
        <v>26</v>
      </c>
      <c r="C11" s="2" t="s">
        <v>11</v>
      </c>
      <c r="D11" s="2"/>
      <c r="E11" s="2" t="s">
        <v>12</v>
      </c>
      <c r="F11" s="2"/>
      <c r="G11" s="2">
        <v>50000</v>
      </c>
      <c r="H11" s="6" t="s">
        <v>18</v>
      </c>
      <c r="I11" s="9"/>
      <c r="J11" s="9"/>
    </row>
    <row r="12" spans="1:10" ht="24" customHeight="1">
      <c r="A12" s="44" t="s">
        <v>19</v>
      </c>
      <c r="B12" s="45"/>
      <c r="C12" s="45"/>
      <c r="D12" s="45"/>
      <c r="E12" s="45"/>
      <c r="F12" s="46"/>
      <c r="G12" s="19">
        <f>SUM(G7:G11)</f>
        <v>250000</v>
      </c>
      <c r="H12" s="20"/>
      <c r="I12" s="9"/>
      <c r="J12" s="9"/>
    </row>
    <row r="13" spans="1:10" ht="16.5" customHeight="1">
      <c r="A13" s="38" t="s">
        <v>20</v>
      </c>
      <c r="B13" s="41"/>
      <c r="C13" s="41"/>
      <c r="D13" s="41"/>
      <c r="E13" s="41"/>
      <c r="F13" s="42"/>
      <c r="G13" s="13">
        <v>37500</v>
      </c>
      <c r="H13" s="11"/>
      <c r="I13" s="9"/>
      <c r="J13" s="9"/>
    </row>
    <row r="14" spans="1:10" ht="15" customHeight="1">
      <c r="A14" s="38" t="s">
        <v>21</v>
      </c>
      <c r="B14" s="41"/>
      <c r="C14" s="41"/>
      <c r="D14" s="41"/>
      <c r="E14" s="41"/>
      <c r="F14" s="42"/>
      <c r="G14" s="13">
        <f>G12*0.05</f>
        <v>12500</v>
      </c>
      <c r="H14" s="13"/>
      <c r="I14" s="4"/>
    </row>
    <row r="15" spans="1:10" ht="15" customHeight="1">
      <c r="A15" s="43" t="s">
        <v>39</v>
      </c>
      <c r="B15" s="43"/>
      <c r="C15" s="43"/>
      <c r="D15" s="43"/>
      <c r="E15" s="43"/>
      <c r="F15" s="43"/>
      <c r="G15" s="12">
        <f>G12-G13-G14</f>
        <v>200000</v>
      </c>
      <c r="H15" s="13"/>
    </row>
    <row r="16" spans="1:10" ht="18.75" customHeight="1">
      <c r="A16" s="35"/>
      <c r="B16" s="35"/>
      <c r="C16" s="35"/>
      <c r="D16" s="35"/>
      <c r="E16" s="35"/>
      <c r="F16" s="35"/>
      <c r="G16" s="35"/>
      <c r="H16" s="35"/>
    </row>
    <row r="17" ht="18.75" customHeight="1"/>
  </sheetData>
  <mergeCells count="7">
    <mergeCell ref="A16:H16"/>
    <mergeCell ref="A1:J1"/>
    <mergeCell ref="C4:I4"/>
    <mergeCell ref="A12:F12"/>
    <mergeCell ref="A13:F13"/>
    <mergeCell ref="A14:F14"/>
    <mergeCell ref="A15:F15"/>
  </mergeCells>
  <pageMargins left="0.31496062992125984" right="0.31496062992125984" top="0.74803149606299213" bottom="0.74803149606299213" header="0.31496062992125984" footer="0.31496062992125984"/>
  <pageSetup paperSize="9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J17"/>
  <sheetViews>
    <sheetView workbookViewId="0">
      <selection activeCell="E11" sqref="E11"/>
    </sheetView>
  </sheetViews>
  <sheetFormatPr baseColWidth="10" defaultRowHeight="15"/>
  <cols>
    <col min="1" max="1" width="5.42578125" customWidth="1"/>
    <col min="2" max="2" width="31.5703125" customWidth="1"/>
    <col min="3" max="3" width="8.5703125" customWidth="1"/>
    <col min="4" max="4" width="10.7109375" customWidth="1"/>
    <col min="5" max="5" width="16.140625" customWidth="1"/>
    <col min="6" max="6" width="14.140625" bestFit="1" customWidth="1"/>
    <col min="7" max="7" width="11" customWidth="1"/>
    <col min="8" max="8" width="15.85546875" customWidth="1"/>
  </cols>
  <sheetData>
    <row r="1" spans="1:10" ht="18.75">
      <c r="A1" s="36" t="s">
        <v>42</v>
      </c>
      <c r="B1" s="36"/>
      <c r="C1" s="36"/>
      <c r="D1" s="36"/>
      <c r="E1" s="36"/>
      <c r="F1" s="36"/>
      <c r="G1" s="36"/>
      <c r="H1" s="36"/>
      <c r="I1" s="36"/>
      <c r="J1" s="36"/>
    </row>
    <row r="2" spans="1:10" ht="18.75">
      <c r="A2" s="1" t="s">
        <v>0</v>
      </c>
      <c r="E2" s="8" t="s">
        <v>13</v>
      </c>
      <c r="F2" s="8"/>
      <c r="H2" s="8"/>
      <c r="I2" s="8" t="s">
        <v>15</v>
      </c>
    </row>
    <row r="3" spans="1:10" ht="18.75">
      <c r="A3" s="1" t="s">
        <v>1</v>
      </c>
      <c r="E3" s="8" t="s">
        <v>16</v>
      </c>
      <c r="F3" s="8"/>
      <c r="G3" s="8"/>
      <c r="H3" s="8"/>
    </row>
    <row r="4" spans="1:10" ht="15" customHeight="1">
      <c r="A4" s="1" t="s">
        <v>2</v>
      </c>
      <c r="C4" s="37" t="s">
        <v>14</v>
      </c>
      <c r="D4" s="37"/>
      <c r="E4" s="37"/>
      <c r="F4" s="37"/>
      <c r="G4" s="37"/>
      <c r="H4" s="37"/>
      <c r="I4" s="37"/>
    </row>
    <row r="5" spans="1:10" ht="11.25" customHeight="1">
      <c r="A5" s="25"/>
    </row>
    <row r="6" spans="1:10" ht="22.5" customHeight="1">
      <c r="A6" s="5" t="s">
        <v>3</v>
      </c>
      <c r="B6" s="5" t="s">
        <v>4</v>
      </c>
      <c r="C6" s="5" t="s">
        <v>5</v>
      </c>
      <c r="D6" s="5" t="s">
        <v>6</v>
      </c>
      <c r="E6" s="5" t="s">
        <v>7</v>
      </c>
      <c r="F6" s="5" t="s">
        <v>8</v>
      </c>
      <c r="G6" s="5" t="s">
        <v>9</v>
      </c>
      <c r="H6" s="5" t="s">
        <v>10</v>
      </c>
      <c r="I6" s="15"/>
      <c r="J6" s="15"/>
    </row>
    <row r="7" spans="1:10" ht="24" customHeight="1">
      <c r="A7" s="2">
        <v>1</v>
      </c>
      <c r="B7" s="3" t="s">
        <v>17</v>
      </c>
      <c r="C7" s="2" t="s">
        <v>11</v>
      </c>
      <c r="D7" s="2">
        <v>37908</v>
      </c>
      <c r="E7" s="2" t="s">
        <v>12</v>
      </c>
      <c r="F7" s="2"/>
      <c r="G7" s="2">
        <v>50000</v>
      </c>
      <c r="H7" s="6" t="s">
        <v>18</v>
      </c>
      <c r="I7" s="16"/>
      <c r="J7" s="9"/>
    </row>
    <row r="8" spans="1:10" ht="24" customHeight="1">
      <c r="A8" s="2">
        <v>2</v>
      </c>
      <c r="B8" s="3" t="s">
        <v>43</v>
      </c>
      <c r="C8" s="2" t="s">
        <v>11</v>
      </c>
      <c r="D8" s="2">
        <v>36826</v>
      </c>
      <c r="E8" s="2" t="s">
        <v>23</v>
      </c>
      <c r="F8" s="2"/>
      <c r="G8" s="2">
        <v>50000</v>
      </c>
      <c r="H8" s="6" t="s">
        <v>18</v>
      </c>
      <c r="I8" s="9"/>
      <c r="J8" s="9"/>
    </row>
    <row r="9" spans="1:10" ht="24" customHeight="1">
      <c r="A9" s="14">
        <v>3</v>
      </c>
      <c r="B9" s="3" t="s">
        <v>22</v>
      </c>
      <c r="C9" s="2" t="s">
        <v>11</v>
      </c>
      <c r="D9" s="2">
        <v>35184</v>
      </c>
      <c r="E9" s="2" t="s">
        <v>23</v>
      </c>
      <c r="F9" s="2"/>
      <c r="G9" s="2">
        <v>50000</v>
      </c>
      <c r="H9" s="6" t="s">
        <v>18</v>
      </c>
      <c r="I9" s="9"/>
      <c r="J9" s="9"/>
    </row>
    <row r="10" spans="1:10" ht="24" customHeight="1">
      <c r="A10" s="14">
        <v>4</v>
      </c>
      <c r="B10" s="3" t="s">
        <v>24</v>
      </c>
      <c r="C10" s="2" t="s">
        <v>25</v>
      </c>
      <c r="D10" s="2">
        <v>34201</v>
      </c>
      <c r="E10" s="2" t="s">
        <v>23</v>
      </c>
      <c r="F10" s="2"/>
      <c r="G10" s="2">
        <v>50000</v>
      </c>
      <c r="H10" s="6" t="s">
        <v>18</v>
      </c>
      <c r="I10" s="9"/>
      <c r="J10" s="9"/>
    </row>
    <row r="11" spans="1:10" ht="24" customHeight="1">
      <c r="A11" s="14">
        <v>5</v>
      </c>
      <c r="B11" s="3" t="s">
        <v>26</v>
      </c>
      <c r="C11" s="2" t="s">
        <v>11</v>
      </c>
      <c r="D11" s="2"/>
      <c r="E11" s="2" t="s">
        <v>12</v>
      </c>
      <c r="F11" s="2"/>
      <c r="G11" s="2">
        <v>50000</v>
      </c>
      <c r="H11" s="6" t="s">
        <v>18</v>
      </c>
      <c r="I11" s="9"/>
      <c r="J11" s="9"/>
    </row>
    <row r="12" spans="1:10" ht="24" customHeight="1">
      <c r="A12" s="44" t="s">
        <v>19</v>
      </c>
      <c r="B12" s="45"/>
      <c r="C12" s="45"/>
      <c r="D12" s="45"/>
      <c r="E12" s="45"/>
      <c r="F12" s="46"/>
      <c r="G12" s="19">
        <f>SUM(G7:G11)</f>
        <v>250000</v>
      </c>
      <c r="H12" s="20"/>
      <c r="I12" s="9"/>
      <c r="J12" s="9"/>
    </row>
    <row r="13" spans="1:10" ht="16.5" customHeight="1">
      <c r="A13" s="38" t="s">
        <v>20</v>
      </c>
      <c r="B13" s="41"/>
      <c r="C13" s="41"/>
      <c r="D13" s="41"/>
      <c r="E13" s="41"/>
      <c r="F13" s="42"/>
      <c r="G13" s="13">
        <v>37500</v>
      </c>
      <c r="H13" s="11"/>
      <c r="I13" s="9"/>
      <c r="J13" s="9"/>
    </row>
    <row r="14" spans="1:10" ht="15" customHeight="1">
      <c r="A14" s="38" t="s">
        <v>21</v>
      </c>
      <c r="B14" s="41"/>
      <c r="C14" s="41"/>
      <c r="D14" s="41"/>
      <c r="E14" s="41"/>
      <c r="F14" s="42"/>
      <c r="G14" s="13">
        <f>G12*0.05</f>
        <v>12500</v>
      </c>
      <c r="H14" s="13"/>
      <c r="I14" s="4"/>
    </row>
    <row r="15" spans="1:10" ht="15" customHeight="1">
      <c r="A15" s="43" t="s">
        <v>41</v>
      </c>
      <c r="B15" s="43"/>
      <c r="C15" s="43"/>
      <c r="D15" s="43"/>
      <c r="E15" s="43"/>
      <c r="F15" s="43"/>
      <c r="G15" s="12">
        <f>G12-G13-G14</f>
        <v>200000</v>
      </c>
      <c r="H15" s="13"/>
    </row>
    <row r="16" spans="1:10" ht="18.75" customHeight="1">
      <c r="A16" s="35"/>
      <c r="B16" s="35"/>
      <c r="C16" s="35"/>
      <c r="D16" s="35"/>
      <c r="E16" s="35"/>
      <c r="F16" s="35"/>
      <c r="G16" s="35"/>
      <c r="H16" s="35"/>
    </row>
    <row r="17" ht="18.75" customHeight="1"/>
  </sheetData>
  <mergeCells count="7">
    <mergeCell ref="A16:H16"/>
    <mergeCell ref="A1:J1"/>
    <mergeCell ref="C4:I4"/>
    <mergeCell ref="A12:F12"/>
    <mergeCell ref="A13:F13"/>
    <mergeCell ref="A14:F14"/>
    <mergeCell ref="A15:F15"/>
  </mergeCells>
  <pageMargins left="0.31496062992125984" right="0.31496062992125984" top="0.74803149606299213" bottom="0.74803149606299213" header="0.31496062992125984" footer="0.31496062992125984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J17"/>
  <sheetViews>
    <sheetView workbookViewId="0">
      <selection activeCell="J15" sqref="J15"/>
    </sheetView>
  </sheetViews>
  <sheetFormatPr baseColWidth="10" defaultRowHeight="15"/>
  <cols>
    <col min="1" max="1" width="5.42578125" customWidth="1"/>
    <col min="2" max="2" width="31.5703125" customWidth="1"/>
    <col min="3" max="3" width="8.5703125" customWidth="1"/>
    <col min="4" max="4" width="10.7109375" customWidth="1"/>
    <col min="5" max="5" width="16.140625" customWidth="1"/>
    <col min="6" max="6" width="14.140625" bestFit="1" customWidth="1"/>
    <col min="7" max="7" width="11" customWidth="1"/>
    <col min="8" max="8" width="15.85546875" customWidth="1"/>
  </cols>
  <sheetData>
    <row r="1" spans="1:10" ht="18.75">
      <c r="A1" s="36" t="s">
        <v>45</v>
      </c>
      <c r="B1" s="36"/>
      <c r="C1" s="36"/>
      <c r="D1" s="36"/>
      <c r="E1" s="36"/>
      <c r="F1" s="36"/>
      <c r="G1" s="36"/>
      <c r="H1" s="36"/>
      <c r="I1" s="36"/>
      <c r="J1" s="36"/>
    </row>
    <row r="2" spans="1:10" ht="18.75">
      <c r="A2" s="1" t="s">
        <v>0</v>
      </c>
      <c r="E2" s="8" t="s">
        <v>13</v>
      </c>
      <c r="F2" s="8"/>
      <c r="H2" s="8"/>
      <c r="I2" s="8" t="s">
        <v>15</v>
      </c>
    </row>
    <row r="3" spans="1:10" ht="18.75">
      <c r="A3" s="1" t="s">
        <v>1</v>
      </c>
      <c r="E3" s="8" t="s">
        <v>16</v>
      </c>
      <c r="F3" s="8"/>
      <c r="G3" s="8"/>
      <c r="H3" s="8"/>
    </row>
    <row r="4" spans="1:10" ht="15" customHeight="1">
      <c r="A4" s="1" t="s">
        <v>2</v>
      </c>
      <c r="C4" s="37" t="s">
        <v>14</v>
      </c>
      <c r="D4" s="37"/>
      <c r="E4" s="37"/>
      <c r="F4" s="37"/>
      <c r="G4" s="37"/>
      <c r="H4" s="37"/>
      <c r="I4" s="37"/>
    </row>
    <row r="5" spans="1:10" ht="11.25" customHeight="1">
      <c r="A5" s="26"/>
    </row>
    <row r="6" spans="1:10" ht="22.5" customHeight="1">
      <c r="A6" s="5" t="s">
        <v>3</v>
      </c>
      <c r="B6" s="5" t="s">
        <v>4</v>
      </c>
      <c r="C6" s="5" t="s">
        <v>5</v>
      </c>
      <c r="D6" s="5" t="s">
        <v>6</v>
      </c>
      <c r="E6" s="5" t="s">
        <v>7</v>
      </c>
      <c r="F6" s="5" t="s">
        <v>8</v>
      </c>
      <c r="G6" s="5" t="s">
        <v>9</v>
      </c>
      <c r="H6" s="5" t="s">
        <v>10</v>
      </c>
      <c r="I6" s="47" t="s">
        <v>27</v>
      </c>
      <c r="J6" s="48"/>
    </row>
    <row r="7" spans="1:10" ht="24" customHeight="1">
      <c r="A7" s="2">
        <v>1</v>
      </c>
      <c r="B7" s="3" t="s">
        <v>17</v>
      </c>
      <c r="C7" s="2" t="s">
        <v>11</v>
      </c>
      <c r="D7" s="2">
        <v>37908</v>
      </c>
      <c r="E7" s="2" t="s">
        <v>12</v>
      </c>
      <c r="F7" s="2">
        <v>1576</v>
      </c>
      <c r="G7" s="2">
        <v>50000</v>
      </c>
      <c r="H7" s="6" t="s">
        <v>18</v>
      </c>
      <c r="I7" s="28"/>
      <c r="J7" s="7"/>
    </row>
    <row r="8" spans="1:10" ht="24" customHeight="1">
      <c r="A8" s="2">
        <v>2</v>
      </c>
      <c r="B8" s="3" t="s">
        <v>28</v>
      </c>
      <c r="C8" s="2" t="s">
        <v>11</v>
      </c>
      <c r="D8" s="2">
        <v>34515</v>
      </c>
      <c r="E8" s="2" t="s">
        <v>23</v>
      </c>
      <c r="F8" s="2">
        <v>2013000230</v>
      </c>
      <c r="G8" s="2">
        <v>50000</v>
      </c>
      <c r="H8" s="6" t="s">
        <v>18</v>
      </c>
      <c r="I8" s="29"/>
      <c r="J8" s="7"/>
    </row>
    <row r="9" spans="1:10" ht="24" customHeight="1">
      <c r="A9" s="14"/>
      <c r="B9" s="3" t="s">
        <v>22</v>
      </c>
      <c r="C9" s="2" t="s">
        <v>11</v>
      </c>
      <c r="D9" s="2">
        <v>35184</v>
      </c>
      <c r="E9" s="2" t="s">
        <v>23</v>
      </c>
      <c r="F9" s="2">
        <v>13172</v>
      </c>
      <c r="G9" s="2" t="s">
        <v>46</v>
      </c>
      <c r="H9" s="6" t="s">
        <v>18</v>
      </c>
      <c r="I9" s="29"/>
      <c r="J9" s="7"/>
    </row>
    <row r="10" spans="1:10" ht="24" customHeight="1">
      <c r="A10" s="14">
        <v>3</v>
      </c>
      <c r="B10" s="3" t="s">
        <v>24</v>
      </c>
      <c r="C10" s="2" t="s">
        <v>25</v>
      </c>
      <c r="D10" s="2">
        <v>34201</v>
      </c>
      <c r="E10" s="2" t="s">
        <v>23</v>
      </c>
      <c r="F10" s="2">
        <v>182733</v>
      </c>
      <c r="G10" s="2">
        <v>50000</v>
      </c>
      <c r="H10" s="6" t="s">
        <v>18</v>
      </c>
      <c r="I10" s="29"/>
      <c r="J10" s="7"/>
    </row>
    <row r="11" spans="1:10" ht="24" customHeight="1">
      <c r="A11" s="14">
        <v>4</v>
      </c>
      <c r="B11" s="3" t="s">
        <v>26</v>
      </c>
      <c r="C11" s="2" t="s">
        <v>11</v>
      </c>
      <c r="D11" s="2">
        <v>37157</v>
      </c>
      <c r="E11" s="2" t="s">
        <v>12</v>
      </c>
      <c r="F11" s="2">
        <v>20877</v>
      </c>
      <c r="G11" s="2">
        <v>50000</v>
      </c>
      <c r="H11" s="6" t="s">
        <v>18</v>
      </c>
      <c r="I11" s="29"/>
      <c r="J11" s="7"/>
    </row>
    <row r="12" spans="1:10" ht="17.25" customHeight="1">
      <c r="A12" s="44" t="s">
        <v>19</v>
      </c>
      <c r="B12" s="45"/>
      <c r="C12" s="45"/>
      <c r="D12" s="45"/>
      <c r="E12" s="45"/>
      <c r="F12" s="46"/>
      <c r="G12" s="19">
        <f>SUM(G7:G11)</f>
        <v>200000</v>
      </c>
      <c r="H12" s="20"/>
      <c r="I12" s="9"/>
      <c r="J12" s="9"/>
    </row>
    <row r="13" spans="1:10" ht="16.5" customHeight="1">
      <c r="A13" s="38" t="s">
        <v>20</v>
      </c>
      <c r="B13" s="41"/>
      <c r="C13" s="41"/>
      <c r="D13" s="41"/>
      <c r="E13" s="41"/>
      <c r="F13" s="42"/>
      <c r="G13" s="13">
        <v>37500</v>
      </c>
      <c r="H13" s="11"/>
      <c r="I13" s="9"/>
      <c r="J13" s="9"/>
    </row>
    <row r="14" spans="1:10" ht="15" customHeight="1">
      <c r="A14" s="38" t="s">
        <v>21</v>
      </c>
      <c r="B14" s="41"/>
      <c r="C14" s="41"/>
      <c r="D14" s="41"/>
      <c r="E14" s="41"/>
      <c r="F14" s="42"/>
      <c r="G14" s="13">
        <f>G12*0.05</f>
        <v>10000</v>
      </c>
      <c r="H14" s="13"/>
      <c r="I14" s="4"/>
    </row>
    <row r="15" spans="1:10" ht="15" customHeight="1">
      <c r="A15" s="43" t="s">
        <v>44</v>
      </c>
      <c r="B15" s="43"/>
      <c r="C15" s="43"/>
      <c r="D15" s="43"/>
      <c r="E15" s="43"/>
      <c r="F15" s="43"/>
      <c r="G15" s="12">
        <f>G12-G13-G14</f>
        <v>152500</v>
      </c>
      <c r="H15" s="13"/>
    </row>
    <row r="16" spans="1:10" ht="18.75" customHeight="1">
      <c r="A16" s="35"/>
      <c r="B16" s="35"/>
      <c r="C16" s="35"/>
      <c r="D16" s="35"/>
      <c r="E16" s="35"/>
      <c r="F16" s="35"/>
      <c r="G16" s="35"/>
      <c r="H16" s="35"/>
    </row>
    <row r="17" ht="18.75" customHeight="1"/>
  </sheetData>
  <mergeCells count="8">
    <mergeCell ref="A16:H16"/>
    <mergeCell ref="I6:J6"/>
    <mergeCell ref="A1:J1"/>
    <mergeCell ref="C4:I4"/>
    <mergeCell ref="A12:F12"/>
    <mergeCell ref="A13:F13"/>
    <mergeCell ref="A14:F14"/>
    <mergeCell ref="A15:F15"/>
  </mergeCells>
  <pageMargins left="0.31496062992125984" right="0.31496062992125984" top="0.74803149606299213" bottom="0.74803149606299213" header="0.31496062992125984" footer="0.31496062992125984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J17"/>
  <sheetViews>
    <sheetView workbookViewId="0">
      <selection activeCell="H8" sqref="H8"/>
    </sheetView>
  </sheetViews>
  <sheetFormatPr baseColWidth="10" defaultRowHeight="15"/>
  <cols>
    <col min="1" max="1" width="5.42578125" customWidth="1"/>
    <col min="2" max="2" width="31.5703125" customWidth="1"/>
    <col min="3" max="3" width="8.5703125" customWidth="1"/>
    <col min="4" max="4" width="10.7109375" customWidth="1"/>
    <col min="5" max="5" width="16.140625" customWidth="1"/>
    <col min="6" max="6" width="14.140625" bestFit="1" customWidth="1"/>
    <col min="7" max="7" width="11" customWidth="1"/>
    <col min="8" max="8" width="15.85546875" customWidth="1"/>
  </cols>
  <sheetData>
    <row r="1" spans="1:10" ht="18.75">
      <c r="A1" s="36" t="s">
        <v>50</v>
      </c>
      <c r="B1" s="36"/>
      <c r="C1" s="36"/>
      <c r="D1" s="36"/>
      <c r="E1" s="36"/>
      <c r="F1" s="36"/>
      <c r="G1" s="36"/>
      <c r="H1" s="36"/>
      <c r="I1" s="36"/>
      <c r="J1" s="36"/>
    </row>
    <row r="2" spans="1:10" ht="18.75">
      <c r="A2" s="1" t="s">
        <v>0</v>
      </c>
      <c r="E2" s="8" t="s">
        <v>13</v>
      </c>
      <c r="F2" s="8"/>
      <c r="H2" s="8"/>
      <c r="I2" s="8" t="s">
        <v>15</v>
      </c>
    </row>
    <row r="3" spans="1:10" ht="18.75">
      <c r="A3" s="1" t="s">
        <v>1</v>
      </c>
      <c r="E3" s="8" t="s">
        <v>16</v>
      </c>
      <c r="F3" s="8"/>
      <c r="G3" s="8"/>
      <c r="H3" s="8"/>
    </row>
    <row r="4" spans="1:10" ht="15" customHeight="1">
      <c r="A4" s="1" t="s">
        <v>2</v>
      </c>
      <c r="C4" s="37" t="s">
        <v>14</v>
      </c>
      <c r="D4" s="37"/>
      <c r="E4" s="37"/>
      <c r="F4" s="37"/>
      <c r="G4" s="37"/>
      <c r="H4" s="37"/>
      <c r="I4" s="37"/>
    </row>
    <row r="5" spans="1:10" ht="11.25" customHeight="1">
      <c r="A5" s="30"/>
    </row>
    <row r="6" spans="1:10" ht="22.5" customHeight="1">
      <c r="A6" s="5" t="s">
        <v>3</v>
      </c>
      <c r="B6" s="5" t="s">
        <v>4</v>
      </c>
      <c r="C6" s="5" t="s">
        <v>5</v>
      </c>
      <c r="D6" s="5" t="s">
        <v>6</v>
      </c>
      <c r="E6" s="5" t="s">
        <v>7</v>
      </c>
      <c r="F6" s="5" t="s">
        <v>8</v>
      </c>
      <c r="G6" s="5" t="s">
        <v>9</v>
      </c>
      <c r="H6" s="5" t="s">
        <v>10</v>
      </c>
      <c r="I6" s="47" t="s">
        <v>27</v>
      </c>
      <c r="J6" s="48"/>
    </row>
    <row r="7" spans="1:10" ht="24" customHeight="1">
      <c r="A7" s="2">
        <v>1</v>
      </c>
      <c r="B7" s="3" t="s">
        <v>17</v>
      </c>
      <c r="C7" s="2" t="s">
        <v>11</v>
      </c>
      <c r="D7" s="2">
        <v>37908</v>
      </c>
      <c r="E7" s="2" t="s">
        <v>12</v>
      </c>
      <c r="F7" s="2">
        <v>1576</v>
      </c>
      <c r="G7" s="2">
        <v>50000</v>
      </c>
      <c r="H7" s="6" t="s">
        <v>18</v>
      </c>
      <c r="I7" s="28"/>
      <c r="J7" s="7"/>
    </row>
    <row r="8" spans="1:10" ht="24" customHeight="1">
      <c r="A8" s="2">
        <v>2</v>
      </c>
      <c r="B8" s="3" t="s">
        <v>28</v>
      </c>
      <c r="C8" s="2" t="s">
        <v>11</v>
      </c>
      <c r="D8" s="2">
        <v>34515</v>
      </c>
      <c r="E8" s="2" t="s">
        <v>23</v>
      </c>
      <c r="F8" s="2">
        <v>2013000230</v>
      </c>
      <c r="G8" s="2" t="s">
        <v>46</v>
      </c>
      <c r="H8" s="6" t="s">
        <v>18</v>
      </c>
      <c r="I8" s="29"/>
      <c r="J8" s="7"/>
    </row>
    <row r="9" spans="1:10" ht="24" customHeight="1">
      <c r="A9" s="14"/>
      <c r="B9" s="3" t="s">
        <v>22</v>
      </c>
      <c r="C9" s="2" t="s">
        <v>11</v>
      </c>
      <c r="D9" s="2">
        <v>35184</v>
      </c>
      <c r="E9" s="2" t="s">
        <v>23</v>
      </c>
      <c r="F9" s="2">
        <v>13172</v>
      </c>
      <c r="G9" s="2" t="s">
        <v>46</v>
      </c>
      <c r="H9" s="6" t="s">
        <v>18</v>
      </c>
      <c r="I9" s="31" t="s">
        <v>47</v>
      </c>
      <c r="J9" s="31" t="s">
        <v>48</v>
      </c>
    </row>
    <row r="10" spans="1:10" ht="24" customHeight="1">
      <c r="A10" s="14">
        <v>3</v>
      </c>
      <c r="B10" s="3" t="s">
        <v>24</v>
      </c>
      <c r="C10" s="2" t="s">
        <v>25</v>
      </c>
      <c r="D10" s="2">
        <v>34201</v>
      </c>
      <c r="E10" s="2" t="s">
        <v>23</v>
      </c>
      <c r="F10" s="2">
        <v>182733</v>
      </c>
      <c r="G10" s="2">
        <v>50000</v>
      </c>
      <c r="H10" s="6" t="s">
        <v>18</v>
      </c>
      <c r="I10" s="29"/>
      <c r="J10" s="7"/>
    </row>
    <row r="11" spans="1:10" ht="24" customHeight="1">
      <c r="A11" s="14">
        <v>4</v>
      </c>
      <c r="B11" s="3" t="s">
        <v>26</v>
      </c>
      <c r="C11" s="2" t="s">
        <v>11</v>
      </c>
      <c r="D11" s="2">
        <v>37157</v>
      </c>
      <c r="E11" s="2" t="s">
        <v>12</v>
      </c>
      <c r="F11" s="2">
        <v>20877</v>
      </c>
      <c r="G11" s="2">
        <v>50000</v>
      </c>
      <c r="H11" s="6" t="s">
        <v>18</v>
      </c>
      <c r="I11" s="29"/>
      <c r="J11" s="7"/>
    </row>
    <row r="12" spans="1:10" ht="17.25" customHeight="1">
      <c r="A12" s="44" t="s">
        <v>19</v>
      </c>
      <c r="B12" s="45"/>
      <c r="C12" s="45"/>
      <c r="D12" s="45"/>
      <c r="E12" s="45"/>
      <c r="F12" s="46"/>
      <c r="G12" s="19">
        <f>SUM(G7:G11)</f>
        <v>150000</v>
      </c>
      <c r="H12" s="20"/>
      <c r="I12" s="9"/>
      <c r="J12" s="9"/>
    </row>
    <row r="13" spans="1:10" ht="16.5" customHeight="1">
      <c r="A13" s="38" t="s">
        <v>20</v>
      </c>
      <c r="B13" s="41"/>
      <c r="C13" s="41"/>
      <c r="D13" s="41"/>
      <c r="E13" s="41"/>
      <c r="F13" s="42"/>
      <c r="G13" s="13">
        <v>37500</v>
      </c>
      <c r="H13" s="11"/>
      <c r="I13" s="9"/>
      <c r="J13" s="9"/>
    </row>
    <row r="14" spans="1:10" ht="15" customHeight="1">
      <c r="A14" s="38" t="s">
        <v>21</v>
      </c>
      <c r="B14" s="41"/>
      <c r="C14" s="41"/>
      <c r="D14" s="41"/>
      <c r="E14" s="41"/>
      <c r="F14" s="42"/>
      <c r="G14" s="13">
        <f>G12*0.05</f>
        <v>7500</v>
      </c>
      <c r="H14" s="13"/>
      <c r="I14" s="4"/>
    </row>
    <row r="15" spans="1:10" ht="15" customHeight="1">
      <c r="A15" s="43" t="s">
        <v>49</v>
      </c>
      <c r="B15" s="43"/>
      <c r="C15" s="43"/>
      <c r="D15" s="43"/>
      <c r="E15" s="43"/>
      <c r="F15" s="43"/>
      <c r="G15" s="12">
        <f>G12-G13-G14</f>
        <v>105000</v>
      </c>
      <c r="H15" s="13"/>
    </row>
    <row r="16" spans="1:10" ht="18.75" customHeight="1">
      <c r="A16" s="35"/>
      <c r="B16" s="35"/>
      <c r="C16" s="35"/>
      <c r="D16" s="35"/>
      <c r="E16" s="35"/>
      <c r="F16" s="35"/>
      <c r="G16" s="35"/>
      <c r="H16" s="35"/>
    </row>
    <row r="17" ht="18.75" customHeight="1"/>
  </sheetData>
  <mergeCells count="8">
    <mergeCell ref="A15:F15"/>
    <mergeCell ref="A16:H16"/>
    <mergeCell ref="A1:J1"/>
    <mergeCell ref="C4:I4"/>
    <mergeCell ref="I6:J6"/>
    <mergeCell ref="A12:F12"/>
    <mergeCell ref="A13:F13"/>
    <mergeCell ref="A14:F14"/>
  </mergeCells>
  <pageMargins left="0.31496062992125984" right="0.31496062992125984" top="0.74803149606299213" bottom="0.74803149606299213" header="0.31496062992125984" footer="0.31496062992125984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13</vt:i4>
      </vt:variant>
    </vt:vector>
  </HeadingPairs>
  <TitlesOfParts>
    <vt:vector size="13" baseType="lpstr">
      <vt:lpstr>JANVIER 2014</vt:lpstr>
      <vt:lpstr>FEVRIER 14</vt:lpstr>
      <vt:lpstr>MARS 14</vt:lpstr>
      <vt:lpstr>AVRIL 14</vt:lpstr>
      <vt:lpstr>MAI 14</vt:lpstr>
      <vt:lpstr>JUIN 14</vt:lpstr>
      <vt:lpstr>JUILLET 14</vt:lpstr>
      <vt:lpstr>JANVIER 15</vt:lpstr>
      <vt:lpstr>FEVRIER 15</vt:lpstr>
      <vt:lpstr>MARS 15</vt:lpstr>
      <vt:lpstr>AVRIL 15</vt:lpstr>
      <vt:lpstr>MAI 15</vt:lpstr>
      <vt:lpstr>JUIN 15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Compaq Presario</dc:creator>
  <cp:lastModifiedBy>Amadou</cp:lastModifiedBy>
  <cp:lastPrinted>2015-06-30T12:04:32Z</cp:lastPrinted>
  <dcterms:created xsi:type="dcterms:W3CDTF">2012-07-06T09:59:04Z</dcterms:created>
  <dcterms:modified xsi:type="dcterms:W3CDTF">2015-06-30T12:05:00Z</dcterms:modified>
</cp:coreProperties>
</file>