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4"/>
  </bookViews>
  <sheets>
    <sheet name="JANVIER 15" sheetId="9" r:id="rId1"/>
    <sheet name="FEVRIER 15" sheetId="11" r:id="rId2"/>
    <sheet name="MARS 15" sheetId="12" r:id="rId3"/>
    <sheet name="AVRIL 15" sheetId="13" r:id="rId4"/>
    <sheet name="MAI 15" sheetId="14" r:id="rId5"/>
    <sheet name="BILAN" sheetId="2" r:id="rId6"/>
    <sheet name="Feuil3" sheetId="3" r:id="rId7"/>
  </sheets>
  <calcPr calcId="125725"/>
</workbook>
</file>

<file path=xl/calcChain.xml><?xml version="1.0" encoding="utf-8"?>
<calcChain xmlns="http://schemas.openxmlformats.org/spreadsheetml/2006/main">
  <c r="G18" i="14"/>
  <c r="F18"/>
  <c r="G18" i="13"/>
  <c r="F18"/>
  <c r="G18" i="12"/>
  <c r="F18"/>
  <c r="F18" i="11"/>
  <c r="F18" i="9"/>
  <c r="F8" i="2"/>
  <c r="D8"/>
  <c r="C10" l="1"/>
  <c r="B12" s="1"/>
  <c r="B10"/>
  <c r="H9"/>
  <c r="G9"/>
  <c r="F9"/>
  <c r="E9"/>
  <c r="D9"/>
  <c r="H8"/>
  <c r="E8"/>
  <c r="H7"/>
  <c r="H10" s="1"/>
  <c r="G7"/>
  <c r="F7"/>
  <c r="E7"/>
  <c r="E10" s="1"/>
  <c r="D7"/>
  <c r="D10" s="1"/>
  <c r="F10" l="1"/>
  <c r="B14" s="1"/>
  <c r="B13"/>
  <c r="B15" s="1"/>
  <c r="G10"/>
</calcChain>
</file>

<file path=xl/sharedStrings.xml><?xml version="1.0" encoding="utf-8"?>
<sst xmlns="http://schemas.openxmlformats.org/spreadsheetml/2006/main" count="279" uniqueCount="73">
  <si>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</si>
  <si>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</si>
  <si>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</si>
  <si>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</si>
  <si>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</si>
  <si>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</si>
  <si>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</si>
  <si>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</si>
  <si>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</si>
  <si>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</si>
  <si>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</si>
  <si>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</si>
  <si>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</si>
  <si>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</si>
  <si>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</si>
  <si>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</si>
  <si>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</si>
  <si>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</si>
  <si>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</si>
  <si>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</si>
  <si>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</si>
  <si>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</si>
  <si>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</si>
  <si>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</si>
  <si>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</si>
  <si>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</si>
  <si>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</si>
  <si>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</si>
  <si>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</si>
  <si>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</si>
  <si>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</si>
  <si>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</si>
  <si>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</si>
  <si>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</si>
  <si>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FICHE D'ENCAISSEMENT : MOIS DE JANVIER 2015</t>
  </si>
  <si>
    <t>EN BAS</t>
  </si>
  <si>
    <t>ABASSAN KOMI</t>
  </si>
  <si>
    <t>AKPOUE AMALAN ROSE</t>
  </si>
  <si>
    <t>03492664</t>
  </si>
  <si>
    <t>BANHORO KANDOU</t>
  </si>
  <si>
    <t>66280695-67717423</t>
  </si>
  <si>
    <t>DIARRASSOUBA MOUSSA</t>
  </si>
  <si>
    <t>06414805</t>
  </si>
  <si>
    <t>EHUI ASSANDE BAUDOUIN</t>
  </si>
  <si>
    <t>44119175</t>
  </si>
  <si>
    <t>KONE OUASSA</t>
  </si>
  <si>
    <t>47023906-46306200</t>
  </si>
  <si>
    <t>KOUADIO N'GORAN TEHODORE</t>
  </si>
  <si>
    <t>01510124</t>
  </si>
  <si>
    <t>TOHOUEI NANOU NADEGE</t>
  </si>
  <si>
    <t>06608218</t>
  </si>
  <si>
    <t xml:space="preserve">BILAN : MOIS DE </t>
  </si>
  <si>
    <t>N° CC:0513520V</t>
  </si>
  <si>
    <t>YOPOUGON NIANGON ADJAME BONIKRO EN BAS</t>
  </si>
  <si>
    <t>LOT N° ……….. - ILOT ………..</t>
  </si>
  <si>
    <t xml:space="preserve">01 BP 4859 ABIDJAN 01  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</si>
  <si>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</si>
  <si>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</si>
  <si>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</si>
  <si>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</si>
  <si>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</si>
  <si>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</si>
  <si>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</si>
  <si>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</si>
  <si>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</si>
  <si>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BOTOKO ZADI VICTORIEN</t>
  </si>
  <si>
    <t>04218252</t>
  </si>
  <si>
    <t>08/02/15</t>
  </si>
  <si>
    <t>ESPECES</t>
  </si>
  <si>
    <t>FICHE D'ENCAISSEMENT : MOIS DE FEVRIER 2015</t>
  </si>
  <si>
    <t>FICHE D'ENCAISSEMENT : MOIS DE MARS 2015</t>
  </si>
  <si>
    <t>FICHE D'ENCAISSEMENT : MOIS D'AVRIL 2015</t>
  </si>
  <si>
    <t>FICHE D'ENCAISSEMENT : MOIS DE MAI 2015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</si>
</sst>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7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4" fillId="0" borderId="1" xfId="0" applyFont="1" applyFill="1" applyBorder="1"/>
    <xf numFmtId="6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view="pageLayout" topLeftCell="A4" zoomScaleNormal="100" workbookViewId="0">
      <selection activeCell="F19" sqref="F19"/>
    </sheetView>
  </sheetViews>
  <sheetFormatPr baseColWidth="10" defaultRowHeight="1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>
      <c r="A1" s="47" t="s">
        <v>34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2" ht="18.75">
      <c r="A2" s="22" t="s">
        <v>23</v>
      </c>
      <c r="E2" s="23" t="s">
        <v>27</v>
      </c>
      <c r="F2" s="23"/>
      <c r="I2" s="23"/>
      <c r="J2" s="23" t="s">
        <v>28</v>
      </c>
    </row>
    <row r="3" spans="1:12" ht="18.75">
      <c r="A3" s="22" t="s">
        <v>24</v>
      </c>
      <c r="D3" s="48" t="s">
        <v>29</v>
      </c>
      <c r="E3" s="48"/>
      <c r="F3" s="48"/>
      <c r="G3" s="48"/>
      <c r="H3" s="23" t="s">
        <v>30</v>
      </c>
      <c r="I3" s="23"/>
    </row>
    <row r="4" spans="1:12" ht="18.75">
      <c r="A4" s="22" t="s">
        <v>25</v>
      </c>
      <c r="D4" s="48" t="s">
        <v>31</v>
      </c>
      <c r="E4" s="48"/>
      <c r="F4" s="24"/>
      <c r="G4" s="48" t="s">
        <v>32</v>
      </c>
      <c r="H4" s="48"/>
      <c r="I4" s="48" t="s">
        <v>33</v>
      </c>
      <c r="J4" s="48"/>
      <c r="K4" s="23"/>
    </row>
    <row r="5" spans="1:12" ht="18.75">
      <c r="A5" s="22"/>
      <c r="D5" s="25"/>
      <c r="E5" s="25"/>
      <c r="F5" s="25"/>
      <c r="G5" s="25"/>
      <c r="H5" s="25"/>
      <c r="I5" s="25"/>
      <c r="J5" s="25"/>
      <c r="K5" s="23"/>
    </row>
    <row r="6" spans="1:12" ht="21">
      <c r="F6" s="49" t="s">
        <v>35</v>
      </c>
      <c r="G6" s="49"/>
    </row>
    <row r="7" spans="1:12" ht="21">
      <c r="F7" s="28"/>
      <c r="G7" s="28"/>
    </row>
    <row r="8" spans="1:12" ht="15.75">
      <c r="A8" s="1" t="s">
        <v>0</v>
      </c>
      <c r="B8" s="2" t="s">
        <v>1</v>
      </c>
      <c r="C8" s="17" t="s">
        <v>22</v>
      </c>
      <c r="D8" s="2" t="s">
        <v>21</v>
      </c>
      <c r="E8" s="2" t="s">
        <v>2</v>
      </c>
      <c r="F8" s="2" t="s">
        <v>3</v>
      </c>
      <c r="G8" s="2" t="s">
        <v>4</v>
      </c>
      <c r="H8" s="5" t="s">
        <v>10</v>
      </c>
      <c r="I8" s="2" t="s">
        <v>6</v>
      </c>
      <c r="J8" s="6" t="s">
        <v>5</v>
      </c>
      <c r="K8" s="2" t="s">
        <v>9</v>
      </c>
      <c r="L8" s="2" t="s">
        <v>7</v>
      </c>
    </row>
    <row r="9" spans="1:12" ht="30" customHeight="1">
      <c r="A9" s="3">
        <v>1</v>
      </c>
      <c r="B9" s="29" t="s">
        <v>47</v>
      </c>
      <c r="C9" s="32" t="s">
        <v>56</v>
      </c>
      <c r="D9" s="27" t="s">
        <v>48</v>
      </c>
      <c r="E9" s="34"/>
      <c r="F9" s="19">
        <v>15000</v>
      </c>
      <c r="G9" s="19"/>
      <c r="H9" s="3"/>
      <c r="I9" s="19"/>
      <c r="J9" s="3"/>
      <c r="K9" s="3"/>
      <c r="L9" s="3"/>
    </row>
    <row r="10" spans="1:12" ht="30" customHeight="1">
      <c r="A10" s="3">
        <v>2</v>
      </c>
      <c r="B10" s="26" t="s">
        <v>41</v>
      </c>
      <c r="C10" s="32" t="s">
        <v>57</v>
      </c>
      <c r="D10" s="27" t="s">
        <v>42</v>
      </c>
      <c r="E10" s="34"/>
      <c r="F10" s="19">
        <v>15000</v>
      </c>
      <c r="G10" s="19"/>
      <c r="H10" s="3"/>
      <c r="I10" s="19"/>
      <c r="J10" s="3"/>
      <c r="K10" s="3"/>
      <c r="L10" s="3"/>
    </row>
    <row r="11" spans="1:12" ht="30" customHeight="1">
      <c r="A11" s="3">
        <v>3</v>
      </c>
      <c r="B11" s="26" t="s">
        <v>65</v>
      </c>
      <c r="C11" s="32" t="s">
        <v>58</v>
      </c>
      <c r="D11" s="27" t="s">
        <v>66</v>
      </c>
      <c r="E11" s="34"/>
      <c r="F11" s="19">
        <v>15000</v>
      </c>
      <c r="G11" s="19"/>
      <c r="H11" s="3"/>
      <c r="I11" s="19"/>
      <c r="J11" s="3"/>
      <c r="K11" s="3"/>
      <c r="L11" s="3"/>
    </row>
    <row r="12" spans="1:12" ht="30" customHeight="1">
      <c r="A12" s="3">
        <v>4</v>
      </c>
      <c r="B12" s="26" t="s">
        <v>49</v>
      </c>
      <c r="C12" s="32" t="s">
        <v>59</v>
      </c>
      <c r="D12" s="27" t="s">
        <v>50</v>
      </c>
      <c r="E12" s="34"/>
      <c r="F12" s="19">
        <v>15000</v>
      </c>
      <c r="G12" s="19"/>
      <c r="H12" s="3"/>
      <c r="I12" s="19"/>
      <c r="J12" s="3"/>
      <c r="K12" s="3"/>
      <c r="L12" s="3"/>
    </row>
    <row r="13" spans="1:12" ht="30" customHeight="1">
      <c r="A13" s="3">
        <v>5</v>
      </c>
      <c r="B13" s="26" t="s">
        <v>43</v>
      </c>
      <c r="C13" s="32" t="s">
        <v>60</v>
      </c>
      <c r="D13" s="27" t="s">
        <v>44</v>
      </c>
      <c r="E13" s="34"/>
      <c r="F13" s="19">
        <v>15000</v>
      </c>
      <c r="G13" s="19"/>
      <c r="H13" s="3"/>
      <c r="I13" s="19"/>
      <c r="J13" s="3"/>
      <c r="K13" s="3"/>
      <c r="L13" s="3"/>
    </row>
    <row r="14" spans="1:12" ht="30" customHeight="1">
      <c r="A14" s="3">
        <v>6</v>
      </c>
      <c r="B14" s="26" t="s">
        <v>36</v>
      </c>
      <c r="C14" s="32" t="s">
        <v>61</v>
      </c>
      <c r="D14" s="26">
        <v>45763606</v>
      </c>
      <c r="E14" s="34"/>
      <c r="F14" s="19">
        <v>15000</v>
      </c>
      <c r="G14" s="19"/>
      <c r="H14" s="19">
        <v>15000</v>
      </c>
      <c r="I14" s="19"/>
      <c r="J14" s="19">
        <v>15000</v>
      </c>
      <c r="K14" s="33" t="s">
        <v>67</v>
      </c>
      <c r="L14" s="31" t="s">
        <v>68</v>
      </c>
    </row>
    <row r="15" spans="1:12" ht="30" customHeight="1">
      <c r="A15" s="3">
        <v>7</v>
      </c>
      <c r="B15" s="26" t="s">
        <v>37</v>
      </c>
      <c r="C15" s="32" t="s">
        <v>62</v>
      </c>
      <c r="D15" s="27" t="s">
        <v>38</v>
      </c>
      <c r="E15" s="34"/>
      <c r="F15" s="19">
        <v>15000</v>
      </c>
      <c r="G15" s="19"/>
      <c r="H15" s="3"/>
      <c r="I15" s="19"/>
      <c r="J15" s="3"/>
      <c r="K15" s="3"/>
      <c r="L15" s="3"/>
    </row>
    <row r="16" spans="1:12" ht="30" customHeight="1">
      <c r="A16" s="3">
        <v>8</v>
      </c>
      <c r="B16" s="26" t="s">
        <v>45</v>
      </c>
      <c r="C16" s="32" t="s">
        <v>63</v>
      </c>
      <c r="D16" s="27" t="s">
        <v>46</v>
      </c>
      <c r="E16" s="34"/>
      <c r="F16" s="19">
        <v>15000</v>
      </c>
      <c r="G16" s="19"/>
      <c r="H16" s="3"/>
      <c r="I16" s="19"/>
      <c r="J16" s="3"/>
      <c r="K16" s="3"/>
      <c r="L16" s="3"/>
    </row>
    <row r="17" spans="1:12" ht="30" customHeight="1">
      <c r="A17" s="3">
        <v>9</v>
      </c>
      <c r="B17" s="26" t="s">
        <v>39</v>
      </c>
      <c r="C17" s="32" t="s">
        <v>64</v>
      </c>
      <c r="D17" s="27" t="s">
        <v>40</v>
      </c>
      <c r="E17" s="34"/>
      <c r="F17" s="19">
        <v>15000</v>
      </c>
      <c r="G17" s="19"/>
      <c r="H17" s="3"/>
      <c r="I17" s="19"/>
      <c r="J17" s="3"/>
      <c r="K17" s="3"/>
      <c r="L17" s="3"/>
    </row>
    <row r="18" spans="1:12" ht="30" customHeight="1">
      <c r="A18" s="46" t="s">
        <v>8</v>
      </c>
      <c r="B18" s="46"/>
      <c r="C18" s="46"/>
      <c r="D18" s="46"/>
      <c r="E18" s="46"/>
      <c r="F18" s="19">
        <f>SUM(F9:F17)</f>
        <v>135000</v>
      </c>
      <c r="G18" s="19"/>
      <c r="H18" s="21"/>
      <c r="I18" s="19"/>
      <c r="J18" s="21"/>
      <c r="K18" s="21"/>
      <c r="L18" s="4"/>
    </row>
    <row r="19" spans="1:12">
      <c r="F19" s="20"/>
    </row>
  </sheetData>
  <mergeCells count="7">
    <mergeCell ref="A18:E18"/>
    <mergeCell ref="A1:K1"/>
    <mergeCell ref="D4:E4"/>
    <mergeCell ref="D3:G3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view="pageLayout" topLeftCell="A7" zoomScaleNormal="100" workbookViewId="0">
      <selection activeCell="D11" sqref="D11"/>
    </sheetView>
  </sheetViews>
  <sheetFormatPr baseColWidth="10" defaultRowHeight="1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>
      <c r="A1" s="47" t="s">
        <v>69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2" ht="18.75">
      <c r="A2" s="22" t="s">
        <v>23</v>
      </c>
      <c r="E2" s="23" t="s">
        <v>27</v>
      </c>
      <c r="F2" s="23"/>
      <c r="I2" s="23"/>
      <c r="J2" s="23" t="s">
        <v>28</v>
      </c>
    </row>
    <row r="3" spans="1:12" ht="18.75">
      <c r="A3" s="22" t="s">
        <v>24</v>
      </c>
      <c r="D3" s="48" t="s">
        <v>29</v>
      </c>
      <c r="E3" s="48"/>
      <c r="F3" s="48"/>
      <c r="G3" s="48"/>
      <c r="H3" s="23" t="s">
        <v>30</v>
      </c>
      <c r="I3" s="23"/>
    </row>
    <row r="4" spans="1:12" ht="18.75">
      <c r="A4" s="22" t="s">
        <v>25</v>
      </c>
      <c r="D4" s="48" t="s">
        <v>31</v>
      </c>
      <c r="E4" s="48"/>
      <c r="F4" s="36"/>
      <c r="G4" s="48" t="s">
        <v>32</v>
      </c>
      <c r="H4" s="48"/>
      <c r="I4" s="48" t="s">
        <v>33</v>
      </c>
      <c r="J4" s="48"/>
      <c r="K4" s="23"/>
    </row>
    <row r="5" spans="1:12" ht="18.75">
      <c r="A5" s="22"/>
      <c r="D5" s="36"/>
      <c r="E5" s="36"/>
      <c r="F5" s="36"/>
      <c r="G5" s="36"/>
      <c r="H5" s="36"/>
      <c r="I5" s="36"/>
      <c r="J5" s="36"/>
      <c r="K5" s="23"/>
    </row>
    <row r="6" spans="1:12" ht="21">
      <c r="F6" s="49" t="s">
        <v>35</v>
      </c>
      <c r="G6" s="49"/>
    </row>
    <row r="7" spans="1:12" ht="21">
      <c r="F7" s="28"/>
      <c r="G7" s="28"/>
    </row>
    <row r="8" spans="1:12" ht="15.75">
      <c r="A8" s="1" t="s">
        <v>0</v>
      </c>
      <c r="B8" s="1" t="s">
        <v>1</v>
      </c>
      <c r="C8" s="37" t="s">
        <v>22</v>
      </c>
      <c r="D8" s="1" t="s">
        <v>21</v>
      </c>
      <c r="E8" s="1" t="s">
        <v>2</v>
      </c>
      <c r="F8" s="1" t="s">
        <v>3</v>
      </c>
      <c r="G8" s="1" t="s">
        <v>4</v>
      </c>
      <c r="H8" s="38" t="s">
        <v>10</v>
      </c>
      <c r="I8" s="1" t="s">
        <v>6</v>
      </c>
      <c r="J8" s="39" t="s">
        <v>5</v>
      </c>
      <c r="K8" s="1" t="s">
        <v>9</v>
      </c>
      <c r="L8" s="1" t="s">
        <v>7</v>
      </c>
    </row>
    <row r="9" spans="1:12" ht="30" customHeight="1">
      <c r="A9" s="3">
        <v>1</v>
      </c>
      <c r="B9" s="29" t="s">
        <v>47</v>
      </c>
      <c r="C9" s="32" t="s">
        <v>56</v>
      </c>
      <c r="D9" s="27" t="s">
        <v>48</v>
      </c>
      <c r="E9" s="34"/>
      <c r="F9" s="19">
        <v>15000</v>
      </c>
      <c r="G9" s="19"/>
      <c r="H9" s="3"/>
      <c r="I9" s="19"/>
      <c r="J9" s="3"/>
      <c r="K9" s="3"/>
      <c r="L9" s="3"/>
    </row>
    <row r="10" spans="1:12" ht="30" customHeight="1">
      <c r="A10" s="3">
        <v>2</v>
      </c>
      <c r="B10" s="26" t="s">
        <v>41</v>
      </c>
      <c r="C10" s="32" t="s">
        <v>57</v>
      </c>
      <c r="D10" s="27" t="s">
        <v>42</v>
      </c>
      <c r="E10" s="34"/>
      <c r="F10" s="19">
        <v>15000</v>
      </c>
      <c r="G10" s="19"/>
      <c r="H10" s="3"/>
      <c r="I10" s="19"/>
      <c r="J10" s="3"/>
      <c r="K10" s="3"/>
      <c r="L10" s="3"/>
    </row>
    <row r="11" spans="1:12" ht="30" customHeight="1">
      <c r="A11" s="3">
        <v>3</v>
      </c>
      <c r="B11" s="26" t="s">
        <v>65</v>
      </c>
      <c r="C11" s="32" t="s">
        <v>58</v>
      </c>
      <c r="D11" s="27" t="s">
        <v>66</v>
      </c>
      <c r="E11" s="34"/>
      <c r="F11" s="19">
        <v>15000</v>
      </c>
      <c r="G11" s="19"/>
      <c r="H11" s="3"/>
      <c r="I11" s="19"/>
      <c r="J11" s="3"/>
      <c r="K11" s="3"/>
      <c r="L11" s="3"/>
    </row>
    <row r="12" spans="1:12" ht="30" customHeight="1">
      <c r="A12" s="3">
        <v>4</v>
      </c>
      <c r="B12" s="26" t="s">
        <v>49</v>
      </c>
      <c r="C12" s="32" t="s">
        <v>59</v>
      </c>
      <c r="D12" s="27" t="s">
        <v>50</v>
      </c>
      <c r="E12" s="34"/>
      <c r="F12" s="19">
        <v>15000</v>
      </c>
      <c r="G12" s="19"/>
      <c r="H12" s="3"/>
      <c r="I12" s="19"/>
      <c r="J12" s="3"/>
      <c r="K12" s="3"/>
      <c r="L12" s="3"/>
    </row>
    <row r="13" spans="1:12" ht="30" customHeight="1">
      <c r="A13" s="3">
        <v>5</v>
      </c>
      <c r="B13" s="26" t="s">
        <v>43</v>
      </c>
      <c r="C13" s="32" t="s">
        <v>60</v>
      </c>
      <c r="D13" s="27" t="s">
        <v>44</v>
      </c>
      <c r="E13" s="34"/>
      <c r="F13" s="19">
        <v>15000</v>
      </c>
      <c r="G13" s="19"/>
      <c r="H13" s="3"/>
      <c r="I13" s="19"/>
      <c r="J13" s="3"/>
      <c r="K13" s="3"/>
      <c r="L13" s="3"/>
    </row>
    <row r="14" spans="1:12" ht="30" customHeight="1">
      <c r="A14" s="3">
        <v>6</v>
      </c>
      <c r="B14" s="26" t="s">
        <v>36</v>
      </c>
      <c r="C14" s="32" t="s">
        <v>61</v>
      </c>
      <c r="D14" s="26">
        <v>45763606</v>
      </c>
      <c r="E14" s="34"/>
      <c r="F14" s="19">
        <v>15000</v>
      </c>
      <c r="G14" s="19"/>
      <c r="H14" s="19"/>
      <c r="I14" s="19"/>
      <c r="J14" s="19"/>
      <c r="K14" s="33"/>
      <c r="L14" s="31"/>
    </row>
    <row r="15" spans="1:12" ht="30" customHeight="1">
      <c r="A15" s="3">
        <v>7</v>
      </c>
      <c r="B15" s="26" t="s">
        <v>37</v>
      </c>
      <c r="C15" s="32" t="s">
        <v>62</v>
      </c>
      <c r="D15" s="27" t="s">
        <v>38</v>
      </c>
      <c r="E15" s="34"/>
      <c r="F15" s="19">
        <v>15000</v>
      </c>
      <c r="G15" s="19"/>
      <c r="H15" s="3"/>
      <c r="I15" s="19"/>
      <c r="J15" s="3"/>
      <c r="K15" s="3"/>
      <c r="L15" s="3"/>
    </row>
    <row r="16" spans="1:12" ht="30" customHeight="1">
      <c r="A16" s="3">
        <v>8</v>
      </c>
      <c r="B16" s="26" t="s">
        <v>45</v>
      </c>
      <c r="C16" s="32" t="s">
        <v>63</v>
      </c>
      <c r="D16" s="27" t="s">
        <v>46</v>
      </c>
      <c r="E16" s="34"/>
      <c r="F16" s="19">
        <v>15000</v>
      </c>
      <c r="G16" s="19"/>
      <c r="H16" s="3"/>
      <c r="I16" s="19"/>
      <c r="J16" s="3"/>
      <c r="K16" s="3"/>
      <c r="L16" s="3"/>
    </row>
    <row r="17" spans="1:12" ht="30" customHeight="1">
      <c r="A17" s="3">
        <v>9</v>
      </c>
      <c r="B17" s="26" t="s">
        <v>39</v>
      </c>
      <c r="C17" s="32" t="s">
        <v>64</v>
      </c>
      <c r="D17" s="27" t="s">
        <v>40</v>
      </c>
      <c r="E17" s="34"/>
      <c r="F17" s="19">
        <v>15000</v>
      </c>
      <c r="G17" s="19"/>
      <c r="H17" s="3"/>
      <c r="I17" s="19"/>
      <c r="J17" s="3"/>
      <c r="K17" s="3"/>
      <c r="L17" s="3"/>
    </row>
    <row r="18" spans="1:12" ht="30" customHeight="1">
      <c r="A18" s="46" t="s">
        <v>8</v>
      </c>
      <c r="B18" s="46"/>
      <c r="C18" s="46"/>
      <c r="D18" s="46"/>
      <c r="E18" s="46"/>
      <c r="F18" s="19">
        <f>SUM(F9:F17)</f>
        <v>135000</v>
      </c>
      <c r="G18" s="19"/>
      <c r="H18" s="35"/>
      <c r="I18" s="19"/>
      <c r="J18" s="35"/>
      <c r="K18" s="35"/>
      <c r="L18" s="4"/>
    </row>
    <row r="19" spans="1:12">
      <c r="F19" s="20"/>
    </row>
  </sheetData>
  <mergeCells count="7">
    <mergeCell ref="A18:E18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view="pageLayout" zoomScaleNormal="100" workbookViewId="0">
      <selection activeCell="G10" sqref="G10"/>
    </sheetView>
  </sheetViews>
  <sheetFormatPr baseColWidth="10" defaultRowHeight="1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>
      <c r="A1" s="47" t="s">
        <v>70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2" ht="18.75">
      <c r="A2" s="22" t="s">
        <v>23</v>
      </c>
      <c r="E2" s="23" t="s">
        <v>27</v>
      </c>
      <c r="F2" s="23"/>
      <c r="I2" s="23"/>
      <c r="J2" s="23" t="s">
        <v>28</v>
      </c>
    </row>
    <row r="3" spans="1:12" ht="18.75">
      <c r="A3" s="22" t="s">
        <v>24</v>
      </c>
      <c r="D3" s="48" t="s">
        <v>29</v>
      </c>
      <c r="E3" s="48"/>
      <c r="F3" s="48"/>
      <c r="G3" s="48"/>
      <c r="H3" s="23" t="s">
        <v>30</v>
      </c>
      <c r="I3" s="23"/>
    </row>
    <row r="4" spans="1:12" ht="18.75">
      <c r="A4" s="22" t="s">
        <v>25</v>
      </c>
      <c r="D4" s="48" t="s">
        <v>31</v>
      </c>
      <c r="E4" s="48"/>
      <c r="F4" s="41"/>
      <c r="G4" s="48" t="s">
        <v>32</v>
      </c>
      <c r="H4" s="48"/>
      <c r="I4" s="48" t="s">
        <v>33</v>
      </c>
      <c r="J4" s="48"/>
      <c r="K4" s="23"/>
    </row>
    <row r="5" spans="1:12" ht="18.75">
      <c r="A5" s="22"/>
      <c r="D5" s="41"/>
      <c r="E5" s="41"/>
      <c r="F5" s="41"/>
      <c r="G5" s="41"/>
      <c r="H5" s="41"/>
      <c r="I5" s="41"/>
      <c r="J5" s="41"/>
      <c r="K5" s="23"/>
    </row>
    <row r="6" spans="1:12" ht="21">
      <c r="F6" s="49" t="s">
        <v>35</v>
      </c>
      <c r="G6" s="49"/>
    </row>
    <row r="7" spans="1:12" ht="21">
      <c r="F7" s="28"/>
      <c r="G7" s="28"/>
    </row>
    <row r="8" spans="1:12" ht="15.75">
      <c r="A8" s="1" t="s">
        <v>0</v>
      </c>
      <c r="B8" s="1" t="s">
        <v>1</v>
      </c>
      <c r="C8" s="37" t="s">
        <v>22</v>
      </c>
      <c r="D8" s="1" t="s">
        <v>21</v>
      </c>
      <c r="E8" s="1" t="s">
        <v>2</v>
      </c>
      <c r="F8" s="1" t="s">
        <v>3</v>
      </c>
      <c r="G8" s="1" t="s">
        <v>4</v>
      </c>
      <c r="H8" s="38" t="s">
        <v>10</v>
      </c>
      <c r="I8" s="1" t="s">
        <v>6</v>
      </c>
      <c r="J8" s="39" t="s">
        <v>5</v>
      </c>
      <c r="K8" s="1" t="s">
        <v>9</v>
      </c>
      <c r="L8" s="1" t="s">
        <v>7</v>
      </c>
    </row>
    <row r="9" spans="1:12" ht="30" customHeight="1">
      <c r="A9" s="3">
        <v>1</v>
      </c>
      <c r="B9" s="29" t="s">
        <v>47</v>
      </c>
      <c r="C9" s="32" t="s">
        <v>56</v>
      </c>
      <c r="D9" s="27" t="s">
        <v>48</v>
      </c>
      <c r="E9" s="34"/>
      <c r="F9" s="19">
        <v>15000</v>
      </c>
      <c r="G9" s="19"/>
      <c r="H9" s="3"/>
      <c r="I9" s="19"/>
      <c r="J9" s="3"/>
      <c r="K9" s="3"/>
      <c r="L9" s="3"/>
    </row>
    <row r="10" spans="1:12" ht="30" customHeight="1">
      <c r="A10" s="3">
        <v>2</v>
      </c>
      <c r="B10" s="26" t="s">
        <v>41</v>
      </c>
      <c r="C10" s="32" t="s">
        <v>57</v>
      </c>
      <c r="D10" s="27" t="s">
        <v>42</v>
      </c>
      <c r="E10" s="34"/>
      <c r="F10" s="19">
        <v>15000</v>
      </c>
      <c r="G10" s="19"/>
      <c r="H10" s="3"/>
      <c r="I10" s="19"/>
      <c r="J10" s="3"/>
      <c r="K10" s="3"/>
      <c r="L10" s="3"/>
    </row>
    <row r="11" spans="1:12" ht="30" customHeight="1">
      <c r="A11" s="3">
        <v>3</v>
      </c>
      <c r="B11" s="26" t="s">
        <v>65</v>
      </c>
      <c r="C11" s="32" t="s">
        <v>58</v>
      </c>
      <c r="D11" s="27" t="s">
        <v>66</v>
      </c>
      <c r="E11" s="34"/>
      <c r="F11" s="19">
        <v>15000</v>
      </c>
      <c r="G11" s="19"/>
      <c r="H11" s="3"/>
      <c r="I11" s="19"/>
      <c r="J11" s="3"/>
      <c r="K11" s="3"/>
      <c r="L11" s="3"/>
    </row>
    <row r="12" spans="1:12" ht="30" customHeight="1">
      <c r="A12" s="3">
        <v>4</v>
      </c>
      <c r="B12" s="26" t="s">
        <v>49</v>
      </c>
      <c r="C12" s="32" t="s">
        <v>59</v>
      </c>
      <c r="D12" s="27" t="s">
        <v>50</v>
      </c>
      <c r="E12" s="34"/>
      <c r="F12" s="19">
        <v>15000</v>
      </c>
      <c r="G12" s="19">
        <v>16500</v>
      </c>
      <c r="H12" s="3"/>
      <c r="I12" s="19"/>
      <c r="J12" s="3"/>
      <c r="K12" s="3"/>
      <c r="L12" s="3"/>
    </row>
    <row r="13" spans="1:12" ht="30" customHeight="1">
      <c r="A13" s="3">
        <v>5</v>
      </c>
      <c r="B13" s="26" t="s">
        <v>43</v>
      </c>
      <c r="C13" s="32" t="s">
        <v>60</v>
      </c>
      <c r="D13" s="27" t="s">
        <v>44</v>
      </c>
      <c r="E13" s="34"/>
      <c r="F13" s="19">
        <v>15000</v>
      </c>
      <c r="G13" s="19">
        <v>16500</v>
      </c>
      <c r="H13" s="3"/>
      <c r="I13" s="19"/>
      <c r="J13" s="3"/>
      <c r="K13" s="3"/>
      <c r="L13" s="3"/>
    </row>
    <row r="14" spans="1:12" ht="30" customHeight="1">
      <c r="A14" s="3">
        <v>6</v>
      </c>
      <c r="B14" s="26" t="s">
        <v>36</v>
      </c>
      <c r="C14" s="32" t="s">
        <v>61</v>
      </c>
      <c r="D14" s="26">
        <v>45763606</v>
      </c>
      <c r="E14" s="34"/>
      <c r="F14" s="19">
        <v>15000</v>
      </c>
      <c r="G14" s="19"/>
      <c r="H14" s="19"/>
      <c r="I14" s="19"/>
      <c r="J14" s="19"/>
      <c r="K14" s="33"/>
      <c r="L14" s="31"/>
    </row>
    <row r="15" spans="1:12" ht="30" customHeight="1">
      <c r="A15" s="3">
        <v>7</v>
      </c>
      <c r="B15" s="26" t="s">
        <v>37</v>
      </c>
      <c r="C15" s="32" t="s">
        <v>62</v>
      </c>
      <c r="D15" s="27" t="s">
        <v>38</v>
      </c>
      <c r="E15" s="34"/>
      <c r="F15" s="19">
        <v>15000</v>
      </c>
      <c r="G15" s="19"/>
      <c r="H15" s="3"/>
      <c r="I15" s="19"/>
      <c r="J15" s="3"/>
      <c r="K15" s="3"/>
      <c r="L15" s="3"/>
    </row>
    <row r="16" spans="1:12" ht="30" customHeight="1">
      <c r="A16" s="3">
        <v>8</v>
      </c>
      <c r="B16" s="26" t="s">
        <v>45</v>
      </c>
      <c r="C16" s="32" t="s">
        <v>63</v>
      </c>
      <c r="D16" s="27" t="s">
        <v>46</v>
      </c>
      <c r="E16" s="34"/>
      <c r="F16" s="19">
        <v>15000</v>
      </c>
      <c r="G16" s="19"/>
      <c r="H16" s="3"/>
      <c r="I16" s="19"/>
      <c r="J16" s="3"/>
      <c r="K16" s="3"/>
      <c r="L16" s="3"/>
    </row>
    <row r="17" spans="1:12" ht="30" customHeight="1">
      <c r="A17" s="3">
        <v>9</v>
      </c>
      <c r="B17" s="26" t="s">
        <v>39</v>
      </c>
      <c r="C17" s="32" t="s">
        <v>64</v>
      </c>
      <c r="D17" s="27" t="s">
        <v>40</v>
      </c>
      <c r="E17" s="34"/>
      <c r="F17" s="19">
        <v>15000</v>
      </c>
      <c r="G17" s="19"/>
      <c r="H17" s="3"/>
      <c r="I17" s="19"/>
      <c r="J17" s="3"/>
      <c r="K17" s="3"/>
      <c r="L17" s="3"/>
    </row>
    <row r="18" spans="1:12" ht="30" customHeight="1">
      <c r="A18" s="46" t="s">
        <v>8</v>
      </c>
      <c r="B18" s="46"/>
      <c r="C18" s="46"/>
      <c r="D18" s="46"/>
      <c r="E18" s="46"/>
      <c r="F18" s="19">
        <f>SUM(F9:F17)</f>
        <v>135000</v>
      </c>
      <c r="G18" s="19">
        <f>SUM(G9:G17)</f>
        <v>33000</v>
      </c>
      <c r="H18" s="40"/>
      <c r="I18" s="19"/>
      <c r="J18" s="40"/>
      <c r="K18" s="40"/>
      <c r="L18" s="4"/>
    </row>
    <row r="19" spans="1:12">
      <c r="F19" s="20"/>
    </row>
  </sheetData>
  <mergeCells count="7">
    <mergeCell ref="A18:E18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9"/>
  <sheetViews>
    <sheetView view="pageLayout" topLeftCell="A7" zoomScaleNormal="100" workbookViewId="0">
      <selection activeCell="G10" sqref="G10"/>
    </sheetView>
  </sheetViews>
  <sheetFormatPr baseColWidth="10" defaultRowHeight="1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>
      <c r="A1" s="47" t="s">
        <v>71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2" ht="18.75">
      <c r="A2" s="22" t="s">
        <v>23</v>
      </c>
      <c r="E2" s="23" t="s">
        <v>27</v>
      </c>
      <c r="F2" s="23"/>
      <c r="I2" s="23"/>
      <c r="J2" s="23" t="s">
        <v>28</v>
      </c>
    </row>
    <row r="3" spans="1:12" ht="18.75">
      <c r="A3" s="22" t="s">
        <v>24</v>
      </c>
      <c r="D3" s="48" t="s">
        <v>29</v>
      </c>
      <c r="E3" s="48"/>
      <c r="F3" s="48"/>
      <c r="G3" s="48"/>
      <c r="H3" s="23" t="s">
        <v>30</v>
      </c>
      <c r="I3" s="23"/>
    </row>
    <row r="4" spans="1:12" ht="18.75">
      <c r="A4" s="22" t="s">
        <v>25</v>
      </c>
      <c r="D4" s="48" t="s">
        <v>31</v>
      </c>
      <c r="E4" s="48"/>
      <c r="F4" s="43"/>
      <c r="G4" s="48" t="s">
        <v>32</v>
      </c>
      <c r="H4" s="48"/>
      <c r="I4" s="48" t="s">
        <v>33</v>
      </c>
      <c r="J4" s="48"/>
      <c r="K4" s="23"/>
    </row>
    <row r="5" spans="1:12" ht="18.75">
      <c r="A5" s="22"/>
      <c r="D5" s="43"/>
      <c r="E5" s="43"/>
      <c r="F5" s="43"/>
      <c r="G5" s="43"/>
      <c r="H5" s="43"/>
      <c r="I5" s="43"/>
      <c r="J5" s="43"/>
      <c r="K5" s="23"/>
    </row>
    <row r="6" spans="1:12" ht="21">
      <c r="F6" s="49" t="s">
        <v>35</v>
      </c>
      <c r="G6" s="49"/>
    </row>
    <row r="7" spans="1:12" ht="21">
      <c r="F7" s="28"/>
      <c r="G7" s="28"/>
    </row>
    <row r="8" spans="1:12" ht="15.75">
      <c r="A8" s="1" t="s">
        <v>0</v>
      </c>
      <c r="B8" s="1" t="s">
        <v>1</v>
      </c>
      <c r="C8" s="37" t="s">
        <v>22</v>
      </c>
      <c r="D8" s="1" t="s">
        <v>21</v>
      </c>
      <c r="E8" s="1" t="s">
        <v>2</v>
      </c>
      <c r="F8" s="1" t="s">
        <v>3</v>
      </c>
      <c r="G8" s="1" t="s">
        <v>4</v>
      </c>
      <c r="H8" s="38" t="s">
        <v>10</v>
      </c>
      <c r="I8" s="1" t="s">
        <v>6</v>
      </c>
      <c r="J8" s="39" t="s">
        <v>5</v>
      </c>
      <c r="K8" s="1" t="s">
        <v>9</v>
      </c>
      <c r="L8" s="1" t="s">
        <v>7</v>
      </c>
    </row>
    <row r="9" spans="1:12" ht="30" customHeight="1">
      <c r="A9" s="3">
        <v>1</v>
      </c>
      <c r="B9" s="29" t="s">
        <v>47</v>
      </c>
      <c r="C9" s="32" t="s">
        <v>56</v>
      </c>
      <c r="D9" s="27" t="s">
        <v>48</v>
      </c>
      <c r="E9" s="34"/>
      <c r="F9" s="19">
        <v>15000</v>
      </c>
      <c r="G9" s="19"/>
      <c r="H9" s="3"/>
      <c r="I9" s="19"/>
      <c r="J9" s="3"/>
      <c r="K9" s="3"/>
      <c r="L9" s="3"/>
    </row>
    <row r="10" spans="1:12" ht="30" customHeight="1">
      <c r="A10" s="3">
        <v>2</v>
      </c>
      <c r="B10" s="26" t="s">
        <v>41</v>
      </c>
      <c r="C10" s="32" t="s">
        <v>57</v>
      </c>
      <c r="D10" s="27" t="s">
        <v>42</v>
      </c>
      <c r="E10" s="34"/>
      <c r="F10" s="19">
        <v>15000</v>
      </c>
      <c r="G10" s="19">
        <v>16500</v>
      </c>
      <c r="H10" s="3"/>
      <c r="I10" s="19"/>
      <c r="J10" s="3"/>
      <c r="K10" s="3"/>
      <c r="L10" s="3"/>
    </row>
    <row r="11" spans="1:12" ht="30" customHeight="1">
      <c r="A11" s="3">
        <v>3</v>
      </c>
      <c r="B11" s="26" t="s">
        <v>65</v>
      </c>
      <c r="C11" s="32" t="s">
        <v>58</v>
      </c>
      <c r="D11" s="27" t="s">
        <v>66</v>
      </c>
      <c r="E11" s="34"/>
      <c r="F11" s="19">
        <v>15000</v>
      </c>
      <c r="G11" s="19"/>
      <c r="H11" s="3"/>
      <c r="I11" s="19"/>
      <c r="J11" s="3"/>
      <c r="K11" s="3"/>
      <c r="L11" s="3"/>
    </row>
    <row r="12" spans="1:12" ht="30" customHeight="1">
      <c r="A12" s="3">
        <v>4</v>
      </c>
      <c r="B12" s="26" t="s">
        <v>49</v>
      </c>
      <c r="C12" s="32" t="s">
        <v>59</v>
      </c>
      <c r="D12" s="27" t="s">
        <v>50</v>
      </c>
      <c r="E12" s="34"/>
      <c r="F12" s="19">
        <v>15000</v>
      </c>
      <c r="G12" s="19">
        <v>16500</v>
      </c>
      <c r="H12" s="3"/>
      <c r="I12" s="19"/>
      <c r="J12" s="3"/>
      <c r="K12" s="3"/>
      <c r="L12" s="3"/>
    </row>
    <row r="13" spans="1:12" ht="30" customHeight="1">
      <c r="A13" s="3">
        <v>5</v>
      </c>
      <c r="B13" s="26" t="s">
        <v>43</v>
      </c>
      <c r="C13" s="32" t="s">
        <v>60</v>
      </c>
      <c r="D13" s="27" t="s">
        <v>44</v>
      </c>
      <c r="E13" s="34"/>
      <c r="F13" s="19">
        <v>15000</v>
      </c>
      <c r="G13" s="19">
        <v>16500</v>
      </c>
      <c r="H13" s="3"/>
      <c r="I13" s="19"/>
      <c r="J13" s="3"/>
      <c r="K13" s="3"/>
      <c r="L13" s="3"/>
    </row>
    <row r="14" spans="1:12" ht="30" customHeight="1">
      <c r="A14" s="3">
        <v>6</v>
      </c>
      <c r="B14" s="26" t="s">
        <v>36</v>
      </c>
      <c r="C14" s="32" t="s">
        <v>61</v>
      </c>
      <c r="D14" s="26">
        <v>45763606</v>
      </c>
      <c r="E14" s="34"/>
      <c r="F14" s="19">
        <v>15000</v>
      </c>
      <c r="G14" s="19"/>
      <c r="H14" s="19"/>
      <c r="I14" s="19"/>
      <c r="J14" s="19"/>
      <c r="K14" s="33"/>
      <c r="L14" s="31"/>
    </row>
    <row r="15" spans="1:12" ht="30" customHeight="1">
      <c r="A15" s="3">
        <v>7</v>
      </c>
      <c r="B15" s="26" t="s">
        <v>37</v>
      </c>
      <c r="C15" s="32" t="s">
        <v>62</v>
      </c>
      <c r="D15" s="27" t="s">
        <v>38</v>
      </c>
      <c r="E15" s="34"/>
      <c r="F15" s="19">
        <v>15000</v>
      </c>
      <c r="G15" s="19"/>
      <c r="H15" s="3"/>
      <c r="I15" s="19"/>
      <c r="J15" s="3"/>
      <c r="K15" s="3"/>
      <c r="L15" s="3"/>
    </row>
    <row r="16" spans="1:12" ht="30" customHeight="1">
      <c r="A16" s="3">
        <v>8</v>
      </c>
      <c r="B16" s="26" t="s">
        <v>45</v>
      </c>
      <c r="C16" s="32" t="s">
        <v>63</v>
      </c>
      <c r="D16" s="27" t="s">
        <v>46</v>
      </c>
      <c r="E16" s="34"/>
      <c r="F16" s="19">
        <v>15000</v>
      </c>
      <c r="G16" s="19"/>
      <c r="H16" s="3"/>
      <c r="I16" s="19"/>
      <c r="J16" s="3"/>
      <c r="K16" s="3"/>
      <c r="L16" s="3"/>
    </row>
    <row r="17" spans="1:12" ht="30" customHeight="1">
      <c r="A17" s="3">
        <v>9</v>
      </c>
      <c r="B17" s="26" t="s">
        <v>39</v>
      </c>
      <c r="C17" s="32" t="s">
        <v>64</v>
      </c>
      <c r="D17" s="27" t="s">
        <v>40</v>
      </c>
      <c r="E17" s="34"/>
      <c r="F17" s="19">
        <v>15000</v>
      </c>
      <c r="G17" s="19"/>
      <c r="H17" s="3"/>
      <c r="I17" s="19"/>
      <c r="J17" s="3"/>
      <c r="K17" s="3"/>
      <c r="L17" s="3"/>
    </row>
    <row r="18" spans="1:12" ht="30" customHeight="1">
      <c r="A18" s="46" t="s">
        <v>8</v>
      </c>
      <c r="B18" s="46"/>
      <c r="C18" s="46"/>
      <c r="D18" s="46"/>
      <c r="E18" s="46"/>
      <c r="F18" s="19">
        <f>SUM(F9:F17)</f>
        <v>135000</v>
      </c>
      <c r="G18" s="19">
        <f>SUM(G9:G17)</f>
        <v>49500</v>
      </c>
      <c r="H18" s="42"/>
      <c r="I18" s="19"/>
      <c r="J18" s="42"/>
      <c r="K18" s="42"/>
      <c r="L18" s="4"/>
    </row>
    <row r="19" spans="1:12">
      <c r="F19" s="20"/>
    </row>
  </sheetData>
  <mergeCells count="7">
    <mergeCell ref="A18:E18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9"/>
  <sheetViews>
    <sheetView tabSelected="1" view="pageLayout" zoomScaleNormal="100" workbookViewId="0">
      <selection activeCell="H13" sqref="H13"/>
    </sheetView>
  </sheetViews>
  <sheetFormatPr baseColWidth="10" defaultRowHeight="1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>
      <c r="A1" s="47" t="s">
        <v>72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2" ht="18.75">
      <c r="A2" s="22" t="s">
        <v>23</v>
      </c>
      <c r="E2" s="23" t="s">
        <v>27</v>
      </c>
      <c r="F2" s="23"/>
      <c r="I2" s="23"/>
      <c r="J2" s="23" t="s">
        <v>28</v>
      </c>
    </row>
    <row r="3" spans="1:12" ht="18.75">
      <c r="A3" s="22" t="s">
        <v>24</v>
      </c>
      <c r="D3" s="48" t="s">
        <v>29</v>
      </c>
      <c r="E3" s="48"/>
      <c r="F3" s="48"/>
      <c r="G3" s="48"/>
      <c r="H3" s="23" t="s">
        <v>30</v>
      </c>
      <c r="I3" s="23"/>
    </row>
    <row r="4" spans="1:12" ht="18.75">
      <c r="A4" s="22" t="s">
        <v>25</v>
      </c>
      <c r="D4" s="48" t="s">
        <v>31</v>
      </c>
      <c r="E4" s="48"/>
      <c r="F4" s="45"/>
      <c r="G4" s="48" t="s">
        <v>32</v>
      </c>
      <c r="H4" s="48"/>
      <c r="I4" s="48" t="s">
        <v>33</v>
      </c>
      <c r="J4" s="48"/>
      <c r="K4" s="23"/>
    </row>
    <row r="5" spans="1:12" ht="18.75">
      <c r="A5" s="22"/>
      <c r="D5" s="45"/>
      <c r="E5" s="45"/>
      <c r="F5" s="45"/>
      <c r="G5" s="45"/>
      <c r="H5" s="45"/>
      <c r="I5" s="45"/>
      <c r="J5" s="45"/>
      <c r="K5" s="23"/>
    </row>
    <row r="6" spans="1:12" ht="21">
      <c r="F6" s="49" t="s">
        <v>35</v>
      </c>
      <c r="G6" s="49"/>
    </row>
    <row r="7" spans="1:12" ht="21">
      <c r="F7" s="28"/>
      <c r="G7" s="28"/>
    </row>
    <row r="8" spans="1:12" ht="15.75">
      <c r="A8" s="1" t="s">
        <v>0</v>
      </c>
      <c r="B8" s="1" t="s">
        <v>1</v>
      </c>
      <c r="C8" s="37" t="s">
        <v>22</v>
      </c>
      <c r="D8" s="1" t="s">
        <v>21</v>
      </c>
      <c r="E8" s="1" t="s">
        <v>2</v>
      </c>
      <c r="F8" s="1" t="s">
        <v>3</v>
      </c>
      <c r="G8" s="1" t="s">
        <v>4</v>
      </c>
      <c r="H8" s="38" t="s">
        <v>10</v>
      </c>
      <c r="I8" s="1" t="s">
        <v>6</v>
      </c>
      <c r="J8" s="39" t="s">
        <v>5</v>
      </c>
      <c r="K8" s="1" t="s">
        <v>9</v>
      </c>
      <c r="L8" s="1" t="s">
        <v>7</v>
      </c>
    </row>
    <row r="9" spans="1:12" ht="30" customHeight="1">
      <c r="A9" s="3">
        <v>1</v>
      </c>
      <c r="B9" s="29" t="s">
        <v>47</v>
      </c>
      <c r="C9" s="32" t="s">
        <v>56</v>
      </c>
      <c r="D9" s="27" t="s">
        <v>48</v>
      </c>
      <c r="E9" s="34"/>
      <c r="F9" s="19">
        <v>15000</v>
      </c>
      <c r="G9" s="19"/>
      <c r="H9" s="3"/>
      <c r="I9" s="19"/>
      <c r="J9" s="3"/>
      <c r="K9" s="3"/>
      <c r="L9" s="3"/>
    </row>
    <row r="10" spans="1:12" ht="30" customHeight="1">
      <c r="A10" s="3">
        <v>2</v>
      </c>
      <c r="B10" s="26" t="s">
        <v>41</v>
      </c>
      <c r="C10" s="32" t="s">
        <v>57</v>
      </c>
      <c r="D10" s="27" t="s">
        <v>42</v>
      </c>
      <c r="E10" s="34"/>
      <c r="F10" s="19">
        <v>15000</v>
      </c>
      <c r="G10" s="19">
        <v>33000</v>
      </c>
      <c r="H10" s="3"/>
      <c r="I10" s="19"/>
      <c r="J10" s="3"/>
      <c r="K10" s="3"/>
      <c r="L10" s="3"/>
    </row>
    <row r="11" spans="1:12" ht="30" customHeight="1">
      <c r="A11" s="3">
        <v>3</v>
      </c>
      <c r="B11" s="26" t="s">
        <v>65</v>
      </c>
      <c r="C11" s="32" t="s">
        <v>58</v>
      </c>
      <c r="D11" s="27" t="s">
        <v>66</v>
      </c>
      <c r="E11" s="34"/>
      <c r="F11" s="19">
        <v>15000</v>
      </c>
      <c r="G11" s="19"/>
      <c r="H11" s="3"/>
      <c r="I11" s="19"/>
      <c r="J11" s="3"/>
      <c r="K11" s="3"/>
      <c r="L11" s="3"/>
    </row>
    <row r="12" spans="1:12" ht="30" customHeight="1">
      <c r="A12" s="3">
        <v>4</v>
      </c>
      <c r="B12" s="26" t="s">
        <v>49</v>
      </c>
      <c r="C12" s="32" t="s">
        <v>59</v>
      </c>
      <c r="D12" s="27" t="s">
        <v>50</v>
      </c>
      <c r="E12" s="34"/>
      <c r="F12" s="19">
        <v>15000</v>
      </c>
      <c r="G12" s="19">
        <v>16500</v>
      </c>
      <c r="H12" s="3"/>
      <c r="I12" s="19"/>
      <c r="J12" s="3"/>
      <c r="K12" s="3"/>
      <c r="L12" s="3"/>
    </row>
    <row r="13" spans="1:12" ht="30" customHeight="1">
      <c r="A13" s="3">
        <v>5</v>
      </c>
      <c r="B13" s="26" t="s">
        <v>43</v>
      </c>
      <c r="C13" s="32" t="s">
        <v>60</v>
      </c>
      <c r="D13" s="27" t="s">
        <v>44</v>
      </c>
      <c r="E13" s="34"/>
      <c r="F13" s="19">
        <v>15000</v>
      </c>
      <c r="G13" s="19">
        <v>16500</v>
      </c>
      <c r="H13" s="3"/>
      <c r="I13" s="19"/>
      <c r="J13" s="3"/>
      <c r="K13" s="3"/>
      <c r="L13" s="3"/>
    </row>
    <row r="14" spans="1:12" ht="30" customHeight="1">
      <c r="A14" s="3">
        <v>6</v>
      </c>
      <c r="B14" s="26" t="s">
        <v>36</v>
      </c>
      <c r="C14" s="32" t="s">
        <v>61</v>
      </c>
      <c r="D14" s="26">
        <v>45763606</v>
      </c>
      <c r="E14" s="34"/>
      <c r="F14" s="19">
        <v>15000</v>
      </c>
      <c r="G14" s="19"/>
      <c r="H14" s="19"/>
      <c r="I14" s="19"/>
      <c r="J14" s="19"/>
      <c r="K14" s="33"/>
      <c r="L14" s="31"/>
    </row>
    <row r="15" spans="1:12" ht="30" customHeight="1">
      <c r="A15" s="3">
        <v>7</v>
      </c>
      <c r="B15" s="26" t="s">
        <v>37</v>
      </c>
      <c r="C15" s="32" t="s">
        <v>62</v>
      </c>
      <c r="D15" s="27" t="s">
        <v>38</v>
      </c>
      <c r="E15" s="34"/>
      <c r="F15" s="19">
        <v>15000</v>
      </c>
      <c r="G15" s="19"/>
      <c r="H15" s="3"/>
      <c r="I15" s="19"/>
      <c r="J15" s="3"/>
      <c r="K15" s="3"/>
      <c r="L15" s="3"/>
    </row>
    <row r="16" spans="1:12" ht="30" customHeight="1">
      <c r="A16" s="3">
        <v>8</v>
      </c>
      <c r="B16" s="26" t="s">
        <v>45</v>
      </c>
      <c r="C16" s="32" t="s">
        <v>63</v>
      </c>
      <c r="D16" s="27" t="s">
        <v>46</v>
      </c>
      <c r="E16" s="34"/>
      <c r="F16" s="19">
        <v>15000</v>
      </c>
      <c r="G16" s="19"/>
      <c r="H16" s="3"/>
      <c r="I16" s="19"/>
      <c r="J16" s="3"/>
      <c r="K16" s="3"/>
      <c r="L16" s="3"/>
    </row>
    <row r="17" spans="1:12" ht="30" customHeight="1">
      <c r="A17" s="3">
        <v>9</v>
      </c>
      <c r="B17" s="26" t="s">
        <v>39</v>
      </c>
      <c r="C17" s="32" t="s">
        <v>64</v>
      </c>
      <c r="D17" s="27" t="s">
        <v>40</v>
      </c>
      <c r="E17" s="34"/>
      <c r="F17" s="19">
        <v>15000</v>
      </c>
      <c r="G17" s="19"/>
      <c r="H17" s="3"/>
      <c r="I17" s="19"/>
      <c r="J17" s="3"/>
      <c r="K17" s="3"/>
      <c r="L17" s="3"/>
    </row>
    <row r="18" spans="1:12" ht="30" customHeight="1">
      <c r="A18" s="46" t="s">
        <v>8</v>
      </c>
      <c r="B18" s="46"/>
      <c r="C18" s="46"/>
      <c r="D18" s="46"/>
      <c r="E18" s="46"/>
      <c r="F18" s="19">
        <f>SUM(F9:F17)</f>
        <v>135000</v>
      </c>
      <c r="G18" s="19">
        <f>SUM(G9:G17)</f>
        <v>66000</v>
      </c>
      <c r="H18" s="44"/>
      <c r="I18" s="19"/>
      <c r="J18" s="44"/>
      <c r="K18" s="44"/>
      <c r="L18" s="4"/>
    </row>
    <row r="19" spans="1:12">
      <c r="F19" s="20"/>
    </row>
  </sheetData>
  <mergeCells count="7">
    <mergeCell ref="A18:E18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H12" sqref="H12"/>
    </sheetView>
  </sheetViews>
  <sheetFormatPr baseColWidth="10" defaultRowHeight="1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>
      <c r="A1" s="47" t="s">
        <v>51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18.75">
      <c r="A2" s="22" t="s">
        <v>23</v>
      </c>
      <c r="C2" s="23" t="s">
        <v>27</v>
      </c>
      <c r="F2" s="23"/>
      <c r="H2" s="23" t="s">
        <v>52</v>
      </c>
      <c r="I2" s="23"/>
    </row>
    <row r="3" spans="1:11" ht="18.75">
      <c r="A3" s="22" t="s">
        <v>24</v>
      </c>
      <c r="C3" s="23" t="s">
        <v>53</v>
      </c>
      <c r="F3" s="23"/>
      <c r="G3" s="23" t="s">
        <v>54</v>
      </c>
      <c r="I3" s="23"/>
    </row>
    <row r="4" spans="1:11" ht="18.75">
      <c r="A4" s="22" t="s">
        <v>25</v>
      </c>
      <c r="B4" s="48" t="s">
        <v>55</v>
      </c>
      <c r="C4" s="48"/>
      <c r="D4" s="48"/>
      <c r="E4" s="48"/>
      <c r="F4" s="50" t="s">
        <v>32</v>
      </c>
      <c r="G4" s="50"/>
      <c r="H4" s="30" t="s">
        <v>33</v>
      </c>
      <c r="I4" s="24"/>
      <c r="J4" s="24"/>
    </row>
    <row r="6" spans="1:11" ht="18.75">
      <c r="A6" s="7" t="s">
        <v>11</v>
      </c>
      <c r="B6" s="7" t="s">
        <v>12</v>
      </c>
      <c r="C6" s="7" t="s">
        <v>13</v>
      </c>
      <c r="D6" s="8">
        <v>0.05</v>
      </c>
      <c r="E6" s="8">
        <v>0.1</v>
      </c>
      <c r="F6" s="9" t="s">
        <v>14</v>
      </c>
      <c r="G6" s="9" t="s">
        <v>15</v>
      </c>
      <c r="H6" s="10" t="s">
        <v>16</v>
      </c>
    </row>
    <row r="7" spans="1:11" ht="18.75">
      <c r="A7" s="16"/>
      <c r="B7" s="4">
        <v>0</v>
      </c>
      <c r="C7" s="4">
        <v>0</v>
      </c>
      <c r="D7" s="11">
        <f t="shared" ref="D7:D9" si="0">C7*0.05</f>
        <v>0</v>
      </c>
      <c r="E7" s="11">
        <f t="shared" ref="E7:E9" si="1">B7*0.1</f>
        <v>0</v>
      </c>
      <c r="F7" s="11">
        <f t="shared" ref="F7:F9" si="2">(B7+C7)*0.15</f>
        <v>0</v>
      </c>
      <c r="G7" s="11">
        <f t="shared" ref="G7" si="3">C7*0.15</f>
        <v>0</v>
      </c>
      <c r="H7" s="11">
        <f t="shared" ref="H7:H9" si="4">B7*0.75</f>
        <v>0</v>
      </c>
    </row>
    <row r="8" spans="1:11" ht="18.75">
      <c r="A8" s="16"/>
      <c r="B8" s="4"/>
      <c r="C8" s="4"/>
      <c r="D8" s="11">
        <f t="shared" si="0"/>
        <v>0</v>
      </c>
      <c r="E8" s="11">
        <f t="shared" si="1"/>
        <v>0</v>
      </c>
      <c r="F8" s="11">
        <f t="shared" si="2"/>
        <v>0</v>
      </c>
      <c r="G8" s="11"/>
      <c r="H8" s="11">
        <f t="shared" si="4"/>
        <v>0</v>
      </c>
    </row>
    <row r="9" spans="1:11" ht="18.75">
      <c r="A9" s="16"/>
      <c r="B9" s="4"/>
      <c r="C9" s="4"/>
      <c r="D9" s="11">
        <f t="shared" si="0"/>
        <v>0</v>
      </c>
      <c r="E9" s="11">
        <f t="shared" si="1"/>
        <v>0</v>
      </c>
      <c r="F9" s="11">
        <f t="shared" si="2"/>
        <v>0</v>
      </c>
      <c r="G9" s="11">
        <f>C9*0.8</f>
        <v>0</v>
      </c>
      <c r="H9" s="11">
        <f t="shared" si="4"/>
        <v>0</v>
      </c>
    </row>
    <row r="10" spans="1:11" ht="18.75">
      <c r="A10" s="7" t="s">
        <v>17</v>
      </c>
      <c r="B10" s="7">
        <f>SUM(B7:B9)</f>
        <v>0</v>
      </c>
      <c r="C10" s="7">
        <f>SUM(C7:C9)</f>
        <v>0</v>
      </c>
      <c r="D10" s="9">
        <f>SUM(D7:D9)</f>
        <v>0</v>
      </c>
      <c r="E10" s="9">
        <f>SUM(E7:E9)</f>
        <v>0</v>
      </c>
      <c r="F10" s="9">
        <f>SUM(F7:F9)</f>
        <v>0</v>
      </c>
      <c r="G10" s="11">
        <f>SUM(G9:G9)</f>
        <v>0</v>
      </c>
      <c r="H10" s="11">
        <f>SUM(H7:H9)</f>
        <v>0</v>
      </c>
    </row>
    <row r="11" spans="1:11">
      <c r="D11" s="12"/>
      <c r="E11" s="12"/>
      <c r="F11" s="12"/>
      <c r="G11" s="12"/>
      <c r="H11" s="12"/>
    </row>
    <row r="12" spans="1:11" ht="21">
      <c r="A12" s="18" t="s">
        <v>26</v>
      </c>
      <c r="B12" s="14">
        <f>B10+C10</f>
        <v>0</v>
      </c>
    </row>
    <row r="13" spans="1:11" ht="21">
      <c r="A13" s="13" t="s">
        <v>18</v>
      </c>
      <c r="B13" s="14">
        <f>D10+E10</f>
        <v>0</v>
      </c>
    </row>
    <row r="14" spans="1:11" ht="21">
      <c r="A14" s="13" t="s">
        <v>19</v>
      </c>
      <c r="B14" s="14">
        <f>F10</f>
        <v>0</v>
      </c>
    </row>
    <row r="15" spans="1:11" ht="18.75">
      <c r="A15" s="15" t="s">
        <v>20</v>
      </c>
      <c r="B15" s="15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 15</vt:lpstr>
      <vt:lpstr>FEVRIER 15</vt:lpstr>
      <vt:lpstr>MARS 15</vt:lpstr>
      <vt:lpstr>AVRIL 15</vt:lpstr>
      <vt:lpstr>MAI 15</vt:lpstr>
      <vt:lpstr>BILAN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2015-04-23T08:21:24Z</cp:lastPrinted>
  <dcterms:created xsi:type="dcterms:W3CDTF">2013-02-10T07:37:00Z</dcterms:created>
  <dcterms:modified xsi:type="dcterms:W3CDTF">2015-05-28T18:21:30Z</dcterms:modified>
</cp:coreProperties>
</file>