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5\TOURE MOUSSA\"/>
    </mc:Choice>
  </mc:AlternateContent>
  <bookViews>
    <workbookView xWindow="240" yWindow="45" windowWidth="20115" windowHeight="7995" activeTab="4"/>
  </bookViews>
  <sheets>
    <sheet name="JANVIER 15" sheetId="9" r:id="rId1"/>
    <sheet name="FEVRIER 15" sheetId="10" r:id="rId2"/>
    <sheet name="MARS 15" sheetId="11" r:id="rId3"/>
    <sheet name="AVRIL 15" sheetId="12" r:id="rId4"/>
    <sheet name="MAI 15" sheetId="13" r:id="rId5"/>
    <sheet name="BILAN" sheetId="2" r:id="rId6"/>
    <sheet name="Feuil3" sheetId="3" r:id="rId7"/>
  </sheets>
  <calcPr calcId="152511"/>
</workbook>
</file>

<file path=xl/calcChain.xml><?xml version="1.0" encoding="utf-8"?>
<calcChain xmlns="http://schemas.openxmlformats.org/spreadsheetml/2006/main">
  <c r="F16" i="13" l="1"/>
  <c r="F16" i="12"/>
  <c r="J15" i="10"/>
  <c r="H16" i="11"/>
  <c r="F16" i="11"/>
  <c r="J14" i="11"/>
  <c r="J10" i="10"/>
  <c r="J11" i="10"/>
  <c r="J12" i="10"/>
  <c r="J13" i="10"/>
  <c r="J14" i="10"/>
  <c r="J9" i="10"/>
  <c r="J10" i="9"/>
  <c r="J11" i="9"/>
  <c r="J12" i="9"/>
  <c r="J13" i="9"/>
  <c r="J14" i="9"/>
  <c r="J15" i="9"/>
  <c r="J9" i="9"/>
  <c r="H16" i="9"/>
  <c r="J16" i="9" s="1"/>
  <c r="H16" i="10"/>
  <c r="F16" i="10"/>
  <c r="J16" i="10" l="1"/>
  <c r="F16" i="9"/>
  <c r="F8" i="2"/>
  <c r="D8" i="2"/>
  <c r="C10" i="2" l="1"/>
  <c r="B10" i="2"/>
  <c r="H9" i="2"/>
  <c r="G9" i="2"/>
  <c r="F9" i="2"/>
  <c r="E9" i="2"/>
  <c r="D9" i="2"/>
  <c r="H8" i="2"/>
  <c r="E8" i="2"/>
  <c r="H7" i="2"/>
  <c r="G7" i="2"/>
  <c r="F7" i="2"/>
  <c r="E7" i="2"/>
  <c r="E10" i="2" s="1"/>
  <c r="D7" i="2"/>
  <c r="D10" i="2" l="1"/>
  <c r="B13" i="2" s="1"/>
  <c r="B15" i="2" s="1"/>
  <c r="H10" i="2"/>
  <c r="B12" i="2"/>
  <c r="F10" i="2"/>
  <c r="B14" i="2" s="1"/>
  <c r="G10" i="2"/>
</calcChain>
</file>

<file path=xl/sharedStrings.xml><?xml version="1.0" encoding="utf-8"?>
<sst xmlns="http://schemas.openxmlformats.org/spreadsheetml/2006/main" count="264" uniqueCount="76">
  <si>
    <t>N°</t>
  </si>
  <si>
    <t>NOM &amp; PRENOMS</t>
  </si>
  <si>
    <t>N° BAIL</t>
  </si>
  <si>
    <t>LOYERS</t>
  </si>
  <si>
    <t>LOYERS NP</t>
  </si>
  <si>
    <t>MONTANTS PAYES</t>
  </si>
  <si>
    <t>ARRIERES</t>
  </si>
  <si>
    <t>TOTAL</t>
  </si>
  <si>
    <t>DATES</t>
  </si>
  <si>
    <t>LOYERS PAYES</t>
  </si>
  <si>
    <t>QUARTIER</t>
  </si>
  <si>
    <t>LOYERS ENCAISSES</t>
  </si>
  <si>
    <t>BAUX</t>
  </si>
  <si>
    <t>IMPOT</t>
  </si>
  <si>
    <t>AVOIRS BAUX</t>
  </si>
  <si>
    <t>AVOIRS LOYERS</t>
  </si>
  <si>
    <t>TOTAUX</t>
  </si>
  <si>
    <t>BILAN CCGIM</t>
  </si>
  <si>
    <t>BILAN IMPOT</t>
  </si>
  <si>
    <t>MONTANT VERSE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</si>
  <si>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</si>
  <si>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</si>
  <si>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</si>
  <si>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</si>
  <si>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</si>
  <si>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BILAN FOFANA KOURAMANI</t>
  </si>
  <si>
    <t>BILAN : MOIS DE DECEMBRE 2014</t>
  </si>
  <si>
    <t>BENEFICIAIRE: M TOURE MOUSSA</t>
  </si>
  <si>
    <t>N° CC: 0513520V</t>
  </si>
  <si>
    <t>YOPOUGON NIANGON ADJAME BONIKRO</t>
  </si>
  <si>
    <t xml:space="preserve">   LOT N° …………….. - ILOT ………….</t>
  </si>
  <si>
    <t>01 BP 4859 ABIDJAN 01</t>
  </si>
  <si>
    <t>07 67 16 27</t>
  </si>
  <si>
    <t>01 05 01 76</t>
  </si>
  <si>
    <t>EN HAUT</t>
  </si>
  <si>
    <t>BAMBA ALFRED</t>
  </si>
  <si>
    <t>05781877-67030032</t>
  </si>
  <si>
    <t>DIABATE ISSOUMAÏLA</t>
  </si>
  <si>
    <t>05367258-45996192</t>
  </si>
  <si>
    <t>KONE DRISSA</t>
  </si>
  <si>
    <t>05822749-04421834</t>
  </si>
  <si>
    <t>MOURTALLA SALIFOU</t>
  </si>
  <si>
    <t>57907694-05074935</t>
  </si>
  <si>
    <t>SIDIBE YACOUBA</t>
  </si>
  <si>
    <t>05538371-05074935</t>
  </si>
  <si>
    <t>SORO KAGNENEDJE NOUIL</t>
  </si>
  <si>
    <t>01562077</t>
  </si>
  <si>
    <t>KALOU BI LEAN JEAN LOUIS</t>
  </si>
  <si>
    <t>55594110</t>
  </si>
  <si>
    <t>H1</t>
  </si>
  <si>
    <t>H2</t>
  </si>
  <si>
    <t>H3</t>
  </si>
  <si>
    <t>H4</t>
  </si>
  <si>
    <t>H5</t>
  </si>
  <si>
    <t>H6</t>
  </si>
  <si>
    <t>H7</t>
  </si>
  <si>
    <t>N° CC:0513520V</t>
  </si>
  <si>
    <t>LOT N° ………... - ILOT …………</t>
  </si>
  <si>
    <t xml:space="preserve">01 BP 4859 ABIDJAN 01  </t>
  </si>
  <si>
    <t>12/02/2015</t>
  </si>
  <si>
    <t>31/01/2015</t>
  </si>
  <si>
    <t>06/02/2015</t>
  </si>
  <si>
    <t>05/02/2015</t>
  </si>
  <si>
    <t>04/02/2015</t>
  </si>
  <si>
    <t>ETAT DES ENCAISSEMENTS : MOIS DE JANVIER 2015</t>
  </si>
  <si>
    <t>08/02/2015</t>
  </si>
  <si>
    <t>02/03/2015</t>
  </si>
  <si>
    <t>04/03/2016</t>
  </si>
  <si>
    <t>FICHE DES ENCAISSEMENTS : MOIS DE FEVRIER 2015</t>
  </si>
  <si>
    <t>SIGNATURES</t>
  </si>
  <si>
    <t>FICHE DES ENCAISSEMENTS : MOIS DE MARS 2015</t>
  </si>
  <si>
    <t>01/04/2015</t>
  </si>
  <si>
    <t>FICHE DES ENCAISSEMENTS : MOIS D'AVRIL 2015</t>
  </si>
  <si>
    <t>05/05/2015</t>
  </si>
  <si>
    <t>OM</t>
  </si>
  <si>
    <t>FICHE DES ENCAISSEMENTS : MOIS DE MAI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</si>
</sst>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2" borderId="0" xfId="0" applyFill="1"/>
    <xf numFmtId="0" fontId="8" fillId="0" borderId="1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11" fillId="0" borderId="1" xfId="0" applyFont="1" applyBorder="1" applyAlignment="1">
      <alignment horizontal="center"/>
    </xf>
    <xf numFmtId="0" fontId="4" fillId="0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view="pageLayout" topLeftCell="A4" zoomScaleNormal="100" workbookViewId="0">
      <selection activeCell="H16" sqref="H16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3.42578125" customWidth="1"/>
  </cols>
  <sheetData>
    <row r="1" spans="1:11" ht="18.75" x14ac:dyDescent="0.25">
      <c r="A1" s="38" t="s">
        <v>64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18.75" x14ac:dyDescent="0.3">
      <c r="A2" s="22" t="s">
        <v>22</v>
      </c>
      <c r="E2" s="23" t="s">
        <v>27</v>
      </c>
      <c r="F2" s="23"/>
      <c r="I2" s="23"/>
      <c r="J2" s="23" t="s">
        <v>28</v>
      </c>
    </row>
    <row r="3" spans="1:11" ht="18.75" x14ac:dyDescent="0.3">
      <c r="A3" s="22" t="s">
        <v>23</v>
      </c>
      <c r="D3" s="39" t="s">
        <v>29</v>
      </c>
      <c r="E3" s="39"/>
      <c r="F3" s="39"/>
      <c r="G3" s="39"/>
      <c r="H3" s="23" t="s">
        <v>30</v>
      </c>
      <c r="I3" s="23"/>
    </row>
    <row r="4" spans="1:11" ht="18.75" x14ac:dyDescent="0.3">
      <c r="A4" s="22" t="s">
        <v>24</v>
      </c>
      <c r="D4" s="39" t="s">
        <v>31</v>
      </c>
      <c r="E4" s="39"/>
      <c r="F4" s="24"/>
      <c r="G4" s="39" t="s">
        <v>32</v>
      </c>
      <c r="H4" s="39"/>
      <c r="I4" s="39" t="s">
        <v>33</v>
      </c>
      <c r="J4" s="39"/>
      <c r="K4" s="23"/>
    </row>
    <row r="5" spans="1:11" ht="18.75" x14ac:dyDescent="0.3">
      <c r="A5" s="22"/>
      <c r="D5" s="25"/>
      <c r="E5" s="25"/>
      <c r="F5" s="25"/>
      <c r="G5" s="25"/>
      <c r="H5" s="25"/>
      <c r="I5" s="25"/>
      <c r="J5" s="25"/>
      <c r="K5" s="23"/>
    </row>
    <row r="6" spans="1:11" ht="21" x14ac:dyDescent="0.35">
      <c r="F6" s="40" t="s">
        <v>34</v>
      </c>
      <c r="G6" s="40"/>
    </row>
    <row r="7" spans="1:11" ht="21" x14ac:dyDescent="0.35">
      <c r="F7" s="28"/>
      <c r="G7" s="28"/>
    </row>
    <row r="8" spans="1:11" ht="15.75" x14ac:dyDescent="0.2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</row>
    <row r="9" spans="1:11" ht="30" customHeight="1" x14ac:dyDescent="0.25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/>
      <c r="H9" s="20">
        <v>15000</v>
      </c>
      <c r="I9" s="20"/>
      <c r="J9" s="20">
        <f>SUM(H9:I9)</f>
        <v>15000</v>
      </c>
      <c r="K9" s="31" t="s">
        <v>65</v>
      </c>
    </row>
    <row r="10" spans="1:11" ht="30" customHeight="1" x14ac:dyDescent="0.25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/>
      <c r="H10" s="20">
        <v>15000</v>
      </c>
      <c r="I10" s="20"/>
      <c r="J10" s="20">
        <f t="shared" ref="J10:J16" si="0">SUM(H10:I10)</f>
        <v>15000</v>
      </c>
      <c r="K10" s="31" t="s">
        <v>59</v>
      </c>
    </row>
    <row r="11" spans="1:11" ht="30" customHeight="1" x14ac:dyDescent="0.25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/>
      <c r="H11" s="20">
        <v>15000</v>
      </c>
      <c r="I11" s="20"/>
      <c r="J11" s="20">
        <f t="shared" si="0"/>
        <v>15000</v>
      </c>
      <c r="K11" s="31" t="s">
        <v>60</v>
      </c>
    </row>
    <row r="12" spans="1:11" ht="30" customHeight="1" x14ac:dyDescent="0.25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/>
      <c r="H12" s="20">
        <v>18000</v>
      </c>
      <c r="I12" s="20"/>
      <c r="J12" s="20">
        <f t="shared" si="0"/>
        <v>18000</v>
      </c>
      <c r="K12" s="31" t="s">
        <v>59</v>
      </c>
    </row>
    <row r="13" spans="1:11" ht="30" customHeight="1" x14ac:dyDescent="0.25">
      <c r="A13" s="3">
        <v>5</v>
      </c>
      <c r="B13" s="26" t="s">
        <v>43</v>
      </c>
      <c r="C13" s="3" t="s">
        <v>53</v>
      </c>
      <c r="D13" s="27" t="s">
        <v>44</v>
      </c>
      <c r="E13" s="7"/>
      <c r="F13" s="20">
        <v>6500</v>
      </c>
      <c r="G13" s="20"/>
      <c r="H13" s="20">
        <v>6500</v>
      </c>
      <c r="I13" s="20"/>
      <c r="J13" s="20">
        <f t="shared" si="0"/>
        <v>6500</v>
      </c>
      <c r="K13" s="31" t="s">
        <v>61</v>
      </c>
    </row>
    <row r="14" spans="1:11" ht="30" customHeight="1" x14ac:dyDescent="0.25">
      <c r="A14" s="3">
        <v>6</v>
      </c>
      <c r="B14" s="26" t="s">
        <v>35</v>
      </c>
      <c r="C14" s="3" t="s">
        <v>54</v>
      </c>
      <c r="D14" s="26" t="s">
        <v>36</v>
      </c>
      <c r="E14" s="3"/>
      <c r="F14" s="20">
        <v>6500</v>
      </c>
      <c r="G14" s="20"/>
      <c r="H14" s="20">
        <v>6500</v>
      </c>
      <c r="I14" s="20"/>
      <c r="J14" s="20">
        <f t="shared" si="0"/>
        <v>6500</v>
      </c>
      <c r="K14" s="31" t="s">
        <v>62</v>
      </c>
    </row>
    <row r="15" spans="1:11" ht="30" customHeight="1" x14ac:dyDescent="0.25">
      <c r="A15" s="3">
        <v>7</v>
      </c>
      <c r="B15" s="26" t="s">
        <v>41</v>
      </c>
      <c r="C15" s="3" t="s">
        <v>55</v>
      </c>
      <c r="D15" s="27" t="s">
        <v>42</v>
      </c>
      <c r="E15" s="7"/>
      <c r="F15" s="20">
        <v>6500</v>
      </c>
      <c r="G15" s="20"/>
      <c r="H15" s="20">
        <v>6500</v>
      </c>
      <c r="I15" s="20"/>
      <c r="J15" s="20">
        <f t="shared" si="0"/>
        <v>6500</v>
      </c>
      <c r="K15" s="31" t="s">
        <v>63</v>
      </c>
    </row>
    <row r="16" spans="1:11" ht="30" customHeight="1" x14ac:dyDescent="0.25">
      <c r="A16" s="37" t="s">
        <v>7</v>
      </c>
      <c r="B16" s="37"/>
      <c r="C16" s="37"/>
      <c r="D16" s="37"/>
      <c r="E16" s="37"/>
      <c r="F16" s="20">
        <f>SUM(F9:F15)</f>
        <v>82500</v>
      </c>
      <c r="G16" s="20"/>
      <c r="H16" s="20">
        <f>SUM(H9:H15)</f>
        <v>82500</v>
      </c>
      <c r="I16" s="20"/>
      <c r="J16" s="20">
        <f t="shared" si="0"/>
        <v>82500</v>
      </c>
      <c r="K16" s="31" t="s">
        <v>59</v>
      </c>
    </row>
    <row r="17" spans="6:6" x14ac:dyDescent="0.25">
      <c r="F17" s="21"/>
    </row>
  </sheetData>
  <mergeCells count="7">
    <mergeCell ref="A16:E16"/>
    <mergeCell ref="A1:K1"/>
    <mergeCell ref="D4:E4"/>
    <mergeCell ref="D3:G3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view="pageLayout" zoomScaleNormal="100" workbookViewId="0">
      <selection sqref="A1:K1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1.7109375" customWidth="1"/>
  </cols>
  <sheetData>
    <row r="1" spans="1:12" ht="18.75" x14ac:dyDescent="0.25">
      <c r="A1" s="38" t="s">
        <v>68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ht="18.75" x14ac:dyDescent="0.3">
      <c r="A2" s="22" t="s">
        <v>22</v>
      </c>
      <c r="E2" s="23" t="s">
        <v>27</v>
      </c>
      <c r="F2" s="23"/>
      <c r="I2" s="23"/>
      <c r="J2" s="23" t="s">
        <v>28</v>
      </c>
    </row>
    <row r="3" spans="1:12" ht="18.75" x14ac:dyDescent="0.3">
      <c r="A3" s="22" t="s">
        <v>23</v>
      </c>
      <c r="D3" s="39" t="s">
        <v>29</v>
      </c>
      <c r="E3" s="39"/>
      <c r="F3" s="39"/>
      <c r="G3" s="39"/>
      <c r="H3" s="23" t="s">
        <v>30</v>
      </c>
      <c r="I3" s="23"/>
    </row>
    <row r="4" spans="1:12" ht="18.75" x14ac:dyDescent="0.3">
      <c r="A4" s="22" t="s">
        <v>24</v>
      </c>
      <c r="D4" s="39" t="s">
        <v>31</v>
      </c>
      <c r="E4" s="39"/>
      <c r="F4" s="30"/>
      <c r="G4" s="39" t="s">
        <v>32</v>
      </c>
      <c r="H4" s="39"/>
      <c r="I4" s="39" t="s">
        <v>33</v>
      </c>
      <c r="J4" s="39"/>
      <c r="K4" s="23"/>
    </row>
    <row r="5" spans="1:12" ht="18.75" x14ac:dyDescent="0.3">
      <c r="A5" s="22"/>
      <c r="D5" s="30"/>
      <c r="E5" s="30"/>
      <c r="F5" s="30"/>
      <c r="G5" s="30"/>
      <c r="H5" s="30"/>
      <c r="I5" s="30"/>
      <c r="J5" s="30"/>
      <c r="K5" s="23"/>
    </row>
    <row r="6" spans="1:12" ht="21" x14ac:dyDescent="0.35">
      <c r="F6" s="40" t="s">
        <v>34</v>
      </c>
      <c r="G6" s="40"/>
    </row>
    <row r="7" spans="1:12" ht="21" x14ac:dyDescent="0.35">
      <c r="F7" s="28"/>
      <c r="G7" s="28"/>
    </row>
    <row r="8" spans="1:12" ht="15.75" x14ac:dyDescent="0.2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  <c r="L8" s="34" t="s">
        <v>69</v>
      </c>
    </row>
    <row r="9" spans="1:12" ht="30" customHeight="1" x14ac:dyDescent="0.25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/>
      <c r="H9" s="20"/>
      <c r="I9" s="20"/>
      <c r="J9" s="20">
        <f>SUM(H9:I9)</f>
        <v>0</v>
      </c>
      <c r="K9" s="31"/>
      <c r="L9" s="33"/>
    </row>
    <row r="10" spans="1:12" ht="30" customHeight="1" x14ac:dyDescent="0.25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/>
      <c r="H10" s="20"/>
      <c r="I10" s="20"/>
      <c r="J10" s="20">
        <f t="shared" ref="J10:J15" si="0">SUM(H10:I10)</f>
        <v>0</v>
      </c>
      <c r="K10" s="31"/>
      <c r="L10" s="33"/>
    </row>
    <row r="11" spans="1:12" ht="30" customHeight="1" x14ac:dyDescent="0.25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/>
      <c r="H11" s="20"/>
      <c r="I11" s="20"/>
      <c r="J11" s="20">
        <f t="shared" si="0"/>
        <v>0</v>
      </c>
      <c r="K11" s="31"/>
      <c r="L11" s="33"/>
    </row>
    <row r="12" spans="1:12" ht="30" customHeight="1" x14ac:dyDescent="0.25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/>
      <c r="H12" s="20"/>
      <c r="I12" s="20"/>
      <c r="J12" s="20">
        <f t="shared" si="0"/>
        <v>0</v>
      </c>
      <c r="K12" s="31"/>
      <c r="L12" s="33"/>
    </row>
    <row r="13" spans="1:12" ht="30" customHeight="1" x14ac:dyDescent="0.25">
      <c r="A13" s="3">
        <v>5</v>
      </c>
      <c r="B13" s="26" t="s">
        <v>43</v>
      </c>
      <c r="C13" s="3" t="s">
        <v>53</v>
      </c>
      <c r="D13" s="27" t="s">
        <v>44</v>
      </c>
      <c r="E13" s="7"/>
      <c r="F13" s="20">
        <v>6500</v>
      </c>
      <c r="G13" s="20"/>
      <c r="H13" s="20"/>
      <c r="I13" s="20"/>
      <c r="J13" s="20">
        <f t="shared" si="0"/>
        <v>0</v>
      </c>
      <c r="K13" s="31"/>
      <c r="L13" s="33"/>
    </row>
    <row r="14" spans="1:12" ht="30" customHeight="1" x14ac:dyDescent="0.25">
      <c r="A14" s="3">
        <v>6</v>
      </c>
      <c r="B14" s="26" t="s">
        <v>35</v>
      </c>
      <c r="C14" s="3" t="s">
        <v>54</v>
      </c>
      <c r="D14" s="26" t="s">
        <v>36</v>
      </c>
      <c r="E14" s="3"/>
      <c r="F14" s="20">
        <v>6500</v>
      </c>
      <c r="G14" s="20"/>
      <c r="H14" s="20">
        <v>6500</v>
      </c>
      <c r="I14" s="20"/>
      <c r="J14" s="20">
        <f t="shared" si="0"/>
        <v>6500</v>
      </c>
      <c r="K14" s="31" t="s">
        <v>66</v>
      </c>
      <c r="L14" s="33"/>
    </row>
    <row r="15" spans="1:12" ht="30" customHeight="1" x14ac:dyDescent="0.25">
      <c r="A15" s="3">
        <v>7</v>
      </c>
      <c r="B15" s="26" t="s">
        <v>41</v>
      </c>
      <c r="C15" s="3" t="s">
        <v>55</v>
      </c>
      <c r="D15" s="27" t="s">
        <v>42</v>
      </c>
      <c r="E15" s="7"/>
      <c r="F15" s="20">
        <v>6500</v>
      </c>
      <c r="G15" s="20"/>
      <c r="H15" s="20">
        <v>6500</v>
      </c>
      <c r="I15" s="20"/>
      <c r="J15" s="20">
        <f t="shared" si="0"/>
        <v>6500</v>
      </c>
      <c r="K15" s="31" t="s">
        <v>67</v>
      </c>
      <c r="L15" s="33"/>
    </row>
    <row r="16" spans="1:12" ht="30" customHeight="1" x14ac:dyDescent="0.25">
      <c r="A16" s="37" t="s">
        <v>7</v>
      </c>
      <c r="B16" s="37"/>
      <c r="C16" s="37"/>
      <c r="D16" s="37"/>
      <c r="E16" s="37"/>
      <c r="F16" s="20">
        <f>SUM(F9:F15)</f>
        <v>82500</v>
      </c>
      <c r="G16" s="20">
        <v>0</v>
      </c>
      <c r="H16" s="20">
        <f>SUM(H9:H15)</f>
        <v>13000</v>
      </c>
      <c r="I16" s="20">
        <v>0</v>
      </c>
      <c r="J16" s="20">
        <f>SUM(J9:J15)</f>
        <v>13000</v>
      </c>
      <c r="K16" s="31"/>
      <c r="L16" s="33"/>
    </row>
    <row r="17" spans="6:6" x14ac:dyDescent="0.25">
      <c r="F17" s="21"/>
    </row>
  </sheetData>
  <mergeCells count="7">
    <mergeCell ref="A16:E16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view="pageLayout" topLeftCell="A10" zoomScaleNormal="100" workbookViewId="0">
      <selection activeCell="G16" sqref="G16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1.7109375" customWidth="1"/>
  </cols>
  <sheetData>
    <row r="1" spans="1:12" ht="18.75" x14ac:dyDescent="0.25">
      <c r="A1" s="38" t="s">
        <v>70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ht="18.75" x14ac:dyDescent="0.3">
      <c r="A2" s="22" t="s">
        <v>22</v>
      </c>
      <c r="E2" s="23" t="s">
        <v>27</v>
      </c>
      <c r="F2" s="23"/>
      <c r="I2" s="23"/>
      <c r="J2" s="23" t="s">
        <v>28</v>
      </c>
    </row>
    <row r="3" spans="1:12" ht="18.75" x14ac:dyDescent="0.3">
      <c r="A3" s="22" t="s">
        <v>23</v>
      </c>
      <c r="D3" s="39" t="s">
        <v>29</v>
      </c>
      <c r="E3" s="39"/>
      <c r="F3" s="39"/>
      <c r="G3" s="39"/>
      <c r="H3" s="23" t="s">
        <v>30</v>
      </c>
      <c r="I3" s="23"/>
    </row>
    <row r="4" spans="1:12" ht="18.75" x14ac:dyDescent="0.3">
      <c r="A4" s="22" t="s">
        <v>24</v>
      </c>
      <c r="D4" s="39" t="s">
        <v>31</v>
      </c>
      <c r="E4" s="39"/>
      <c r="F4" s="32"/>
      <c r="G4" s="39" t="s">
        <v>32</v>
      </c>
      <c r="H4" s="39"/>
      <c r="I4" s="39" t="s">
        <v>33</v>
      </c>
      <c r="J4" s="39"/>
      <c r="K4" s="23"/>
    </row>
    <row r="5" spans="1:12" ht="18.75" x14ac:dyDescent="0.3">
      <c r="A5" s="22"/>
      <c r="D5" s="32"/>
      <c r="E5" s="32"/>
      <c r="F5" s="32"/>
      <c r="G5" s="32"/>
      <c r="H5" s="32"/>
      <c r="I5" s="32"/>
      <c r="J5" s="32"/>
      <c r="K5" s="23"/>
    </row>
    <row r="6" spans="1:12" ht="21" x14ac:dyDescent="0.35">
      <c r="F6" s="40" t="s">
        <v>34</v>
      </c>
      <c r="G6" s="40"/>
    </row>
    <row r="7" spans="1:12" ht="21" x14ac:dyDescent="0.35">
      <c r="F7" s="28"/>
      <c r="G7" s="28"/>
    </row>
    <row r="8" spans="1:12" ht="15.75" x14ac:dyDescent="0.2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  <c r="L8" s="34" t="s">
        <v>69</v>
      </c>
    </row>
    <row r="9" spans="1:12" ht="30" customHeight="1" x14ac:dyDescent="0.25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/>
      <c r="H9" s="20"/>
      <c r="I9" s="20"/>
      <c r="J9" s="20"/>
      <c r="K9" s="31"/>
      <c r="L9" s="33"/>
    </row>
    <row r="10" spans="1:12" ht="30" customHeight="1" x14ac:dyDescent="0.25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/>
      <c r="H10" s="20"/>
      <c r="I10" s="20"/>
      <c r="J10" s="20"/>
      <c r="K10" s="31"/>
      <c r="L10" s="33"/>
    </row>
    <row r="11" spans="1:12" ht="30" customHeight="1" x14ac:dyDescent="0.25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/>
      <c r="H11" s="20"/>
      <c r="I11" s="20"/>
      <c r="J11" s="20"/>
      <c r="K11" s="31"/>
      <c r="L11" s="33"/>
    </row>
    <row r="12" spans="1:12" ht="30" customHeight="1" x14ac:dyDescent="0.25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/>
      <c r="H12" s="20"/>
      <c r="I12" s="20"/>
      <c r="J12" s="20"/>
      <c r="K12" s="31"/>
      <c r="L12" s="33"/>
    </row>
    <row r="13" spans="1:12" ht="30" customHeight="1" x14ac:dyDescent="0.25">
      <c r="A13" s="3">
        <v>5</v>
      </c>
      <c r="B13" s="26" t="s">
        <v>43</v>
      </c>
      <c r="C13" s="3" t="s">
        <v>53</v>
      </c>
      <c r="D13" s="27" t="s">
        <v>44</v>
      </c>
      <c r="E13" s="7"/>
      <c r="F13" s="20">
        <v>6500</v>
      </c>
      <c r="G13" s="20"/>
      <c r="H13" s="20"/>
      <c r="I13" s="20"/>
      <c r="J13" s="20"/>
      <c r="K13" s="31"/>
      <c r="L13" s="33"/>
    </row>
    <row r="14" spans="1:12" ht="30" customHeight="1" x14ac:dyDescent="0.25">
      <c r="A14" s="3">
        <v>6</v>
      </c>
      <c r="B14" s="26" t="s">
        <v>35</v>
      </c>
      <c r="C14" s="3" t="s">
        <v>54</v>
      </c>
      <c r="D14" s="26" t="s">
        <v>36</v>
      </c>
      <c r="E14" s="3"/>
      <c r="F14" s="20">
        <v>6500</v>
      </c>
      <c r="G14" s="20"/>
      <c r="H14" s="20">
        <v>6500</v>
      </c>
      <c r="I14" s="20"/>
      <c r="J14" s="20">
        <f t="shared" ref="J14" si="0">SUM(H14:I14)</f>
        <v>6500</v>
      </c>
      <c r="K14" s="31" t="s">
        <v>71</v>
      </c>
      <c r="L14" s="33"/>
    </row>
    <row r="15" spans="1:12" ht="30" customHeight="1" x14ac:dyDescent="0.25">
      <c r="A15" s="3">
        <v>7</v>
      </c>
      <c r="B15" s="26" t="s">
        <v>41</v>
      </c>
      <c r="C15" s="3" t="s">
        <v>55</v>
      </c>
      <c r="D15" s="27" t="s">
        <v>42</v>
      </c>
      <c r="E15" s="7"/>
      <c r="F15" s="20">
        <v>6500</v>
      </c>
      <c r="G15" s="20"/>
      <c r="H15" s="20"/>
      <c r="I15" s="20"/>
      <c r="J15" s="20"/>
      <c r="K15" s="31"/>
      <c r="L15" s="33"/>
    </row>
    <row r="16" spans="1:12" ht="30" customHeight="1" x14ac:dyDescent="0.25">
      <c r="A16" s="37" t="s">
        <v>7</v>
      </c>
      <c r="B16" s="37"/>
      <c r="C16" s="37"/>
      <c r="D16" s="37"/>
      <c r="E16" s="37"/>
      <c r="F16" s="20">
        <f>SUM(F9:F15)</f>
        <v>82500</v>
      </c>
      <c r="G16" s="20">
        <v>0</v>
      </c>
      <c r="H16" s="20">
        <f>SUM(H9:H15)</f>
        <v>6500</v>
      </c>
      <c r="I16" s="20"/>
      <c r="J16" s="20"/>
      <c r="K16" s="31"/>
      <c r="L16" s="33"/>
    </row>
    <row r="17" spans="6:6" x14ac:dyDescent="0.25">
      <c r="F17" s="21"/>
    </row>
  </sheetData>
  <mergeCells count="7">
    <mergeCell ref="A16:E16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view="pageLayout" topLeftCell="A4" zoomScaleNormal="100" workbookViewId="0">
      <selection activeCell="M8" sqref="M8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1.7109375" customWidth="1"/>
  </cols>
  <sheetData>
    <row r="1" spans="1:12" ht="18.75" x14ac:dyDescent="0.25">
      <c r="A1" s="38" t="s">
        <v>72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ht="18.75" x14ac:dyDescent="0.3">
      <c r="A2" s="22" t="s">
        <v>22</v>
      </c>
      <c r="E2" s="23" t="s">
        <v>27</v>
      </c>
      <c r="F2" s="23"/>
      <c r="I2" s="23"/>
      <c r="J2" s="23" t="s">
        <v>28</v>
      </c>
    </row>
    <row r="3" spans="1:12" ht="18.75" x14ac:dyDescent="0.3">
      <c r="A3" s="22" t="s">
        <v>23</v>
      </c>
      <c r="D3" s="39" t="s">
        <v>29</v>
      </c>
      <c r="E3" s="39"/>
      <c r="F3" s="39"/>
      <c r="G3" s="39"/>
      <c r="H3" s="23" t="s">
        <v>30</v>
      </c>
      <c r="I3" s="23"/>
    </row>
    <row r="4" spans="1:12" ht="18.75" x14ac:dyDescent="0.3">
      <c r="A4" s="22" t="s">
        <v>24</v>
      </c>
      <c r="D4" s="39" t="s">
        <v>31</v>
      </c>
      <c r="E4" s="39"/>
      <c r="F4" s="35"/>
      <c r="G4" s="39" t="s">
        <v>32</v>
      </c>
      <c r="H4" s="39"/>
      <c r="I4" s="39" t="s">
        <v>33</v>
      </c>
      <c r="J4" s="39"/>
      <c r="K4" s="23"/>
    </row>
    <row r="5" spans="1:12" ht="18.75" x14ac:dyDescent="0.3">
      <c r="A5" s="22"/>
      <c r="D5" s="35"/>
      <c r="E5" s="35"/>
      <c r="F5" s="35"/>
      <c r="G5" s="35"/>
      <c r="H5" s="35"/>
      <c r="I5" s="35"/>
      <c r="J5" s="35"/>
      <c r="K5" s="23"/>
    </row>
    <row r="6" spans="1:12" ht="21" x14ac:dyDescent="0.35">
      <c r="F6" s="40" t="s">
        <v>34</v>
      </c>
      <c r="G6" s="40"/>
    </row>
    <row r="7" spans="1:12" ht="21" x14ac:dyDescent="0.35">
      <c r="F7" s="28"/>
      <c r="G7" s="28"/>
    </row>
    <row r="8" spans="1:12" ht="15.75" x14ac:dyDescent="0.2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  <c r="L8" s="34" t="s">
        <v>69</v>
      </c>
    </row>
    <row r="9" spans="1:12" ht="30" customHeight="1" x14ac:dyDescent="0.25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/>
      <c r="H9" s="20"/>
      <c r="I9" s="20"/>
      <c r="J9" s="20"/>
      <c r="K9" s="31"/>
      <c r="L9" s="33"/>
    </row>
    <row r="10" spans="1:12" ht="30" customHeight="1" x14ac:dyDescent="0.25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/>
      <c r="H10" s="20"/>
      <c r="I10" s="20"/>
      <c r="J10" s="20"/>
      <c r="K10" s="31"/>
      <c r="L10" s="33"/>
    </row>
    <row r="11" spans="1:12" ht="30" customHeight="1" x14ac:dyDescent="0.25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/>
      <c r="H11" s="20"/>
      <c r="I11" s="20"/>
      <c r="J11" s="20"/>
      <c r="K11" s="31"/>
      <c r="L11" s="33"/>
    </row>
    <row r="12" spans="1:12" ht="30" customHeight="1" x14ac:dyDescent="0.25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/>
      <c r="H12" s="20"/>
      <c r="I12" s="20"/>
      <c r="J12" s="20"/>
      <c r="K12" s="31"/>
      <c r="L12" s="33"/>
    </row>
    <row r="13" spans="1:12" ht="30" customHeight="1" x14ac:dyDescent="0.25">
      <c r="A13" s="3">
        <v>5</v>
      </c>
      <c r="B13" s="26" t="s">
        <v>43</v>
      </c>
      <c r="C13" s="3" t="s">
        <v>53</v>
      </c>
      <c r="D13" s="27" t="s">
        <v>44</v>
      </c>
      <c r="E13" s="7"/>
      <c r="F13" s="20">
        <v>6500</v>
      </c>
      <c r="G13" s="20"/>
      <c r="H13" s="20"/>
      <c r="I13" s="20"/>
      <c r="J13" s="20"/>
      <c r="K13" s="31"/>
      <c r="L13" s="33"/>
    </row>
    <row r="14" spans="1:12" ht="30" customHeight="1" x14ac:dyDescent="0.25">
      <c r="A14" s="3">
        <v>6</v>
      </c>
      <c r="B14" s="26" t="s">
        <v>35</v>
      </c>
      <c r="C14" s="3" t="s">
        <v>54</v>
      </c>
      <c r="D14" s="26" t="s">
        <v>36</v>
      </c>
      <c r="E14" s="3"/>
      <c r="F14" s="20">
        <v>6500</v>
      </c>
      <c r="G14" s="20"/>
      <c r="H14" s="20">
        <v>6500</v>
      </c>
      <c r="I14" s="20"/>
      <c r="J14" s="20"/>
      <c r="K14" s="31" t="s">
        <v>73</v>
      </c>
      <c r="L14" s="31" t="s">
        <v>74</v>
      </c>
    </row>
    <row r="15" spans="1:12" ht="30" customHeight="1" x14ac:dyDescent="0.25">
      <c r="A15" s="3">
        <v>7</v>
      </c>
      <c r="B15" s="26" t="s">
        <v>41</v>
      </c>
      <c r="C15" s="3" t="s">
        <v>55</v>
      </c>
      <c r="D15" s="27" t="s">
        <v>42</v>
      </c>
      <c r="E15" s="7"/>
      <c r="F15" s="20">
        <v>6500</v>
      </c>
      <c r="G15" s="20"/>
      <c r="H15" s="20"/>
      <c r="I15" s="20"/>
      <c r="J15" s="20"/>
      <c r="K15" s="31"/>
      <c r="L15" s="33"/>
    </row>
    <row r="16" spans="1:12" ht="30" customHeight="1" x14ac:dyDescent="0.25">
      <c r="A16" s="37" t="s">
        <v>7</v>
      </c>
      <c r="B16" s="37"/>
      <c r="C16" s="37"/>
      <c r="D16" s="37"/>
      <c r="E16" s="37"/>
      <c r="F16" s="20">
        <f>SUM(F9:F15)</f>
        <v>82500</v>
      </c>
      <c r="G16" s="20"/>
      <c r="H16" s="20"/>
      <c r="I16" s="20"/>
      <c r="J16" s="20"/>
      <c r="K16" s="31"/>
      <c r="L16" s="33"/>
    </row>
    <row r="17" spans="6:6" x14ac:dyDescent="0.25">
      <c r="F17" s="21"/>
    </row>
  </sheetData>
  <mergeCells count="7">
    <mergeCell ref="A16:E16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view="pageLayout" zoomScaleNormal="100" workbookViewId="0">
      <selection activeCell="H14" sqref="H14:L14"/>
    </sheetView>
  </sheetViews>
  <sheetFormatPr baseColWidth="10" defaultRowHeight="15" x14ac:dyDescent="0.25"/>
  <cols>
    <col min="1" max="1" width="3.28515625" customWidth="1"/>
    <col min="2" max="2" width="24.7109375" customWidth="1"/>
    <col min="3" max="3" width="6.28515625" customWidth="1"/>
    <col min="4" max="4" width="18.5703125" customWidth="1"/>
    <col min="5" max="5" width="8.42578125" customWidth="1"/>
    <col min="6" max="6" width="9.85546875" customWidth="1"/>
    <col min="7" max="7" width="11" customWidth="1"/>
    <col min="8" max="8" width="13.28515625" customWidth="1"/>
    <col min="9" max="9" width="9.85546875" customWidth="1"/>
    <col min="10" max="10" width="15" customWidth="1"/>
    <col min="11" max="11" width="11.7109375" customWidth="1"/>
  </cols>
  <sheetData>
    <row r="1" spans="1:12" ht="18.75" x14ac:dyDescent="0.25">
      <c r="A1" s="38" t="s">
        <v>75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2" ht="18.75" x14ac:dyDescent="0.3">
      <c r="A2" s="22" t="s">
        <v>22</v>
      </c>
      <c r="E2" s="23" t="s">
        <v>27</v>
      </c>
      <c r="F2" s="23"/>
      <c r="I2" s="23"/>
      <c r="J2" s="23" t="s">
        <v>28</v>
      </c>
    </row>
    <row r="3" spans="1:12" ht="18.75" x14ac:dyDescent="0.3">
      <c r="A3" s="22" t="s">
        <v>23</v>
      </c>
      <c r="D3" s="39" t="s">
        <v>29</v>
      </c>
      <c r="E3" s="39"/>
      <c r="F3" s="39"/>
      <c r="G3" s="39"/>
      <c r="H3" s="23" t="s">
        <v>30</v>
      </c>
      <c r="I3" s="23"/>
    </row>
    <row r="4" spans="1:12" ht="18.75" x14ac:dyDescent="0.3">
      <c r="A4" s="22" t="s">
        <v>24</v>
      </c>
      <c r="D4" s="39" t="s">
        <v>31</v>
      </c>
      <c r="E4" s="39"/>
      <c r="F4" s="36"/>
      <c r="G4" s="39" t="s">
        <v>32</v>
      </c>
      <c r="H4" s="39"/>
      <c r="I4" s="39" t="s">
        <v>33</v>
      </c>
      <c r="J4" s="39"/>
      <c r="K4" s="23"/>
    </row>
    <row r="5" spans="1:12" ht="18.75" x14ac:dyDescent="0.3">
      <c r="A5" s="22"/>
      <c r="D5" s="36"/>
      <c r="E5" s="36"/>
      <c r="F5" s="36"/>
      <c r="G5" s="36"/>
      <c r="H5" s="36"/>
      <c r="I5" s="36"/>
      <c r="J5" s="36"/>
      <c r="K5" s="23"/>
    </row>
    <row r="6" spans="1:12" ht="21" x14ac:dyDescent="0.35">
      <c r="F6" s="40" t="s">
        <v>34</v>
      </c>
      <c r="G6" s="40"/>
    </row>
    <row r="7" spans="1:12" ht="21" x14ac:dyDescent="0.35">
      <c r="F7" s="28"/>
      <c r="G7" s="28"/>
    </row>
    <row r="8" spans="1:12" ht="15.75" x14ac:dyDescent="0.25">
      <c r="A8" s="1" t="s">
        <v>0</v>
      </c>
      <c r="B8" s="2" t="s">
        <v>1</v>
      </c>
      <c r="C8" s="18" t="s">
        <v>21</v>
      </c>
      <c r="D8" s="2" t="s">
        <v>20</v>
      </c>
      <c r="E8" s="2" t="s">
        <v>2</v>
      </c>
      <c r="F8" s="2" t="s">
        <v>3</v>
      </c>
      <c r="G8" s="2" t="s">
        <v>4</v>
      </c>
      <c r="H8" s="5" t="s">
        <v>9</v>
      </c>
      <c r="I8" s="2" t="s">
        <v>6</v>
      </c>
      <c r="J8" s="6" t="s">
        <v>5</v>
      </c>
      <c r="K8" s="2" t="s">
        <v>8</v>
      </c>
      <c r="L8" s="34" t="s">
        <v>69</v>
      </c>
    </row>
    <row r="9" spans="1:12" ht="30" customHeight="1" x14ac:dyDescent="0.25">
      <c r="A9" s="3">
        <v>1</v>
      </c>
      <c r="B9" s="26" t="s">
        <v>39</v>
      </c>
      <c r="C9" s="3" t="s">
        <v>49</v>
      </c>
      <c r="D9" s="27" t="s">
        <v>40</v>
      </c>
      <c r="E9" s="7"/>
      <c r="F9" s="20">
        <v>15000</v>
      </c>
      <c r="G9" s="20"/>
      <c r="H9" s="20"/>
      <c r="I9" s="20"/>
      <c r="J9" s="20"/>
      <c r="K9" s="31"/>
      <c r="L9" s="33"/>
    </row>
    <row r="10" spans="1:12" ht="30" customHeight="1" x14ac:dyDescent="0.25">
      <c r="A10" s="3">
        <v>2</v>
      </c>
      <c r="B10" s="26" t="s">
        <v>45</v>
      </c>
      <c r="C10" s="3" t="s">
        <v>50</v>
      </c>
      <c r="D10" s="27" t="s">
        <v>46</v>
      </c>
      <c r="E10" s="7"/>
      <c r="F10" s="20">
        <v>15000</v>
      </c>
      <c r="G10" s="20"/>
      <c r="H10" s="20"/>
      <c r="I10" s="20"/>
      <c r="J10" s="20"/>
      <c r="K10" s="31"/>
      <c r="L10" s="33"/>
    </row>
    <row r="11" spans="1:12" ht="30" customHeight="1" x14ac:dyDescent="0.25">
      <c r="A11" s="3">
        <v>3</v>
      </c>
      <c r="B11" s="26" t="s">
        <v>47</v>
      </c>
      <c r="C11" s="3" t="s">
        <v>51</v>
      </c>
      <c r="D11" s="27" t="s">
        <v>48</v>
      </c>
      <c r="E11" s="7"/>
      <c r="F11" s="20">
        <v>15000</v>
      </c>
      <c r="G11" s="20"/>
      <c r="H11" s="20"/>
      <c r="I11" s="20"/>
      <c r="J11" s="20"/>
      <c r="K11" s="31"/>
      <c r="L11" s="33"/>
    </row>
    <row r="12" spans="1:12" ht="30" customHeight="1" x14ac:dyDescent="0.25">
      <c r="A12" s="3">
        <v>4</v>
      </c>
      <c r="B12" s="26" t="s">
        <v>37</v>
      </c>
      <c r="C12" s="3" t="s">
        <v>52</v>
      </c>
      <c r="D12" s="27" t="s">
        <v>38</v>
      </c>
      <c r="E12" s="7"/>
      <c r="F12" s="20">
        <v>18000</v>
      </c>
      <c r="G12" s="20"/>
      <c r="H12" s="20"/>
      <c r="I12" s="20"/>
      <c r="J12" s="20"/>
      <c r="K12" s="31"/>
      <c r="L12" s="33"/>
    </row>
    <row r="13" spans="1:12" ht="30" customHeight="1" x14ac:dyDescent="0.25">
      <c r="A13" s="3">
        <v>5</v>
      </c>
      <c r="B13" s="26" t="s">
        <v>43</v>
      </c>
      <c r="C13" s="3" t="s">
        <v>53</v>
      </c>
      <c r="D13" s="27" t="s">
        <v>44</v>
      </c>
      <c r="E13" s="7"/>
      <c r="F13" s="20">
        <v>6500</v>
      </c>
      <c r="G13" s="20"/>
      <c r="H13" s="20"/>
      <c r="I13" s="20"/>
      <c r="J13" s="20"/>
      <c r="K13" s="31"/>
      <c r="L13" s="33"/>
    </row>
    <row r="14" spans="1:12" ht="30" customHeight="1" x14ac:dyDescent="0.25">
      <c r="A14" s="3">
        <v>6</v>
      </c>
      <c r="B14" s="26" t="s">
        <v>35</v>
      </c>
      <c r="C14" s="3" t="s">
        <v>54</v>
      </c>
      <c r="D14" s="26" t="s">
        <v>36</v>
      </c>
      <c r="E14" s="3"/>
      <c r="F14" s="20">
        <v>6500</v>
      </c>
      <c r="G14" s="20"/>
      <c r="H14" s="20"/>
      <c r="I14" s="20"/>
      <c r="J14" s="20"/>
      <c r="K14" s="31"/>
      <c r="L14" s="31"/>
    </row>
    <row r="15" spans="1:12" ht="30" customHeight="1" x14ac:dyDescent="0.25">
      <c r="A15" s="3">
        <v>7</v>
      </c>
      <c r="B15" s="26" t="s">
        <v>41</v>
      </c>
      <c r="C15" s="3" t="s">
        <v>55</v>
      </c>
      <c r="D15" s="27" t="s">
        <v>42</v>
      </c>
      <c r="E15" s="7"/>
      <c r="F15" s="20">
        <v>6500</v>
      </c>
      <c r="G15" s="20"/>
      <c r="H15" s="20"/>
      <c r="I15" s="20"/>
      <c r="J15" s="20"/>
      <c r="K15" s="31"/>
      <c r="L15" s="33"/>
    </row>
    <row r="16" spans="1:12" ht="30" customHeight="1" x14ac:dyDescent="0.25">
      <c r="A16" s="37" t="s">
        <v>7</v>
      </c>
      <c r="B16" s="37"/>
      <c r="C16" s="37"/>
      <c r="D16" s="37"/>
      <c r="E16" s="37"/>
      <c r="F16" s="20">
        <f>SUM(F9:F15)</f>
        <v>82500</v>
      </c>
      <c r="G16" s="20"/>
      <c r="H16" s="20"/>
      <c r="I16" s="20"/>
      <c r="J16" s="20"/>
      <c r="K16" s="31"/>
      <c r="L16" s="33"/>
    </row>
    <row r="17" spans="6:6" x14ac:dyDescent="0.25">
      <c r="F17" s="21"/>
    </row>
  </sheetData>
  <mergeCells count="7">
    <mergeCell ref="A16:E16"/>
    <mergeCell ref="A1:K1"/>
    <mergeCell ref="D3:G3"/>
    <mergeCell ref="D4:E4"/>
    <mergeCell ref="G4:H4"/>
    <mergeCell ref="I4:J4"/>
    <mergeCell ref="F6:G6"/>
  </mergeCells>
  <printOptions horizontalCentered="1"/>
  <pageMargins left="0.11811023622047245" right="0.11811023622047245" top="0.19685039370078741" bottom="0.55118110236220474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H11" sqref="H11"/>
    </sheetView>
  </sheetViews>
  <sheetFormatPr baseColWidth="10" defaultRowHeight="15" x14ac:dyDescent="0.25"/>
  <cols>
    <col min="1" max="1" width="34.28515625" customWidth="1"/>
    <col min="2" max="2" width="23.140625" customWidth="1"/>
    <col min="5" max="6" width="11" customWidth="1"/>
    <col min="7" max="7" width="17" customWidth="1"/>
    <col min="8" max="8" width="18.7109375" customWidth="1"/>
  </cols>
  <sheetData>
    <row r="1" spans="1:11" ht="18.75" x14ac:dyDescent="0.25">
      <c r="A1" s="38" t="s">
        <v>26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1" ht="18.75" x14ac:dyDescent="0.3">
      <c r="A2" s="22" t="s">
        <v>22</v>
      </c>
      <c r="C2" s="23" t="s">
        <v>27</v>
      </c>
      <c r="F2" s="23"/>
      <c r="H2" s="23" t="s">
        <v>56</v>
      </c>
      <c r="I2" s="23"/>
    </row>
    <row r="3" spans="1:11" ht="18.75" x14ac:dyDescent="0.3">
      <c r="A3" s="22" t="s">
        <v>23</v>
      </c>
      <c r="C3" s="23" t="s">
        <v>29</v>
      </c>
      <c r="F3" s="23"/>
      <c r="G3" s="23" t="s">
        <v>57</v>
      </c>
      <c r="I3" s="23"/>
    </row>
    <row r="4" spans="1:11" ht="18.75" x14ac:dyDescent="0.3">
      <c r="A4" s="22" t="s">
        <v>24</v>
      </c>
      <c r="B4" s="39" t="s">
        <v>58</v>
      </c>
      <c r="C4" s="39"/>
      <c r="D4" s="39"/>
      <c r="E4" s="39"/>
      <c r="F4" s="41" t="s">
        <v>32</v>
      </c>
      <c r="G4" s="41"/>
      <c r="H4" s="29" t="s">
        <v>33</v>
      </c>
      <c r="I4" s="24"/>
      <c r="J4" s="24"/>
    </row>
    <row r="6" spans="1:11" ht="18.75" x14ac:dyDescent="0.3">
      <c r="A6" s="8" t="s">
        <v>10</v>
      </c>
      <c r="B6" s="8" t="s">
        <v>11</v>
      </c>
      <c r="C6" s="8" t="s">
        <v>12</v>
      </c>
      <c r="D6" s="9">
        <v>0.05</v>
      </c>
      <c r="E6" s="9">
        <v>0.1</v>
      </c>
      <c r="F6" s="10" t="s">
        <v>13</v>
      </c>
      <c r="G6" s="10" t="s">
        <v>14</v>
      </c>
      <c r="H6" s="11" t="s">
        <v>15</v>
      </c>
    </row>
    <row r="7" spans="1:11" ht="18.75" x14ac:dyDescent="0.3">
      <c r="A7" s="17"/>
      <c r="B7" s="4">
        <v>0</v>
      </c>
      <c r="C7" s="4">
        <v>0</v>
      </c>
      <c r="D7" s="12">
        <f t="shared" ref="D7:D9" si="0">C7*0.05</f>
        <v>0</v>
      </c>
      <c r="E7" s="12">
        <f t="shared" ref="E7:E9" si="1">B7*0.1</f>
        <v>0</v>
      </c>
      <c r="F7" s="12">
        <f t="shared" ref="F7:F9" si="2">(B7+C7)*0.15</f>
        <v>0</v>
      </c>
      <c r="G7" s="12">
        <f t="shared" ref="G7" si="3">C7*0.15</f>
        <v>0</v>
      </c>
      <c r="H7" s="12">
        <f t="shared" ref="H7:H9" si="4">B7*0.75</f>
        <v>0</v>
      </c>
    </row>
    <row r="8" spans="1:11" ht="18.75" x14ac:dyDescent="0.3">
      <c r="A8" s="17"/>
      <c r="B8" s="4"/>
      <c r="C8" s="4"/>
      <c r="D8" s="12">
        <f t="shared" si="0"/>
        <v>0</v>
      </c>
      <c r="E8" s="12">
        <f t="shared" si="1"/>
        <v>0</v>
      </c>
      <c r="F8" s="12">
        <f t="shared" si="2"/>
        <v>0</v>
      </c>
      <c r="G8" s="12"/>
      <c r="H8" s="12">
        <f t="shared" si="4"/>
        <v>0</v>
      </c>
    </row>
    <row r="9" spans="1:11" ht="18.75" x14ac:dyDescent="0.3">
      <c r="A9" s="17"/>
      <c r="B9" s="4"/>
      <c r="C9" s="4"/>
      <c r="D9" s="12">
        <f t="shared" si="0"/>
        <v>0</v>
      </c>
      <c r="E9" s="12">
        <f t="shared" si="1"/>
        <v>0</v>
      </c>
      <c r="F9" s="12">
        <f t="shared" si="2"/>
        <v>0</v>
      </c>
      <c r="G9" s="12">
        <f>C9*0.8</f>
        <v>0</v>
      </c>
      <c r="H9" s="12">
        <f t="shared" si="4"/>
        <v>0</v>
      </c>
    </row>
    <row r="10" spans="1:11" ht="18.75" x14ac:dyDescent="0.3">
      <c r="A10" s="8" t="s">
        <v>16</v>
      </c>
      <c r="B10" s="8">
        <f>SUM(B7:B9)</f>
        <v>0</v>
      </c>
      <c r="C10" s="8">
        <f>SUM(C7:C9)</f>
        <v>0</v>
      </c>
      <c r="D10" s="10">
        <f>SUM(D7:D9)</f>
        <v>0</v>
      </c>
      <c r="E10" s="10">
        <f>SUM(E7:E9)</f>
        <v>0</v>
      </c>
      <c r="F10" s="10">
        <f>SUM(F7:F9)</f>
        <v>0</v>
      </c>
      <c r="G10" s="12">
        <f>SUM(G9:G9)</f>
        <v>0</v>
      </c>
      <c r="H10" s="12">
        <f>SUM(H7:H9)</f>
        <v>0</v>
      </c>
    </row>
    <row r="11" spans="1:11" x14ac:dyDescent="0.25">
      <c r="D11" s="13"/>
      <c r="E11" s="13"/>
      <c r="F11" s="13"/>
      <c r="G11" s="13"/>
      <c r="H11" s="13"/>
    </row>
    <row r="12" spans="1:11" ht="21" x14ac:dyDescent="0.35">
      <c r="A12" s="19" t="s">
        <v>25</v>
      </c>
      <c r="B12" s="15">
        <f>B10+C10</f>
        <v>0</v>
      </c>
    </row>
    <row r="13" spans="1:11" ht="21" x14ac:dyDescent="0.35">
      <c r="A13" s="14" t="s">
        <v>17</v>
      </c>
      <c r="B13" s="15">
        <f>D10+E10</f>
        <v>0</v>
      </c>
    </row>
    <row r="14" spans="1:11" ht="21" x14ac:dyDescent="0.35">
      <c r="A14" s="14" t="s">
        <v>18</v>
      </c>
      <c r="B14" s="15">
        <f>F10</f>
        <v>0</v>
      </c>
    </row>
    <row r="15" spans="1:11" ht="18.75" x14ac:dyDescent="0.3">
      <c r="A15" s="16" t="s">
        <v>19</v>
      </c>
      <c r="B15" s="16">
        <f>B10-B13</f>
        <v>0</v>
      </c>
    </row>
  </sheetData>
  <mergeCells count="3">
    <mergeCell ref="A1:K1"/>
    <mergeCell ref="B4:E4"/>
    <mergeCell ref="F4:G4"/>
  </mergeCells>
  <printOptions horizontalCentered="1"/>
  <pageMargins left="0.11811023622047245" right="0.11811023622047245" top="0.35433070866141736" bottom="0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JANVIER 15</vt:lpstr>
      <vt:lpstr>FEVRIER 15</vt:lpstr>
      <vt:lpstr>MARS 15</vt:lpstr>
      <vt:lpstr>AVRIL 15</vt:lpstr>
      <vt:lpstr>MAI 15</vt:lpstr>
      <vt:lpstr>BILAN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2015-05-01T19:33:12Z</cp:lastPrinted>
  <dcterms:created xsi:type="dcterms:W3CDTF">2013-02-10T07:37:00Z</dcterms:created>
  <dcterms:modified xsi:type="dcterms:W3CDTF">2020-07-24T16:51:22Z</dcterms:modified>
</cp:coreProperties>
</file>