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AMARA SYLLA\"/>
    </mc:Choice>
  </mc:AlternateContent>
  <bookViews>
    <workbookView xWindow="240" yWindow="45" windowWidth="20115" windowHeight="7995" activeTab="4"/>
  </bookViews>
  <sheets>
    <sheet name="JANVIER 16 " sheetId="17" r:id="rId1"/>
    <sheet name="FEVRIER 16" sheetId="16" r:id="rId2"/>
    <sheet name="MARS 16" sheetId="13" r:id="rId3"/>
    <sheet name="AVRIL 16 " sheetId="15" r:id="rId4"/>
    <sheet name="MAI 16" sheetId="18" r:id="rId5"/>
  </sheets>
  <calcPr calcId="152511"/>
</workbook>
</file>

<file path=xl/calcChain.xml><?xml version="1.0" encoding="utf-8"?>
<calcChain xmlns="http://schemas.openxmlformats.org/spreadsheetml/2006/main">
  <c r="G30" i="18" l="1"/>
  <c r="G12" i="15" l="1"/>
  <c r="H12" i="15"/>
  <c r="I12" i="15"/>
  <c r="I10" i="15"/>
  <c r="I9" i="15"/>
  <c r="I25" i="18"/>
  <c r="I24" i="18"/>
  <c r="G24" i="18"/>
  <c r="G23" i="18"/>
  <c r="G26" i="18" s="1"/>
  <c r="F12" i="18"/>
  <c r="E12" i="18"/>
  <c r="I23" i="18" l="1"/>
  <c r="G28" i="15"/>
  <c r="I26" i="15"/>
  <c r="I25" i="15"/>
  <c r="G26" i="15"/>
  <c r="G28" i="18" l="1"/>
  <c r="I26" i="18"/>
  <c r="I23" i="15"/>
  <c r="I24" i="15"/>
  <c r="G24" i="15"/>
  <c r="G23" i="15"/>
  <c r="H12" i="17" l="1"/>
  <c r="G12" i="17"/>
  <c r="F12" i="17"/>
  <c r="E12" i="17"/>
  <c r="I10" i="17"/>
  <c r="I9" i="17"/>
  <c r="I12" i="17" s="1"/>
  <c r="H12" i="16"/>
  <c r="G12" i="16"/>
  <c r="F12" i="16"/>
  <c r="E12" i="16"/>
  <c r="I10" i="16"/>
  <c r="I9" i="16"/>
  <c r="I12" i="16" s="1"/>
  <c r="F12" i="15" l="1"/>
  <c r="E12" i="15"/>
  <c r="G12" i="13" l="1"/>
  <c r="H12" i="13"/>
  <c r="I10" i="13"/>
  <c r="I9" i="13"/>
  <c r="F12" i="13"/>
  <c r="E12" i="13"/>
  <c r="I12" i="13" l="1"/>
</calcChain>
</file>

<file path=xl/sharedStrings.xml><?xml version="1.0" encoding="utf-8"?>
<sst xmlns="http://schemas.openxmlformats.org/spreadsheetml/2006/main" count="193" uniqueCount="54">
  <si>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</si>
  <si>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</si>
  <si>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</si>
  <si>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</si>
  <si>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</si>
  <si>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</si>
  <si>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</si>
  <si>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</si>
  <si>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</si>
  <si>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</si>
  <si>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</si>
  <si>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</si>
  <si>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</si>
  <si>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</si>
  <si>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09241251</t>
  </si>
  <si>
    <t>SIGNATURES</t>
  </si>
  <si>
    <t>BENEFICIAIRE: AMARA SYLLA</t>
  </si>
  <si>
    <t>N° CC: 7407291W</t>
  </si>
  <si>
    <t>YOPOUGON NIANGON ADJAME: LOT N° 1100 - 1101 / ÎLOT 88</t>
  </si>
  <si>
    <t xml:space="preserve">21 BP 3878 ABIDJAN 21  </t>
  </si>
  <si>
    <t>Cel. 05 53 76 55 - 59 64 12 44</t>
  </si>
  <si>
    <t>ETAT DES ENCAISSEMENTS : MOIS DE MARS 2016</t>
  </si>
  <si>
    <t>Mme TOH LOU ANNE</t>
  </si>
  <si>
    <t>08291942</t>
  </si>
  <si>
    <t>41294518 - 09554661</t>
  </si>
  <si>
    <t>10/04/16</t>
  </si>
  <si>
    <t>ESPECES</t>
  </si>
  <si>
    <t>17/03/16</t>
  </si>
  <si>
    <t>M N'GUESSAN</t>
  </si>
  <si>
    <t>LAGO LOUANDE YEDESSE</t>
  </si>
  <si>
    <t>ETAT DES ENCAISSEMENTS : MOIS DE AVRIL 2016</t>
  </si>
  <si>
    <t>CAPORAL LAGO LOUANDE YEDESSE  MECANO: 34556 / CEL. 09 23 70 27 EN SERVICE AUX FORCES SPECIALES A COCODY LYCEE CLASSIQUE</t>
  </si>
  <si>
    <t>DOIT 17 MOIS DE LOYERS DE 50 000 F CFA DE JUILLET 2014 A DECEMBRE 2015. PROTOCOLE DE REMBOURSEMENT MENSUEL PAR VERSEMENT SUR ORANGE MONEY</t>
  </si>
  <si>
    <t>CHEF DU SERVICE CASERNEMENT: A/C MAJOR GUIGO MARTIAL LE FACILITATEUR AYANT UNE PROCURATION DE YEDESSE</t>
  </si>
  <si>
    <t>07 85 65 28 A COMPTER DE JANVIER 2016. PREMIER VERSEMENT FAIT LE 28 FEVRIER 2016 PAR YEDESSE LUI-MÊME</t>
  </si>
  <si>
    <t>CHEF DU SERVICE CASERNEMENT: A/C MAJOR GUIGO MARTIAL (08481658)LE FACILITATEUR AYANT UNE PROCURATION DE YEDESSE</t>
  </si>
  <si>
    <t>ETAT DES ENCAISSEMENTS : MOIS DE JANVIER2016</t>
  </si>
  <si>
    <t>10/02/16</t>
  </si>
  <si>
    <t>ETAT DES ENCAISSEMENTS : MOIS DE FEVRIER 2016</t>
  </si>
  <si>
    <t>23/04/16</t>
  </si>
  <si>
    <t>MODALITES DE REGLEMENT SUR 2016</t>
  </si>
  <si>
    <t>PENALITES</t>
  </si>
  <si>
    <t>MENSUALITES</t>
  </si>
  <si>
    <t>TRIMESTRES</t>
  </si>
  <si>
    <t>IMPOTS 2016</t>
  </si>
  <si>
    <t>IMPOTS A PAYER EN 2016</t>
  </si>
  <si>
    <t>PAIEMENT D'AVRIL 2016</t>
  </si>
  <si>
    <t>IMPOTS 2016: 720 000 F CFA - ARRIERES 2013 + 2014 + 2015 : 1 845 000 F CFA SOIT UN TOTAL DE 2 565 000 F CFA</t>
  </si>
  <si>
    <t>RETENUES FISCALES</t>
  </si>
  <si>
    <t>ETAT DES ENCAISSEMENTS : MOIS DE MAI 2016</t>
  </si>
  <si>
    <t>M N'GUESSAN 47504548</t>
  </si>
  <si>
    <t>10/05/16</t>
  </si>
  <si>
    <t>12/05/16</t>
  </si>
  <si>
    <t xml:space="preserve">PAIEMENT IMPOT 2016 MAI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</si>
</sst>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164" fontId="2" fillId="0" borderId="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J9" sqref="J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1" t="s">
        <v>36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32" t="s">
        <v>16</v>
      </c>
      <c r="D3" s="32"/>
      <c r="E3" s="32"/>
      <c r="F3" s="32"/>
      <c r="G3" s="32"/>
      <c r="H3" s="32"/>
      <c r="I3" s="33" t="s">
        <v>17</v>
      </c>
      <c r="J3" s="33"/>
      <c r="K3" s="22"/>
    </row>
    <row r="4" spans="1:11" ht="18.75" x14ac:dyDescent="0.3">
      <c r="A4" s="5" t="s">
        <v>13</v>
      </c>
      <c r="D4" s="22" t="s">
        <v>19</v>
      </c>
      <c r="E4" s="22"/>
      <c r="F4" s="34" t="s">
        <v>20</v>
      </c>
      <c r="G4" s="34"/>
      <c r="H4" s="34"/>
      <c r="I4" s="34"/>
      <c r="J4" s="34"/>
      <c r="K4" s="34"/>
    </row>
    <row r="5" spans="1:11" ht="9" customHeight="1" x14ac:dyDescent="0.3">
      <c r="A5" s="5"/>
      <c r="D5" s="22"/>
      <c r="E5" s="22"/>
      <c r="F5" s="22"/>
      <c r="G5" s="22"/>
      <c r="H5" s="22"/>
      <c r="I5" s="22"/>
      <c r="J5" s="23"/>
      <c r="K5" s="23"/>
    </row>
    <row r="6" spans="1:11" ht="18.75" customHeight="1" x14ac:dyDescent="0.3">
      <c r="A6" s="33" t="s">
        <v>18</v>
      </c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1" ht="18.75" x14ac:dyDescent="0.3">
      <c r="J7" s="30"/>
      <c r="K7" s="30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3">
        <v>60000</v>
      </c>
      <c r="F9" s="3">
        <v>12000</v>
      </c>
      <c r="G9" s="3">
        <v>60000</v>
      </c>
      <c r="H9" s="3"/>
      <c r="I9" s="3">
        <f>SUM(G9:H9)</f>
        <v>60000</v>
      </c>
      <c r="J9" s="14" t="s">
        <v>37</v>
      </c>
      <c r="K9" s="1" t="s">
        <v>26</v>
      </c>
    </row>
    <row r="10" spans="1:11" ht="20.25" customHeight="1" x14ac:dyDescent="0.25">
      <c r="A10" s="1">
        <v>2</v>
      </c>
      <c r="B10" s="4" t="s">
        <v>28</v>
      </c>
      <c r="C10" s="15">
        <v>6</v>
      </c>
      <c r="D10" s="9" t="s">
        <v>24</v>
      </c>
      <c r="E10" s="3">
        <v>60000</v>
      </c>
      <c r="F10" s="3">
        <v>144000</v>
      </c>
      <c r="H10" s="3">
        <v>60000</v>
      </c>
      <c r="I10" s="3">
        <f>SUM(H10:H10)</f>
        <v>60000</v>
      </c>
      <c r="J10" s="14" t="s">
        <v>27</v>
      </c>
      <c r="K10" s="1" t="s">
        <v>26</v>
      </c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3"/>
      <c r="F11" s="3">
        <v>800000</v>
      </c>
      <c r="G11" s="3"/>
      <c r="H11" s="3"/>
      <c r="I11" s="3"/>
      <c r="J11" s="14"/>
      <c r="K11" s="1"/>
    </row>
    <row r="12" spans="1:11" ht="30" customHeight="1" x14ac:dyDescent="0.3">
      <c r="A12" s="27" t="s">
        <v>6</v>
      </c>
      <c r="B12" s="27"/>
      <c r="C12" s="27"/>
      <c r="D12" s="27"/>
      <c r="E12" s="3">
        <f>SUM(E9:E11)</f>
        <v>120000</v>
      </c>
      <c r="F12" s="11">
        <f>SUM(F9:F11)</f>
        <v>956000</v>
      </c>
      <c r="G12" s="11">
        <f>SUM(G9:G11)</f>
        <v>60000</v>
      </c>
      <c r="H12" s="11">
        <f>SUM(H9:H11)</f>
        <v>60000</v>
      </c>
      <c r="I12" s="11">
        <f>SUM(I9:I11)</f>
        <v>120000</v>
      </c>
      <c r="J12" s="10"/>
      <c r="K12" s="13"/>
    </row>
    <row r="14" spans="1:11" x14ac:dyDescent="0.25">
      <c r="A14" s="28" t="s">
        <v>31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x14ac:dyDescent="0.25">
      <c r="A15" s="28" t="s">
        <v>33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1:11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1" x14ac:dyDescent="0.25">
      <c r="A17" s="28" t="s">
        <v>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</row>
  </sheetData>
  <mergeCells count="11">
    <mergeCell ref="J7:K7"/>
    <mergeCell ref="A1:K1"/>
    <mergeCell ref="C3:H3"/>
    <mergeCell ref="I3:J3"/>
    <mergeCell ref="F4:K4"/>
    <mergeCell ref="A6:K6"/>
    <mergeCell ref="A12:D12"/>
    <mergeCell ref="A14:K14"/>
    <mergeCell ref="A15:K15"/>
    <mergeCell ref="A16:K16"/>
    <mergeCell ref="A17:K1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9" sqref="F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1" t="s">
        <v>38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32" t="s">
        <v>16</v>
      </c>
      <c r="D3" s="32"/>
      <c r="E3" s="32"/>
      <c r="F3" s="32"/>
      <c r="G3" s="32"/>
      <c r="H3" s="32"/>
      <c r="I3" s="33" t="s">
        <v>17</v>
      </c>
      <c r="J3" s="33"/>
      <c r="K3" s="22"/>
    </row>
    <row r="4" spans="1:11" ht="18.75" x14ac:dyDescent="0.3">
      <c r="A4" s="5" t="s">
        <v>13</v>
      </c>
      <c r="D4" s="22" t="s">
        <v>19</v>
      </c>
      <c r="E4" s="22"/>
      <c r="F4" s="34" t="s">
        <v>20</v>
      </c>
      <c r="G4" s="34"/>
      <c r="H4" s="34"/>
      <c r="I4" s="34"/>
      <c r="J4" s="34"/>
      <c r="K4" s="34"/>
    </row>
    <row r="5" spans="1:11" ht="9" customHeight="1" x14ac:dyDescent="0.3">
      <c r="A5" s="5"/>
      <c r="D5" s="22"/>
      <c r="E5" s="22"/>
      <c r="F5" s="22"/>
      <c r="G5" s="22"/>
      <c r="H5" s="22"/>
      <c r="I5" s="22"/>
      <c r="J5" s="23"/>
      <c r="K5" s="23"/>
    </row>
    <row r="6" spans="1:11" ht="18.75" customHeight="1" x14ac:dyDescent="0.3">
      <c r="A6" s="33" t="s">
        <v>18</v>
      </c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1" ht="18.75" x14ac:dyDescent="0.3">
      <c r="J7" s="30"/>
      <c r="K7" s="30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3">
        <v>60000</v>
      </c>
      <c r="F9" s="3">
        <v>12000</v>
      </c>
      <c r="G9" s="3">
        <v>60000</v>
      </c>
      <c r="H9" s="3"/>
      <c r="I9" s="3">
        <f>SUM(G9:H9)</f>
        <v>60000</v>
      </c>
      <c r="J9" s="14" t="s">
        <v>25</v>
      </c>
      <c r="K9" s="1" t="s">
        <v>26</v>
      </c>
    </row>
    <row r="10" spans="1:11" ht="20.25" customHeight="1" x14ac:dyDescent="0.25">
      <c r="A10" s="1">
        <v>2</v>
      </c>
      <c r="B10" s="4" t="s">
        <v>28</v>
      </c>
      <c r="C10" s="15">
        <v>6</v>
      </c>
      <c r="D10" s="9" t="s">
        <v>24</v>
      </c>
      <c r="E10" s="3">
        <v>60000</v>
      </c>
      <c r="F10" s="3">
        <v>144000</v>
      </c>
      <c r="H10" s="3">
        <v>60000</v>
      </c>
      <c r="I10" s="3">
        <f>SUM(H10:H10)</f>
        <v>60000</v>
      </c>
      <c r="J10" s="14" t="s">
        <v>27</v>
      </c>
      <c r="K10" s="1" t="s">
        <v>26</v>
      </c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3"/>
      <c r="F11" s="3">
        <v>800000</v>
      </c>
      <c r="G11" s="3"/>
      <c r="H11" s="3"/>
      <c r="I11" s="3"/>
      <c r="J11" s="14"/>
      <c r="K11" s="1"/>
    </row>
    <row r="12" spans="1:11" ht="30" customHeight="1" x14ac:dyDescent="0.3">
      <c r="A12" s="27" t="s">
        <v>6</v>
      </c>
      <c r="B12" s="27"/>
      <c r="C12" s="27"/>
      <c r="D12" s="27"/>
      <c r="E12" s="3">
        <f>SUM(E9:E11)</f>
        <v>120000</v>
      </c>
      <c r="F12" s="11">
        <f>SUM(F9:F11)</f>
        <v>956000</v>
      </c>
      <c r="G12" s="11">
        <f>SUM(G9:G11)</f>
        <v>60000</v>
      </c>
      <c r="H12" s="11">
        <f>SUM(H9:H11)</f>
        <v>60000</v>
      </c>
      <c r="I12" s="11">
        <f>SUM(I9:I11)</f>
        <v>120000</v>
      </c>
      <c r="J12" s="10"/>
      <c r="K12" s="13"/>
    </row>
    <row r="14" spans="1:11" x14ac:dyDescent="0.25">
      <c r="A14" s="28" t="s">
        <v>31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x14ac:dyDescent="0.25">
      <c r="A15" s="28" t="s">
        <v>33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1:11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1" x14ac:dyDescent="0.25">
      <c r="A17" s="28" t="s">
        <v>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</row>
  </sheetData>
  <mergeCells count="11">
    <mergeCell ref="J7:K7"/>
    <mergeCell ref="A1:K1"/>
    <mergeCell ref="C3:H3"/>
    <mergeCell ref="I3:J3"/>
    <mergeCell ref="F4:K4"/>
    <mergeCell ref="A6:K6"/>
    <mergeCell ref="A12:D12"/>
    <mergeCell ref="A14:K14"/>
    <mergeCell ref="A15:K15"/>
    <mergeCell ref="A16:K16"/>
    <mergeCell ref="A17:K1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9" sqref="E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1" t="s">
        <v>21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32" t="s">
        <v>16</v>
      </c>
      <c r="D3" s="32"/>
      <c r="E3" s="32"/>
      <c r="F3" s="32"/>
      <c r="G3" s="32"/>
      <c r="H3" s="32"/>
      <c r="I3" s="33" t="s">
        <v>17</v>
      </c>
      <c r="J3" s="33"/>
      <c r="K3" s="19"/>
    </row>
    <row r="4" spans="1:11" ht="18.75" x14ac:dyDescent="0.3">
      <c r="A4" s="5" t="s">
        <v>13</v>
      </c>
      <c r="D4" s="19" t="s">
        <v>19</v>
      </c>
      <c r="E4" s="12"/>
      <c r="F4" s="34" t="s">
        <v>20</v>
      </c>
      <c r="G4" s="34"/>
      <c r="H4" s="34"/>
      <c r="I4" s="34"/>
      <c r="J4" s="34"/>
      <c r="K4" s="34"/>
    </row>
    <row r="5" spans="1:11" ht="9" customHeight="1" x14ac:dyDescent="0.3">
      <c r="A5" s="5"/>
      <c r="D5" s="19"/>
      <c r="E5" s="19"/>
      <c r="F5" s="19"/>
      <c r="G5" s="19"/>
      <c r="H5" s="19"/>
      <c r="I5" s="19"/>
      <c r="J5" s="18"/>
      <c r="K5" s="18"/>
    </row>
    <row r="6" spans="1:11" ht="18.75" customHeight="1" x14ac:dyDescent="0.3">
      <c r="A6" s="33" t="s">
        <v>18</v>
      </c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1" ht="18.75" x14ac:dyDescent="0.3">
      <c r="J7" s="30"/>
      <c r="K7" s="30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3">
        <v>60000</v>
      </c>
      <c r="F9" s="3">
        <v>12000</v>
      </c>
      <c r="G9" s="3">
        <v>60000</v>
      </c>
      <c r="H9" s="3"/>
      <c r="I9" s="3">
        <f>SUM(G9:H9)</f>
        <v>60000</v>
      </c>
      <c r="J9" s="14" t="s">
        <v>25</v>
      </c>
      <c r="K9" s="1" t="s">
        <v>26</v>
      </c>
    </row>
    <row r="10" spans="1:11" ht="20.25" customHeight="1" x14ac:dyDescent="0.25">
      <c r="A10" s="1">
        <v>2</v>
      </c>
      <c r="B10" s="4" t="s">
        <v>28</v>
      </c>
      <c r="C10" s="15">
        <v>6</v>
      </c>
      <c r="D10" s="9" t="s">
        <v>24</v>
      </c>
      <c r="E10" s="3">
        <v>60000</v>
      </c>
      <c r="F10" s="3">
        <v>144000</v>
      </c>
      <c r="H10" s="3">
        <v>60000</v>
      </c>
      <c r="I10" s="3">
        <f>SUM(H10:H10)</f>
        <v>60000</v>
      </c>
      <c r="J10" s="14" t="s">
        <v>27</v>
      </c>
      <c r="K10" s="1" t="s">
        <v>26</v>
      </c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3"/>
      <c r="F11" s="3">
        <v>800000</v>
      </c>
      <c r="G11" s="3"/>
      <c r="H11" s="3"/>
      <c r="I11" s="3"/>
      <c r="J11" s="14"/>
      <c r="K11" s="1"/>
    </row>
    <row r="12" spans="1:11" ht="30" customHeight="1" x14ac:dyDescent="0.3">
      <c r="A12" s="27" t="s">
        <v>6</v>
      </c>
      <c r="B12" s="27"/>
      <c r="C12" s="27"/>
      <c r="D12" s="27"/>
      <c r="E12" s="3">
        <f>SUM(E9:E11)</f>
        <v>120000</v>
      </c>
      <c r="F12" s="11">
        <f>SUM(F9:F11)</f>
        <v>956000</v>
      </c>
      <c r="G12" s="11">
        <f>SUM(G9:G11)</f>
        <v>60000</v>
      </c>
      <c r="H12" s="11">
        <f>SUM(H9:H11)</f>
        <v>60000</v>
      </c>
      <c r="I12" s="11">
        <f>SUM(I9:I11)</f>
        <v>120000</v>
      </c>
      <c r="J12" s="10"/>
      <c r="K12" s="13"/>
    </row>
    <row r="14" spans="1:11" x14ac:dyDescent="0.25">
      <c r="A14" s="28" t="s">
        <v>31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x14ac:dyDescent="0.25">
      <c r="A15" s="28" t="s">
        <v>33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1:11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1" x14ac:dyDescent="0.25">
      <c r="A17" s="28" t="s">
        <v>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</row>
  </sheetData>
  <mergeCells count="11">
    <mergeCell ref="A14:K14"/>
    <mergeCell ref="A15:K15"/>
    <mergeCell ref="A16:K16"/>
    <mergeCell ref="A17:K17"/>
    <mergeCell ref="A1:K1"/>
    <mergeCell ref="A12:D12"/>
    <mergeCell ref="I3:J3"/>
    <mergeCell ref="J7:K7"/>
    <mergeCell ref="A6:K6"/>
    <mergeCell ref="C3:H3"/>
    <mergeCell ref="F4:K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L13" sqref="L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1" t="s">
        <v>30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32" t="s">
        <v>16</v>
      </c>
      <c r="D3" s="32"/>
      <c r="E3" s="32"/>
      <c r="F3" s="32"/>
      <c r="G3" s="32"/>
      <c r="H3" s="32"/>
      <c r="I3" s="33" t="s">
        <v>17</v>
      </c>
      <c r="J3" s="33"/>
      <c r="K3" s="20"/>
    </row>
    <row r="4" spans="1:11" ht="18.75" x14ac:dyDescent="0.3">
      <c r="A4" s="5" t="s">
        <v>13</v>
      </c>
      <c r="D4" s="20" t="s">
        <v>19</v>
      </c>
      <c r="E4" s="20"/>
      <c r="F4" s="34" t="s">
        <v>20</v>
      </c>
      <c r="G4" s="34"/>
      <c r="H4" s="34"/>
      <c r="I4" s="34"/>
      <c r="J4" s="34"/>
      <c r="K4" s="34"/>
    </row>
    <row r="5" spans="1:11" ht="9" customHeight="1" x14ac:dyDescent="0.3">
      <c r="A5" s="5"/>
      <c r="D5" s="20"/>
      <c r="E5" s="20"/>
      <c r="F5" s="20"/>
      <c r="G5" s="20"/>
      <c r="H5" s="20"/>
      <c r="I5" s="20"/>
      <c r="J5" s="21"/>
      <c r="K5" s="21"/>
    </row>
    <row r="6" spans="1:11" ht="18.75" customHeight="1" x14ac:dyDescent="0.3">
      <c r="A6" s="33" t="s">
        <v>18</v>
      </c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1" ht="18.75" x14ac:dyDescent="0.3">
      <c r="J7" s="30"/>
      <c r="K7" s="30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3">
        <v>60000</v>
      </c>
      <c r="F9" s="3">
        <v>12000</v>
      </c>
      <c r="G9" s="26">
        <v>60000</v>
      </c>
      <c r="H9" s="3"/>
      <c r="I9" s="3">
        <f>SUM(G9:H9)</f>
        <v>60000</v>
      </c>
      <c r="J9" s="14" t="s">
        <v>51</v>
      </c>
      <c r="K9" s="1" t="s">
        <v>26</v>
      </c>
    </row>
    <row r="10" spans="1:11" ht="20.25" customHeight="1" x14ac:dyDescent="0.25">
      <c r="A10" s="1">
        <v>2</v>
      </c>
      <c r="B10" s="4" t="s">
        <v>28</v>
      </c>
      <c r="C10" s="15">
        <v>6</v>
      </c>
      <c r="D10" s="9" t="s">
        <v>24</v>
      </c>
      <c r="E10" s="3">
        <v>60000</v>
      </c>
      <c r="F10" s="3">
        <v>144000</v>
      </c>
      <c r="H10" s="11">
        <v>120000</v>
      </c>
      <c r="I10" s="26">
        <f>SUM(G10:H10)</f>
        <v>120000</v>
      </c>
      <c r="J10" s="14" t="s">
        <v>39</v>
      </c>
      <c r="K10" s="1" t="s">
        <v>26</v>
      </c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3"/>
      <c r="F11" s="3">
        <v>800000</v>
      </c>
      <c r="G11" s="3"/>
      <c r="H11" s="3"/>
      <c r="I11" s="3"/>
      <c r="J11" s="14"/>
      <c r="K11" s="1"/>
    </row>
    <row r="12" spans="1:11" ht="30" customHeight="1" x14ac:dyDescent="0.3">
      <c r="A12" s="27" t="s">
        <v>6</v>
      </c>
      <c r="B12" s="27"/>
      <c r="C12" s="27"/>
      <c r="D12" s="27"/>
      <c r="E12" s="3">
        <f>SUM(E9:E11)</f>
        <v>120000</v>
      </c>
      <c r="F12" s="11">
        <f>SUM(F9:F11)</f>
        <v>956000</v>
      </c>
      <c r="G12" s="11">
        <f t="shared" ref="G12:I12" si="0">SUM(G9:G11)</f>
        <v>60000</v>
      </c>
      <c r="H12" s="11">
        <f t="shared" si="0"/>
        <v>120000</v>
      </c>
      <c r="I12" s="11">
        <f t="shared" si="0"/>
        <v>180000</v>
      </c>
      <c r="J12" s="10" t="s">
        <v>52</v>
      </c>
      <c r="K12" s="13"/>
    </row>
    <row r="14" spans="1:11" x14ac:dyDescent="0.25">
      <c r="A14" s="28" t="s">
        <v>31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x14ac:dyDescent="0.25">
      <c r="A15" s="28" t="s">
        <v>35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1:11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1" x14ac:dyDescent="0.25">
      <c r="A17" s="28" t="s">
        <v>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9" spans="1:11" ht="15.75" x14ac:dyDescent="0.25">
      <c r="A19" s="45" t="s">
        <v>47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</row>
    <row r="21" spans="1:11" x14ac:dyDescent="0.25">
      <c r="A21" s="39" t="s">
        <v>40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2" spans="1:11" x14ac:dyDescent="0.25">
      <c r="E22" s="46" t="s">
        <v>41</v>
      </c>
      <c r="F22" s="47"/>
      <c r="G22" s="50" t="s">
        <v>42</v>
      </c>
      <c r="H22" s="50"/>
      <c r="I22" s="50" t="s">
        <v>43</v>
      </c>
      <c r="J22" s="50"/>
    </row>
    <row r="23" spans="1:11" ht="15.75" x14ac:dyDescent="0.25">
      <c r="A23" s="39" t="s">
        <v>44</v>
      </c>
      <c r="B23" s="39"/>
      <c r="C23" s="43">
        <v>720000</v>
      </c>
      <c r="D23" s="51"/>
      <c r="E23" s="48"/>
      <c r="F23" s="49"/>
      <c r="G23" s="43">
        <f>C23/12</f>
        <v>60000</v>
      </c>
      <c r="H23" s="44"/>
      <c r="I23" s="43">
        <f>PRODUCT(G23:H23)*3</f>
        <v>180000</v>
      </c>
      <c r="J23" s="44"/>
    </row>
    <row r="24" spans="1:11" ht="15.75" x14ac:dyDescent="0.25">
      <c r="A24" s="39" t="s">
        <v>5</v>
      </c>
      <c r="B24" s="39"/>
      <c r="C24" s="40">
        <v>1845000</v>
      </c>
      <c r="D24" s="40"/>
      <c r="E24" s="40">
        <v>184500</v>
      </c>
      <c r="F24" s="40"/>
      <c r="G24" s="35">
        <f>(C24+E24)/12</f>
        <v>169125</v>
      </c>
      <c r="H24" s="36"/>
      <c r="I24" s="35">
        <f>PRODUCT(G24:H24)*3</f>
        <v>507375</v>
      </c>
      <c r="J24" s="36"/>
    </row>
    <row r="25" spans="1:11" ht="15.75" x14ac:dyDescent="0.25">
      <c r="A25" s="41" t="s">
        <v>48</v>
      </c>
      <c r="B25" s="41"/>
      <c r="C25" s="41"/>
      <c r="D25" s="41"/>
      <c r="E25" s="41"/>
      <c r="F25" s="42"/>
      <c r="G25" s="43">
        <v>-48000</v>
      </c>
      <c r="H25" s="44"/>
      <c r="I25" s="35">
        <f>PRODUCT(G25:H25)*3</f>
        <v>-144000</v>
      </c>
      <c r="J25" s="36"/>
    </row>
    <row r="26" spans="1:11" ht="15.75" x14ac:dyDescent="0.25">
      <c r="A26" s="37" t="s">
        <v>45</v>
      </c>
      <c r="B26" s="37"/>
      <c r="C26" s="37"/>
      <c r="D26" s="37"/>
      <c r="E26" s="37"/>
      <c r="F26" s="37"/>
      <c r="G26" s="38">
        <f>SUM(G23:H25)</f>
        <v>181125</v>
      </c>
      <c r="H26" s="37"/>
      <c r="I26" s="38">
        <f>SUM(I23:J25)</f>
        <v>543375</v>
      </c>
      <c r="J26" s="37"/>
    </row>
    <row r="28" spans="1:11" ht="15.75" x14ac:dyDescent="0.25">
      <c r="A28" s="37" t="s">
        <v>46</v>
      </c>
      <c r="B28" s="37"/>
      <c r="C28" s="37"/>
      <c r="D28" s="37"/>
      <c r="E28" s="37"/>
      <c r="F28" s="37"/>
      <c r="G28" s="38">
        <f>I23+I24-I25</f>
        <v>831375</v>
      </c>
      <c r="H28" s="37"/>
    </row>
  </sheetData>
  <mergeCells count="33">
    <mergeCell ref="A12:D12"/>
    <mergeCell ref="A14:K14"/>
    <mergeCell ref="A15:K15"/>
    <mergeCell ref="A16:K16"/>
    <mergeCell ref="A17:K17"/>
    <mergeCell ref="J7:K7"/>
    <mergeCell ref="A1:K1"/>
    <mergeCell ref="C3:H3"/>
    <mergeCell ref="I3:J3"/>
    <mergeCell ref="F4:K4"/>
    <mergeCell ref="A6:K6"/>
    <mergeCell ref="I24:J24"/>
    <mergeCell ref="A19:K19"/>
    <mergeCell ref="A21:K21"/>
    <mergeCell ref="E22:F23"/>
    <mergeCell ref="G22:H22"/>
    <mergeCell ref="I22:J22"/>
    <mergeCell ref="A23:B23"/>
    <mergeCell ref="C23:D23"/>
    <mergeCell ref="G23:H23"/>
    <mergeCell ref="I23:J23"/>
    <mergeCell ref="A24:B24"/>
    <mergeCell ref="C24:D24"/>
    <mergeCell ref="E24:F24"/>
    <mergeCell ref="G24:H24"/>
    <mergeCell ref="A25:F25"/>
    <mergeCell ref="G25:H25"/>
    <mergeCell ref="I25:J25"/>
    <mergeCell ref="A26:F26"/>
    <mergeCell ref="G26:H26"/>
    <mergeCell ref="I26:J26"/>
    <mergeCell ref="A28:F28"/>
    <mergeCell ref="G28:H2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4" workbookViewId="0">
      <selection activeCell="G31" sqref="G3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1" t="s">
        <v>49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32" t="s">
        <v>16</v>
      </c>
      <c r="D3" s="32"/>
      <c r="E3" s="32"/>
      <c r="F3" s="32"/>
      <c r="G3" s="32"/>
      <c r="H3" s="32"/>
      <c r="I3" s="33" t="s">
        <v>17</v>
      </c>
      <c r="J3" s="33"/>
      <c r="K3" s="25"/>
    </row>
    <row r="4" spans="1:11" ht="18.75" x14ac:dyDescent="0.3">
      <c r="A4" s="5" t="s">
        <v>13</v>
      </c>
      <c r="D4" s="25" t="s">
        <v>19</v>
      </c>
      <c r="E4" s="25"/>
      <c r="F4" s="34" t="s">
        <v>20</v>
      </c>
      <c r="G4" s="34"/>
      <c r="H4" s="34"/>
      <c r="I4" s="34"/>
      <c r="J4" s="34"/>
      <c r="K4" s="34"/>
    </row>
    <row r="5" spans="1:11" ht="9" customHeight="1" x14ac:dyDescent="0.3">
      <c r="A5" s="5"/>
      <c r="D5" s="25"/>
      <c r="E5" s="25"/>
      <c r="F5" s="25"/>
      <c r="G5" s="25"/>
      <c r="H5" s="25"/>
      <c r="I5" s="25"/>
      <c r="J5" s="24"/>
      <c r="K5" s="24"/>
    </row>
    <row r="6" spans="1:11" ht="18.75" customHeight="1" x14ac:dyDescent="0.3">
      <c r="A6" s="33" t="s">
        <v>18</v>
      </c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1" ht="18.75" x14ac:dyDescent="0.3">
      <c r="J7" s="30"/>
      <c r="K7" s="30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26">
        <v>60000</v>
      </c>
      <c r="F9" s="26">
        <v>12000</v>
      </c>
      <c r="G9" s="26"/>
      <c r="H9" s="26"/>
      <c r="I9" s="26"/>
      <c r="J9" s="14"/>
      <c r="K9" s="1"/>
    </row>
    <row r="10" spans="1:11" ht="20.25" customHeight="1" x14ac:dyDescent="0.25">
      <c r="A10" s="1">
        <v>2</v>
      </c>
      <c r="B10" s="4" t="s">
        <v>50</v>
      </c>
      <c r="C10" s="15">
        <v>6</v>
      </c>
      <c r="D10" s="9" t="s">
        <v>24</v>
      </c>
      <c r="E10" s="26">
        <v>60000</v>
      </c>
      <c r="F10" s="26">
        <v>90000</v>
      </c>
      <c r="H10" s="11"/>
      <c r="I10" s="26"/>
      <c r="J10" s="14"/>
      <c r="K10" s="1"/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26"/>
      <c r="F11" s="26">
        <v>800000</v>
      </c>
      <c r="G11" s="26"/>
      <c r="H11" s="26"/>
      <c r="I11" s="26"/>
      <c r="J11" s="14"/>
      <c r="K11" s="1"/>
    </row>
    <row r="12" spans="1:11" ht="30" customHeight="1" x14ac:dyDescent="0.3">
      <c r="A12" s="27" t="s">
        <v>6</v>
      </c>
      <c r="B12" s="27"/>
      <c r="C12" s="27"/>
      <c r="D12" s="27"/>
      <c r="E12" s="26">
        <f>SUM(E9:E11)</f>
        <v>120000</v>
      </c>
      <c r="F12" s="11">
        <f>SUM(F9:F11)</f>
        <v>902000</v>
      </c>
      <c r="G12" s="11"/>
      <c r="H12" s="11"/>
      <c r="I12" s="11"/>
      <c r="J12" s="10"/>
      <c r="K12" s="13"/>
    </row>
    <row r="14" spans="1:11" x14ac:dyDescent="0.25">
      <c r="A14" s="28" t="s">
        <v>31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x14ac:dyDescent="0.25">
      <c r="A15" s="28" t="s">
        <v>35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1:11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1" x14ac:dyDescent="0.25">
      <c r="A17" s="28" t="s">
        <v>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9" spans="1:11" ht="15.75" x14ac:dyDescent="0.25">
      <c r="A19" s="45" t="s">
        <v>47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</row>
    <row r="21" spans="1:11" x14ac:dyDescent="0.25">
      <c r="A21" s="39" t="s">
        <v>40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2" spans="1:11" x14ac:dyDescent="0.25">
      <c r="E22" s="46" t="s">
        <v>41</v>
      </c>
      <c r="F22" s="47"/>
      <c r="G22" s="50" t="s">
        <v>42</v>
      </c>
      <c r="H22" s="50"/>
      <c r="I22" s="50" t="s">
        <v>43</v>
      </c>
      <c r="J22" s="50"/>
    </row>
    <row r="23" spans="1:11" ht="15.75" x14ac:dyDescent="0.25">
      <c r="A23" s="39" t="s">
        <v>44</v>
      </c>
      <c r="B23" s="39"/>
      <c r="C23" s="43">
        <v>720000</v>
      </c>
      <c r="D23" s="51"/>
      <c r="E23" s="48"/>
      <c r="F23" s="49"/>
      <c r="G23" s="43">
        <f>C23/12</f>
        <v>60000</v>
      </c>
      <c r="H23" s="44"/>
      <c r="I23" s="43">
        <f>PRODUCT(G23:H23)*3</f>
        <v>180000</v>
      </c>
      <c r="J23" s="44"/>
    </row>
    <row r="24" spans="1:11" ht="15.75" x14ac:dyDescent="0.25">
      <c r="A24" s="39" t="s">
        <v>5</v>
      </c>
      <c r="B24" s="39"/>
      <c r="C24" s="40">
        <v>1845000</v>
      </c>
      <c r="D24" s="40"/>
      <c r="E24" s="40">
        <v>184500</v>
      </c>
      <c r="F24" s="40"/>
      <c r="G24" s="35">
        <f>(C24+E24)/12</f>
        <v>169125</v>
      </c>
      <c r="H24" s="36"/>
      <c r="I24" s="35">
        <f>PRODUCT(G24:H24)*3</f>
        <v>507375</v>
      </c>
      <c r="J24" s="36"/>
    </row>
    <row r="25" spans="1:11" ht="15.75" x14ac:dyDescent="0.25">
      <c r="A25" s="41" t="s">
        <v>48</v>
      </c>
      <c r="B25" s="41"/>
      <c r="C25" s="41"/>
      <c r="D25" s="41"/>
      <c r="E25" s="41"/>
      <c r="F25" s="42"/>
      <c r="G25" s="43">
        <v>-48000</v>
      </c>
      <c r="H25" s="44"/>
      <c r="I25" s="35">
        <f>PRODUCT(G25:H25)*3</f>
        <v>-144000</v>
      </c>
      <c r="J25" s="36"/>
    </row>
    <row r="26" spans="1:11" ht="15.75" x14ac:dyDescent="0.25">
      <c r="A26" s="37" t="s">
        <v>45</v>
      </c>
      <c r="B26" s="37"/>
      <c r="C26" s="37"/>
      <c r="D26" s="37"/>
      <c r="E26" s="37"/>
      <c r="F26" s="37"/>
      <c r="G26" s="38">
        <f>SUM(G23:H25)</f>
        <v>181125</v>
      </c>
      <c r="H26" s="37"/>
      <c r="I26" s="38">
        <f>SUM(I23:J25)</f>
        <v>543375</v>
      </c>
      <c r="J26" s="37"/>
    </row>
    <row r="28" spans="1:11" ht="15.75" x14ac:dyDescent="0.25">
      <c r="A28" s="37" t="s">
        <v>46</v>
      </c>
      <c r="B28" s="37"/>
      <c r="C28" s="37"/>
      <c r="D28" s="37"/>
      <c r="E28" s="37"/>
      <c r="F28" s="37"/>
      <c r="G28" s="38">
        <f>I23+I24-I25</f>
        <v>831375</v>
      </c>
      <c r="H28" s="37"/>
    </row>
    <row r="30" spans="1:11" ht="15.75" x14ac:dyDescent="0.25">
      <c r="A30" s="37" t="s">
        <v>53</v>
      </c>
      <c r="B30" s="37"/>
      <c r="C30" s="37"/>
      <c r="D30" s="37"/>
      <c r="E30" s="37"/>
      <c r="F30" s="37"/>
      <c r="G30" s="38">
        <f>G23+G25</f>
        <v>12000</v>
      </c>
      <c r="H30" s="37"/>
    </row>
  </sheetData>
  <mergeCells count="35">
    <mergeCell ref="A30:F30"/>
    <mergeCell ref="G30:H30"/>
    <mergeCell ref="A19:K19"/>
    <mergeCell ref="A1:K1"/>
    <mergeCell ref="C3:H3"/>
    <mergeCell ref="I3:J3"/>
    <mergeCell ref="F4:K4"/>
    <mergeCell ref="A6:K6"/>
    <mergeCell ref="J7:K7"/>
    <mergeCell ref="A12:D12"/>
    <mergeCell ref="A14:K14"/>
    <mergeCell ref="A15:K15"/>
    <mergeCell ref="A16:K16"/>
    <mergeCell ref="A17:K17"/>
    <mergeCell ref="A25:F25"/>
    <mergeCell ref="G25:H25"/>
    <mergeCell ref="I25:J25"/>
    <mergeCell ref="A21:K21"/>
    <mergeCell ref="E22:F23"/>
    <mergeCell ref="G22:H22"/>
    <mergeCell ref="I22:J22"/>
    <mergeCell ref="A23:B23"/>
    <mergeCell ref="C23:D23"/>
    <mergeCell ref="G23:H23"/>
    <mergeCell ref="I23:J23"/>
    <mergeCell ref="A24:B24"/>
    <mergeCell ref="C24:D24"/>
    <mergeCell ref="E24:F24"/>
    <mergeCell ref="G24:H24"/>
    <mergeCell ref="I24:J24"/>
    <mergeCell ref="A26:F26"/>
    <mergeCell ref="G26:H26"/>
    <mergeCell ref="I26:J26"/>
    <mergeCell ref="A28:F28"/>
    <mergeCell ref="G28:H2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JANVIER 16 </vt:lpstr>
      <vt:lpstr>FEVRIER 16</vt:lpstr>
      <vt:lpstr>MARS 16</vt:lpstr>
      <vt:lpstr>AVRIL 16 </vt:lpstr>
      <vt:lpstr>MAI 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2016-05-24T12:23:37Z</cp:lastPrinted>
  <dcterms:created xsi:type="dcterms:W3CDTF">2013-02-10T07:37:00Z</dcterms:created>
  <dcterms:modified xsi:type="dcterms:W3CDTF">2016-05-24T12:25:17Z</dcterms:modified>
</cp:coreProperties>
</file>