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activeTab="4"/>
  </bookViews>
  <sheets>
    <sheet name="JANVIER 16" sheetId="15" r:id="rId1"/>
    <sheet name="FEVRIER 16" sheetId="14" r:id="rId2"/>
    <sheet name="MARS 16" sheetId="13" r:id="rId3"/>
    <sheet name="AVRIL 16" sheetId="16" r:id="rId4"/>
    <sheet name="MAI 16" sheetId="17" r:id="rId5"/>
  </sheets>
  <calcPr calcId="152511"/>
</workbook>
</file>

<file path=xl/calcChain.xml><?xml version="1.0" encoding="utf-8"?>
<calcChain xmlns="http://schemas.openxmlformats.org/spreadsheetml/2006/main">
  <c r="G27" i="17" l="1"/>
  <c r="I10" i="16" l="1"/>
  <c r="I11" i="16"/>
  <c r="I12" i="16"/>
  <c r="I13" i="16"/>
  <c r="I14" i="16"/>
  <c r="I15" i="16"/>
  <c r="I9" i="16"/>
  <c r="G15" i="16"/>
  <c r="E22" i="17"/>
  <c r="G22" i="17" s="1"/>
  <c r="I22" i="17" s="1"/>
  <c r="G21" i="17"/>
  <c r="I21" i="17" s="1"/>
  <c r="I23" i="17" s="1"/>
  <c r="E15" i="17"/>
  <c r="G23" i="17" l="1"/>
  <c r="G25" i="17" s="1"/>
  <c r="I21" i="16"/>
  <c r="G21" i="16"/>
  <c r="E22" i="16"/>
  <c r="G22" i="16" s="1"/>
  <c r="E22" i="13"/>
  <c r="G23" i="16" l="1"/>
  <c r="I22" i="16"/>
  <c r="I23" i="16" s="1"/>
  <c r="E15" i="16"/>
  <c r="H15" i="15"/>
  <c r="G15" i="15"/>
  <c r="F15" i="15"/>
  <c r="E15" i="15"/>
  <c r="I14" i="15"/>
  <c r="I13" i="15"/>
  <c r="I12" i="15"/>
  <c r="I11" i="15"/>
  <c r="I10" i="15"/>
  <c r="I9" i="15"/>
  <c r="I15" i="15" s="1"/>
  <c r="H15" i="14"/>
  <c r="G15" i="14"/>
  <c r="F15" i="14"/>
  <c r="E15" i="14"/>
  <c r="I14" i="14"/>
  <c r="I13" i="14"/>
  <c r="I12" i="14"/>
  <c r="I11" i="14"/>
  <c r="I10" i="14"/>
  <c r="I9" i="14"/>
  <c r="I15" i="14" s="1"/>
  <c r="G25" i="16" l="1"/>
  <c r="G15" i="13"/>
  <c r="H15" i="13"/>
  <c r="I10" i="13"/>
  <c r="I11" i="13"/>
  <c r="I12" i="13"/>
  <c r="I13" i="13"/>
  <c r="I14" i="13"/>
  <c r="I9" i="13"/>
  <c r="F15" i="13"/>
  <c r="E15" i="13"/>
  <c r="I15" i="13" l="1"/>
</calcChain>
</file>

<file path=xl/sharedStrings.xml><?xml version="1.0" encoding="utf-8"?>
<sst xmlns="http://schemas.openxmlformats.org/spreadsheetml/2006/main" count="285" uniqueCount="70">
  <si>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</si>
  <si>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</si>
  <si>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</si>
  <si>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</si>
  <si>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</si>
  <si>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</si>
  <si>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</si>
  <si>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</si>
  <si>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</si>
  <si>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</si>
  <si>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</si>
  <si>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</si>
  <si>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</si>
  <si>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</si>
  <si>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</si>
  <si>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</si>
  <si>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</si>
  <si>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</si>
  <si>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</si>
  <si>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</si>
  <si>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BASE CIE DOMICILE: LOT N° 4529 / ÎLOT 121</t>
  </si>
  <si>
    <t>N'CHO ATSE HYACINTHE</t>
  </si>
  <si>
    <t>B1</t>
  </si>
  <si>
    <t>08681599 - 01506914</t>
  </si>
  <si>
    <t>10/04/16</t>
  </si>
  <si>
    <t>PAPA SYLLA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</si>
  <si>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</si>
  <si>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</si>
  <si>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</si>
  <si>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</si>
  <si>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</si>
  <si>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</si>
  <si>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</si>
  <si>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</si>
  <si>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</si>
  <si>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</si>
  <si>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</si>
  <si>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</si>
  <si>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</si>
  <si>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</si>
  <si>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</si>
  <si>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14/04/2016</t>
  </si>
  <si>
    <t>CCGIM</t>
  </si>
  <si>
    <t>ETAT DES ENCAISSEMENTS : MOIS DE JANVIER 2016</t>
  </si>
  <si>
    <t>10/02/16</t>
  </si>
  <si>
    <t>14/02/2016</t>
  </si>
  <si>
    <t>ETAT DES ENCAISSEMENTS : MOIS DE FEVRIER 2016</t>
  </si>
  <si>
    <t>10/03/16</t>
  </si>
  <si>
    <t>14/03/2016</t>
  </si>
  <si>
    <t>ETAT DES ENCAISSEMENTS : MOIS DE AVRIL 2016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</si>
  <si>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</si>
  <si>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</si>
  <si>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</si>
  <si>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</si>
  <si>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</si>
  <si>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</si>
  <si>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</si>
  <si>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40 800 F</t>
  </si>
  <si>
    <t>122 400 F</t>
  </si>
  <si>
    <t>91 800 F</t>
  </si>
  <si>
    <t>275 400 F</t>
  </si>
  <si>
    <t>132 600 F</t>
  </si>
  <si>
    <t>397 800 F</t>
  </si>
  <si>
    <t>530 400 F</t>
  </si>
  <si>
    <t>IMPOTS 2016: 223 200 F CFA - ARRIERES 2012 + 2013 + 2014 + 2015 : 1 561 920 F CFA SOIT UN TOTAL DE 1 785 120 F CFA</t>
  </si>
  <si>
    <t>ETAT DES ENCAISSEMENTS : MOIS DE MAI 2016</t>
  </si>
  <si>
    <t>10/05/16</t>
  </si>
  <si>
    <t>12/05/16</t>
  </si>
  <si>
    <t>MAMAN SYLLA</t>
  </si>
  <si>
    <t>PAIEMENT IMPOT 2016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</si>
</sst>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164" fontId="11" fillId="0" borderId="9" xfId="0" applyNumberFormat="1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164" fontId="11" fillId="0" borderId="4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164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0" sqref="B1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29" t="s">
        <v>15</v>
      </c>
      <c r="D3" s="29"/>
      <c r="E3" s="29"/>
      <c r="F3" s="29"/>
      <c r="G3" s="29"/>
      <c r="H3" s="29"/>
      <c r="I3" s="30" t="s">
        <v>16</v>
      </c>
      <c r="J3" s="30"/>
      <c r="K3" s="11"/>
    </row>
    <row r="4" spans="1:11" ht="18.75" x14ac:dyDescent="0.3">
      <c r="A4" s="1" t="s">
        <v>13</v>
      </c>
      <c r="D4" s="11" t="s">
        <v>17</v>
      </c>
      <c r="E4" s="11"/>
      <c r="F4" s="31" t="s">
        <v>18</v>
      </c>
      <c r="G4" s="31"/>
      <c r="H4" s="31"/>
      <c r="I4" s="31"/>
      <c r="J4" s="31"/>
      <c r="K4" s="31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0" t="s">
        <v>20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8.75" x14ac:dyDescent="0.3">
      <c r="J7" s="32"/>
      <c r="K7" s="32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44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44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44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44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44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44</v>
      </c>
      <c r="K14" s="6" t="s">
        <v>25</v>
      </c>
    </row>
    <row r="15" spans="1:11" ht="30" customHeight="1" x14ac:dyDescent="0.25">
      <c r="A15" s="27" t="s">
        <v>6</v>
      </c>
      <c r="B15" s="27"/>
      <c r="C15" s="27"/>
      <c r="D15" s="27"/>
      <c r="E15" s="5">
        <f>SUM(E9:E14)</f>
        <v>230000</v>
      </c>
      <c r="F15" s="20">
        <f>SUM(F9:F14)</f>
        <v>0</v>
      </c>
      <c r="G15" s="20">
        <f>SUM(G9:G14)</f>
        <v>230000</v>
      </c>
      <c r="H15" s="20">
        <f>SUM(H9:H14)</f>
        <v>0</v>
      </c>
      <c r="I15" s="20">
        <f>SUM(I9:I14)</f>
        <v>230000</v>
      </c>
      <c r="J15" s="21" t="s">
        <v>45</v>
      </c>
      <c r="K15" s="22" t="s">
        <v>42</v>
      </c>
    </row>
  </sheetData>
  <mergeCells count="7">
    <mergeCell ref="A15:D15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8" sqref="B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8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29" t="s">
        <v>15</v>
      </c>
      <c r="D3" s="29"/>
      <c r="E3" s="29"/>
      <c r="F3" s="29"/>
      <c r="G3" s="29"/>
      <c r="H3" s="29"/>
      <c r="I3" s="30" t="s">
        <v>16</v>
      </c>
      <c r="J3" s="30"/>
      <c r="K3" s="11"/>
    </row>
    <row r="4" spans="1:11" ht="18.75" x14ac:dyDescent="0.3">
      <c r="A4" s="1" t="s">
        <v>13</v>
      </c>
      <c r="D4" s="11" t="s">
        <v>17</v>
      </c>
      <c r="E4" s="11"/>
      <c r="F4" s="31" t="s">
        <v>18</v>
      </c>
      <c r="G4" s="31"/>
      <c r="H4" s="31"/>
      <c r="I4" s="31"/>
      <c r="J4" s="31"/>
      <c r="K4" s="31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0" t="s">
        <v>20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8.75" x14ac:dyDescent="0.3">
      <c r="J7" s="32"/>
      <c r="K7" s="32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47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47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47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47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47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47</v>
      </c>
      <c r="K14" s="6" t="s">
        <v>25</v>
      </c>
    </row>
    <row r="15" spans="1:11" ht="30" customHeight="1" x14ac:dyDescent="0.25">
      <c r="A15" s="27" t="s">
        <v>6</v>
      </c>
      <c r="B15" s="27"/>
      <c r="C15" s="27"/>
      <c r="D15" s="27"/>
      <c r="E15" s="5">
        <f>SUM(E9:E14)</f>
        <v>230000</v>
      </c>
      <c r="F15" s="20">
        <f>SUM(F9:F14)</f>
        <v>0</v>
      </c>
      <c r="G15" s="20">
        <f>SUM(G9:G14)</f>
        <v>230000</v>
      </c>
      <c r="H15" s="20">
        <f>SUM(H9:H14)</f>
        <v>0</v>
      </c>
      <c r="I15" s="20">
        <f>SUM(I9:I14)</f>
        <v>230000</v>
      </c>
      <c r="J15" s="21" t="s">
        <v>48</v>
      </c>
      <c r="K15" s="22" t="s">
        <v>42</v>
      </c>
    </row>
  </sheetData>
  <mergeCells count="7">
    <mergeCell ref="A15:D15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3" workbookViewId="0">
      <selection activeCell="A17" sqref="A17:K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29" t="s">
        <v>15</v>
      </c>
      <c r="D3" s="29"/>
      <c r="E3" s="29"/>
      <c r="F3" s="29"/>
      <c r="G3" s="29"/>
      <c r="H3" s="29"/>
      <c r="I3" s="30" t="s">
        <v>16</v>
      </c>
      <c r="J3" s="30"/>
      <c r="K3" s="9"/>
    </row>
    <row r="4" spans="1:11" ht="18.75" x14ac:dyDescent="0.3">
      <c r="A4" s="1" t="s">
        <v>13</v>
      </c>
      <c r="D4" s="9" t="s">
        <v>17</v>
      </c>
      <c r="E4" s="3"/>
      <c r="F4" s="31" t="s">
        <v>18</v>
      </c>
      <c r="G4" s="31"/>
      <c r="H4" s="31"/>
      <c r="I4" s="31"/>
      <c r="J4" s="31"/>
      <c r="K4" s="31"/>
    </row>
    <row r="5" spans="1:11" ht="9" customHeight="1" x14ac:dyDescent="0.3">
      <c r="A5" s="1"/>
      <c r="D5" s="9"/>
      <c r="E5" s="9"/>
      <c r="F5" s="9"/>
      <c r="G5" s="9"/>
      <c r="H5" s="9"/>
      <c r="I5" s="9"/>
      <c r="J5" s="8"/>
      <c r="K5" s="8"/>
    </row>
    <row r="6" spans="1:11" ht="18.75" customHeight="1" x14ac:dyDescent="0.3">
      <c r="A6" s="30" t="s">
        <v>20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8.75" x14ac:dyDescent="0.3">
      <c r="J7" s="32"/>
      <c r="K7" s="32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24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24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24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24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24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24</v>
      </c>
      <c r="K14" s="6" t="s">
        <v>25</v>
      </c>
    </row>
    <row r="15" spans="1:11" ht="30" customHeight="1" x14ac:dyDescent="0.25">
      <c r="A15" s="27" t="s">
        <v>6</v>
      </c>
      <c r="B15" s="27"/>
      <c r="C15" s="27"/>
      <c r="D15" s="27"/>
      <c r="E15" s="5">
        <f>SUM(E9:E14)</f>
        <v>230000</v>
      </c>
      <c r="F15" s="5">
        <f>SUM(F9:F14)</f>
        <v>0</v>
      </c>
      <c r="G15" s="5">
        <f>SUM(G9:G14)</f>
        <v>230000</v>
      </c>
      <c r="H15" s="5">
        <f>SUM(H9:H14)</f>
        <v>0</v>
      </c>
      <c r="I15" s="5">
        <f>SUM(I9:I14)</f>
        <v>230000</v>
      </c>
      <c r="J15" s="21" t="s">
        <v>41</v>
      </c>
      <c r="K15" s="22" t="s">
        <v>42</v>
      </c>
    </row>
    <row r="17" spans="1:11" ht="15.75" x14ac:dyDescent="0.25">
      <c r="A17" s="33" t="s">
        <v>64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9" spans="1:11" x14ac:dyDescent="0.25">
      <c r="A19" s="34" t="s">
        <v>50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E20" s="35" t="s">
        <v>51</v>
      </c>
      <c r="F20" s="36"/>
      <c r="G20" s="25" t="s">
        <v>52</v>
      </c>
      <c r="H20" s="25"/>
      <c r="I20" s="39" t="s">
        <v>53</v>
      </c>
      <c r="J20" s="40"/>
    </row>
    <row r="21" spans="1:11" ht="15.75" x14ac:dyDescent="0.25">
      <c r="A21" s="34" t="s">
        <v>54</v>
      </c>
      <c r="B21" s="41"/>
      <c r="C21" s="42">
        <v>223200</v>
      </c>
      <c r="D21" s="43"/>
      <c r="E21" s="37"/>
      <c r="F21" s="38"/>
      <c r="G21" s="42" t="s">
        <v>57</v>
      </c>
      <c r="H21" s="43"/>
      <c r="I21" s="42" t="s">
        <v>58</v>
      </c>
      <c r="J21" s="43"/>
    </row>
    <row r="22" spans="1:11" ht="15.75" x14ac:dyDescent="0.25">
      <c r="A22" s="34" t="s">
        <v>5</v>
      </c>
      <c r="B22" s="41"/>
      <c r="C22" s="42">
        <v>1785120</v>
      </c>
      <c r="D22" s="43"/>
      <c r="E22" s="42">
        <f>C22/10</f>
        <v>178512</v>
      </c>
      <c r="F22" s="43"/>
      <c r="G22" s="42" t="s">
        <v>59</v>
      </c>
      <c r="H22" s="43"/>
      <c r="I22" s="42" t="s">
        <v>60</v>
      </c>
      <c r="J22" s="43"/>
    </row>
    <row r="23" spans="1:11" ht="15.75" x14ac:dyDescent="0.25">
      <c r="A23" s="44" t="s">
        <v>55</v>
      </c>
      <c r="B23" s="44"/>
      <c r="C23" s="44"/>
      <c r="D23" s="44"/>
      <c r="E23" s="44"/>
      <c r="F23" s="44"/>
      <c r="G23" s="45" t="s">
        <v>61</v>
      </c>
      <c r="H23" s="45"/>
      <c r="I23" s="45" t="s">
        <v>62</v>
      </c>
      <c r="J23" s="45"/>
    </row>
    <row r="25" spans="1:11" ht="15.75" x14ac:dyDescent="0.25">
      <c r="A25" s="46" t="s">
        <v>56</v>
      </c>
      <c r="B25" s="47"/>
      <c r="C25" s="47"/>
      <c r="D25" s="47"/>
      <c r="E25" s="47"/>
      <c r="F25" s="48"/>
      <c r="G25" s="49" t="s">
        <v>63</v>
      </c>
      <c r="H25" s="50"/>
    </row>
  </sheetData>
  <mergeCells count="25">
    <mergeCell ref="A23:F23"/>
    <mergeCell ref="G23:H23"/>
    <mergeCell ref="I23:J23"/>
    <mergeCell ref="A25:F25"/>
    <mergeCell ref="G25:H25"/>
    <mergeCell ref="A22:B22"/>
    <mergeCell ref="C22:D22"/>
    <mergeCell ref="E22:F22"/>
    <mergeCell ref="G22:H22"/>
    <mergeCell ref="I22:J22"/>
    <mergeCell ref="A17:K17"/>
    <mergeCell ref="A19:K19"/>
    <mergeCell ref="E20:F21"/>
    <mergeCell ref="I20:J20"/>
    <mergeCell ref="A21:B21"/>
    <mergeCell ref="C21:D21"/>
    <mergeCell ref="G21:H21"/>
    <mergeCell ref="I21:J21"/>
    <mergeCell ref="A1:K1"/>
    <mergeCell ref="A15:D15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8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29" t="s">
        <v>15</v>
      </c>
      <c r="D3" s="29"/>
      <c r="E3" s="29"/>
      <c r="F3" s="29"/>
      <c r="G3" s="29"/>
      <c r="H3" s="29"/>
      <c r="I3" s="30" t="s">
        <v>16</v>
      </c>
      <c r="J3" s="30"/>
      <c r="K3" s="11"/>
    </row>
    <row r="4" spans="1:11" ht="18.75" x14ac:dyDescent="0.3">
      <c r="A4" s="1" t="s">
        <v>13</v>
      </c>
      <c r="D4" s="11" t="s">
        <v>17</v>
      </c>
      <c r="E4" s="11"/>
      <c r="F4" s="31" t="s">
        <v>18</v>
      </c>
      <c r="G4" s="31"/>
      <c r="H4" s="31"/>
      <c r="I4" s="31"/>
      <c r="J4" s="31"/>
      <c r="K4" s="31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0" t="s">
        <v>20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8.25" customHeight="1" x14ac:dyDescent="0.3">
      <c r="J7" s="32"/>
      <c r="K7" s="32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66</v>
      </c>
      <c r="K9" s="19" t="s">
        <v>68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5" si="0">SUM(G10:H10)</f>
        <v>45000</v>
      </c>
      <c r="J10" s="4" t="s">
        <v>66</v>
      </c>
      <c r="K10" s="19" t="s">
        <v>68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66</v>
      </c>
      <c r="K11" s="19" t="s">
        <v>68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66</v>
      </c>
      <c r="K12" s="19" t="s">
        <v>68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66</v>
      </c>
      <c r="K13" s="19" t="s">
        <v>68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66</v>
      </c>
      <c r="K14" s="19" t="s">
        <v>68</v>
      </c>
    </row>
    <row r="15" spans="1:11" ht="15.75" customHeight="1" x14ac:dyDescent="0.25">
      <c r="A15" s="27" t="s">
        <v>6</v>
      </c>
      <c r="B15" s="27"/>
      <c r="C15" s="27"/>
      <c r="D15" s="27"/>
      <c r="E15" s="5">
        <f>SUM(E9:E14)</f>
        <v>230000</v>
      </c>
      <c r="F15" s="20"/>
      <c r="G15" s="5">
        <f>SUM(G9:G14)</f>
        <v>230000</v>
      </c>
      <c r="H15" s="20"/>
      <c r="I15" s="5">
        <f t="shared" si="0"/>
        <v>230000</v>
      </c>
      <c r="J15" s="21" t="s">
        <v>67</v>
      </c>
      <c r="K15" s="26"/>
    </row>
    <row r="16" spans="1:11" ht="6.75" customHeight="1" x14ac:dyDescent="0.25"/>
    <row r="17" spans="1:11" ht="15.75" x14ac:dyDescent="0.25">
      <c r="A17" s="33" t="s">
        <v>64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7.5" customHeight="1" x14ac:dyDescent="0.25"/>
    <row r="19" spans="1:11" x14ac:dyDescent="0.25">
      <c r="A19" s="34" t="s">
        <v>50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E20" s="35" t="s">
        <v>51</v>
      </c>
      <c r="F20" s="36"/>
      <c r="G20" s="39" t="s">
        <v>52</v>
      </c>
      <c r="H20" s="40"/>
      <c r="I20" s="39" t="s">
        <v>53</v>
      </c>
      <c r="J20" s="40"/>
    </row>
    <row r="21" spans="1:11" ht="15.75" x14ac:dyDescent="0.25">
      <c r="A21" s="34" t="s">
        <v>54</v>
      </c>
      <c r="B21" s="41"/>
      <c r="C21" s="42">
        <v>223200</v>
      </c>
      <c r="D21" s="43"/>
      <c r="E21" s="37"/>
      <c r="F21" s="38"/>
      <c r="G21" s="42">
        <f>C21/12</f>
        <v>18600</v>
      </c>
      <c r="H21" s="43"/>
      <c r="I21" s="42">
        <f>PRODUCT(G21:H21,3)</f>
        <v>55800</v>
      </c>
      <c r="J21" s="43"/>
    </row>
    <row r="22" spans="1:11" ht="15.75" x14ac:dyDescent="0.25">
      <c r="A22" s="34" t="s">
        <v>5</v>
      </c>
      <c r="B22" s="41"/>
      <c r="C22" s="51">
        <v>1561920</v>
      </c>
      <c r="D22" s="52"/>
      <c r="E22" s="51">
        <f>C22/10</f>
        <v>156192</v>
      </c>
      <c r="F22" s="52"/>
      <c r="G22" s="51">
        <f>(C22+E22)/12</f>
        <v>143176</v>
      </c>
      <c r="H22" s="52"/>
      <c r="I22" s="51">
        <f>PRODUCT(G22:H22,3)</f>
        <v>429528</v>
      </c>
      <c r="J22" s="52"/>
    </row>
    <row r="23" spans="1:11" ht="15.75" x14ac:dyDescent="0.25">
      <c r="A23" s="53" t="s">
        <v>55</v>
      </c>
      <c r="B23" s="53"/>
      <c r="C23" s="53"/>
      <c r="D23" s="53"/>
      <c r="E23" s="53"/>
      <c r="F23" s="53"/>
      <c r="G23" s="54">
        <f>SUM(G21:H22)</f>
        <v>161776</v>
      </c>
      <c r="H23" s="54"/>
      <c r="I23" s="54">
        <f>SUM(I21:J22)</f>
        <v>485328</v>
      </c>
      <c r="J23" s="54"/>
    </row>
    <row r="25" spans="1:11" ht="15.75" x14ac:dyDescent="0.25">
      <c r="A25" s="46" t="s">
        <v>56</v>
      </c>
      <c r="B25" s="47"/>
      <c r="C25" s="47"/>
      <c r="D25" s="47"/>
      <c r="E25" s="47"/>
      <c r="F25" s="48"/>
      <c r="G25" s="49">
        <f>SUM(G23:J23)</f>
        <v>647104</v>
      </c>
      <c r="H25" s="50"/>
    </row>
  </sheetData>
  <mergeCells count="26">
    <mergeCell ref="A23:F23"/>
    <mergeCell ref="G23:H23"/>
    <mergeCell ref="I23:J23"/>
    <mergeCell ref="A25:F25"/>
    <mergeCell ref="G25:H25"/>
    <mergeCell ref="A22:B22"/>
    <mergeCell ref="C22:D22"/>
    <mergeCell ref="E22:F22"/>
    <mergeCell ref="G22:H22"/>
    <mergeCell ref="I22:J22"/>
    <mergeCell ref="A17:K17"/>
    <mergeCell ref="A19:K19"/>
    <mergeCell ref="E20:F21"/>
    <mergeCell ref="I20:J20"/>
    <mergeCell ref="A21:B21"/>
    <mergeCell ref="C21:D21"/>
    <mergeCell ref="G21:H21"/>
    <mergeCell ref="I21:J21"/>
    <mergeCell ref="G20:H20"/>
    <mergeCell ref="A15:D15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30" sqref="C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8" t="s">
        <v>65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29" t="s">
        <v>15</v>
      </c>
      <c r="D3" s="29"/>
      <c r="E3" s="29"/>
      <c r="F3" s="29"/>
      <c r="G3" s="29"/>
      <c r="H3" s="29"/>
      <c r="I3" s="30" t="s">
        <v>16</v>
      </c>
      <c r="J3" s="30"/>
      <c r="K3" s="23"/>
    </row>
    <row r="4" spans="1:11" ht="18.75" x14ac:dyDescent="0.3">
      <c r="A4" s="1" t="s">
        <v>13</v>
      </c>
      <c r="D4" s="23" t="s">
        <v>17</v>
      </c>
      <c r="E4" s="23"/>
      <c r="F4" s="31" t="s">
        <v>18</v>
      </c>
      <c r="G4" s="31"/>
      <c r="H4" s="31"/>
      <c r="I4" s="31"/>
      <c r="J4" s="31"/>
      <c r="K4" s="31"/>
    </row>
    <row r="5" spans="1:11" ht="9" customHeight="1" x14ac:dyDescent="0.3">
      <c r="A5" s="1"/>
      <c r="D5" s="23"/>
      <c r="E5" s="23"/>
      <c r="F5" s="23"/>
      <c r="G5" s="23"/>
      <c r="H5" s="23"/>
      <c r="I5" s="23"/>
      <c r="J5" s="24"/>
      <c r="K5" s="24"/>
    </row>
    <row r="6" spans="1:11" ht="18.75" customHeight="1" x14ac:dyDescent="0.3">
      <c r="A6" s="30" t="s">
        <v>20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7.5" customHeight="1" x14ac:dyDescent="0.3">
      <c r="J7" s="32"/>
      <c r="K7" s="32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/>
      <c r="H9" s="5"/>
      <c r="I9" s="5"/>
      <c r="J9" s="4"/>
      <c r="K9" s="6"/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/>
      <c r="H10" s="5"/>
      <c r="I10" s="5"/>
      <c r="J10" s="4"/>
      <c r="K10" s="6"/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/>
      <c r="H11" s="5"/>
      <c r="I11" s="5"/>
      <c r="J11" s="4"/>
      <c r="K11" s="6"/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/>
      <c r="H12" s="5"/>
      <c r="I12" s="5"/>
      <c r="J12" s="4"/>
      <c r="K12" s="6"/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/>
      <c r="H13" s="7"/>
      <c r="I13" s="5"/>
      <c r="J13" s="4"/>
      <c r="K13" s="6"/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/>
      <c r="H14" s="19"/>
      <c r="I14" s="5"/>
      <c r="J14" s="4"/>
      <c r="K14" s="6"/>
    </row>
    <row r="15" spans="1:11" ht="30" customHeight="1" x14ac:dyDescent="0.25">
      <c r="A15" s="27" t="s">
        <v>6</v>
      </c>
      <c r="B15" s="27"/>
      <c r="C15" s="27"/>
      <c r="D15" s="27"/>
      <c r="E15" s="5">
        <f>SUM(E9:E14)</f>
        <v>230000</v>
      </c>
      <c r="F15" s="20"/>
      <c r="G15" s="20"/>
      <c r="H15" s="20"/>
      <c r="I15" s="20"/>
      <c r="J15" s="21"/>
      <c r="K15" s="22"/>
    </row>
    <row r="16" spans="1:11" ht="7.5" customHeight="1" x14ac:dyDescent="0.25"/>
    <row r="17" spans="1:11" ht="15.75" x14ac:dyDescent="0.25">
      <c r="A17" s="33" t="s">
        <v>64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9" customHeight="1" x14ac:dyDescent="0.25"/>
    <row r="19" spans="1:11" x14ac:dyDescent="0.25">
      <c r="A19" s="34" t="s">
        <v>50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E20" s="35" t="s">
        <v>51</v>
      </c>
      <c r="F20" s="36"/>
      <c r="G20" s="39" t="s">
        <v>52</v>
      </c>
      <c r="H20" s="40"/>
      <c r="I20" s="39" t="s">
        <v>53</v>
      </c>
      <c r="J20" s="40"/>
    </row>
    <row r="21" spans="1:11" ht="15.75" x14ac:dyDescent="0.25">
      <c r="A21" s="34" t="s">
        <v>54</v>
      </c>
      <c r="B21" s="41"/>
      <c r="C21" s="42">
        <v>223200</v>
      </c>
      <c r="D21" s="43"/>
      <c r="E21" s="37"/>
      <c r="F21" s="38"/>
      <c r="G21" s="42">
        <f>C21/12</f>
        <v>18600</v>
      </c>
      <c r="H21" s="43"/>
      <c r="I21" s="42">
        <f>PRODUCT(G21:H21,3)</f>
        <v>55800</v>
      </c>
      <c r="J21" s="43"/>
    </row>
    <row r="22" spans="1:11" ht="15.75" x14ac:dyDescent="0.25">
      <c r="A22" s="34" t="s">
        <v>5</v>
      </c>
      <c r="B22" s="41"/>
      <c r="C22" s="51">
        <v>1561920</v>
      </c>
      <c r="D22" s="52"/>
      <c r="E22" s="51">
        <f>C22/10</f>
        <v>156192</v>
      </c>
      <c r="F22" s="52"/>
      <c r="G22" s="51">
        <f>(C22+E22)/12</f>
        <v>143176</v>
      </c>
      <c r="H22" s="52"/>
      <c r="I22" s="51">
        <f>PRODUCT(G22:H22,3)</f>
        <v>429528</v>
      </c>
      <c r="J22" s="52"/>
    </row>
    <row r="23" spans="1:11" ht="15.75" x14ac:dyDescent="0.25">
      <c r="A23" s="53" t="s">
        <v>55</v>
      </c>
      <c r="B23" s="53"/>
      <c r="C23" s="53"/>
      <c r="D23" s="53"/>
      <c r="E23" s="53"/>
      <c r="F23" s="53"/>
      <c r="G23" s="54">
        <f>SUM(G21:H22)</f>
        <v>161776</v>
      </c>
      <c r="H23" s="54"/>
      <c r="I23" s="54">
        <f>SUM(I21:J22)</f>
        <v>485328</v>
      </c>
      <c r="J23" s="54"/>
    </row>
    <row r="25" spans="1:11" ht="15.75" x14ac:dyDescent="0.25">
      <c r="A25" s="46" t="s">
        <v>56</v>
      </c>
      <c r="B25" s="47"/>
      <c r="C25" s="47"/>
      <c r="D25" s="47"/>
      <c r="E25" s="47"/>
      <c r="F25" s="48"/>
      <c r="G25" s="49">
        <f>SUM(G23:J23)</f>
        <v>647104</v>
      </c>
      <c r="H25" s="50"/>
    </row>
    <row r="27" spans="1:11" ht="15.75" x14ac:dyDescent="0.25">
      <c r="A27" s="46" t="s">
        <v>69</v>
      </c>
      <c r="B27" s="47"/>
      <c r="C27" s="47"/>
      <c r="D27" s="47"/>
      <c r="E27" s="47"/>
      <c r="F27" s="48"/>
      <c r="G27" s="49">
        <f>G21</f>
        <v>18600</v>
      </c>
      <c r="H27" s="50"/>
    </row>
  </sheetData>
  <mergeCells count="28">
    <mergeCell ref="J7:K7"/>
    <mergeCell ref="A27:F27"/>
    <mergeCell ref="G27:H27"/>
    <mergeCell ref="A1:K1"/>
    <mergeCell ref="C3:H3"/>
    <mergeCell ref="I3:J3"/>
    <mergeCell ref="F4:K4"/>
    <mergeCell ref="A6:K6"/>
    <mergeCell ref="I22:J22"/>
    <mergeCell ref="A23:F23"/>
    <mergeCell ref="G23:H23"/>
    <mergeCell ref="I23:J23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A25:F25"/>
    <mergeCell ref="G25:H25"/>
    <mergeCell ref="A22:B22"/>
    <mergeCell ref="C22:D22"/>
    <mergeCell ref="E22:F22"/>
    <mergeCell ref="G22:H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</vt:lpstr>
      <vt:lpstr>MARS 16</vt:lpstr>
      <vt:lpstr>AVRIL 16</vt:lpstr>
      <vt:lpstr>MAI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2016-05-24T12:27:01Z</cp:lastPrinted>
  <dcterms:created xsi:type="dcterms:W3CDTF">2013-02-10T07:37:00Z</dcterms:created>
  <dcterms:modified xsi:type="dcterms:W3CDTF">2016-05-24T12:27:36Z</dcterms:modified>
</cp:coreProperties>
</file>