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CGIM\CCGIM 2016\AMARA SYLLA\"/>
    </mc:Choice>
  </mc:AlternateContent>
  <bookViews>
    <workbookView xWindow="240" yWindow="45" windowWidth="20115" windowHeight="7995" firstSheet="2" activeTab="9"/>
  </bookViews>
  <sheets>
    <sheet name="JANVIER 16" sheetId="15" r:id="rId1"/>
    <sheet name="FEVRIER 16 " sheetId="14" r:id="rId2"/>
    <sheet name="MARS 16" sheetId="13" r:id="rId3"/>
    <sheet name="AVRIL 16" sheetId="17" r:id="rId4"/>
    <sheet name="MAI 16" sheetId="18" r:id="rId5"/>
    <sheet name="JUIN 16" sheetId="19" r:id="rId6"/>
    <sheet name="JUILLET 16" sheetId="20" r:id="rId7"/>
    <sheet name="AOUT 16" sheetId="21" r:id="rId8"/>
    <sheet name="SEPT 16" sheetId="22" r:id="rId9"/>
    <sheet name="OCT 16" sheetId="23" r:id="rId10"/>
  </sheets>
  <calcPr calcId="152511"/>
</workbook>
</file>

<file path=xl/calcChain.xml><?xml version="1.0" encoding="utf-8"?>
<calcChain xmlns="http://schemas.openxmlformats.org/spreadsheetml/2006/main">
  <c r="J18" i="22" l="1"/>
  <c r="J17" i="22"/>
  <c r="J27" i="23" l="1"/>
  <c r="H27" i="23"/>
  <c r="G16" i="23"/>
  <c r="F16" i="23"/>
  <c r="E16" i="23"/>
  <c r="J10" i="22"/>
  <c r="J11" i="22"/>
  <c r="J12" i="22"/>
  <c r="J13" i="22"/>
  <c r="J14" i="22"/>
  <c r="J15" i="22"/>
  <c r="J9" i="22"/>
  <c r="G16" i="22"/>
  <c r="H16" i="22"/>
  <c r="J16" i="22" s="1"/>
  <c r="I16" i="22"/>
  <c r="J13" i="21" l="1"/>
  <c r="J10" i="21"/>
  <c r="G17" i="21"/>
  <c r="H17" i="21"/>
  <c r="I17" i="21"/>
  <c r="J11" i="21"/>
  <c r="J12" i="21"/>
  <c r="J14" i="21"/>
  <c r="J15" i="21"/>
  <c r="J29" i="22"/>
  <c r="H29" i="22"/>
  <c r="F16" i="22"/>
  <c r="E16" i="22"/>
  <c r="J17" i="21" l="1"/>
  <c r="G16" i="20"/>
  <c r="I11" i="20"/>
  <c r="I12" i="20"/>
  <c r="I14" i="20"/>
  <c r="I16" i="20"/>
  <c r="J28" i="21"/>
  <c r="H28" i="21"/>
  <c r="F17" i="21"/>
  <c r="E17" i="21"/>
  <c r="I10" i="19" l="1"/>
  <c r="I11" i="19"/>
  <c r="I12" i="19"/>
  <c r="I13" i="19"/>
  <c r="I14" i="19"/>
  <c r="I15" i="19"/>
  <c r="I16" i="19"/>
  <c r="I9" i="19"/>
  <c r="H16" i="19"/>
  <c r="G16" i="19"/>
  <c r="I24" i="20"/>
  <c r="G24" i="20"/>
  <c r="F16" i="20"/>
  <c r="E16" i="20"/>
  <c r="G28" i="19"/>
  <c r="I24" i="19"/>
  <c r="G24" i="19"/>
  <c r="G26" i="19" s="1"/>
  <c r="F16" i="19"/>
  <c r="E16" i="19"/>
  <c r="I12" i="18" l="1"/>
  <c r="G28" i="18"/>
  <c r="F16" i="18" l="1"/>
  <c r="G26" i="18"/>
  <c r="I24" i="18"/>
  <c r="G24" i="18"/>
  <c r="E16" i="18"/>
  <c r="I12" i="17"/>
  <c r="I9" i="17"/>
  <c r="I10" i="17"/>
  <c r="I11" i="17"/>
  <c r="I13" i="17"/>
  <c r="I14" i="17"/>
  <c r="G16" i="17"/>
  <c r="H16" i="17"/>
  <c r="G26" i="17"/>
  <c r="I24" i="17"/>
  <c r="G24" i="17"/>
  <c r="F16" i="17"/>
  <c r="E16" i="17"/>
  <c r="I16" i="17" l="1"/>
  <c r="H16" i="15"/>
  <c r="G16" i="15"/>
  <c r="F16" i="15"/>
  <c r="E16" i="15"/>
  <c r="I14" i="15"/>
  <c r="I13" i="15"/>
  <c r="I11" i="15"/>
  <c r="I10" i="15"/>
  <c r="H16" i="14"/>
  <c r="G16" i="14"/>
  <c r="F16" i="14"/>
  <c r="E16" i="14"/>
  <c r="I14" i="14"/>
  <c r="I13" i="14"/>
  <c r="I11" i="14"/>
  <c r="I10" i="14"/>
  <c r="I16" i="14" l="1"/>
  <c r="I16" i="15"/>
  <c r="G16" i="13"/>
  <c r="I10" i="13"/>
  <c r="I11" i="13"/>
  <c r="I13" i="13"/>
  <c r="I14" i="13"/>
  <c r="F16" i="13"/>
  <c r="E16" i="13"/>
  <c r="I16" i="13" l="1"/>
</calcChain>
</file>

<file path=xl/sharedStrings.xml><?xml version="1.0" encoding="utf-8"?>
<sst xmlns="http://schemas.openxmlformats.org/spreadsheetml/2006/main" count="548" uniqueCount="91">
  <si>
    <t>N°</t>
  </si>
  <si>
    <t>NOM &amp; PRENOMS</t>
  </si>
  <si>
    <t>LOYERS</t>
  </si>
  <si>
    <t>LOYERS NP</t>
  </si>
  <si>
    <t>MONTANTS PAYES</t>
  </si>
  <si>
    <t>ARRIERES</t>
  </si>
  <si>
    <t>TOTAL</t>
  </si>
  <si>
    <t>DATES</t>
  </si>
  <si>
    <t>LOYERS PAYES</t>
  </si>
  <si>
    <t>CONTACTS</t>
  </si>
  <si>
    <t>N° PORTE</t>
  </si>
  <si>
    <t>CABINET CONSEILS  ET DE GESTION IMMOBILIERE  (CCGIM) </t>
  </si>
  <si>
    <t>07 85 65 28 - 03 32 59 24 - 04 92 79 51</t>
  </si>
  <si>
    <t>Email:amadasta@yahoo.fr</t>
  </si>
  <si>
    <t>SIGNATURES</t>
  </si>
  <si>
    <t>BENEFICIAIRE: AMARA SYLLA</t>
  </si>
  <si>
    <t>N° CC: 7407291W</t>
  </si>
  <si>
    <t xml:space="preserve">21 BP 3878 ABIDJAN 21  </t>
  </si>
  <si>
    <t>Cel. 05 53 76 55 - 59 64 12 44</t>
  </si>
  <si>
    <t>ETAT DES ENCAISSEMENTS : MOIS DE MARS 2016</t>
  </si>
  <si>
    <t>YOPOUGON NIANGON PETRO IVOIRE LAVAGE: LOT N° 4191 / ÎLOT 118</t>
  </si>
  <si>
    <t>NAWA CISSE</t>
  </si>
  <si>
    <t>L1</t>
  </si>
  <si>
    <t>05754036 - 44383120</t>
  </si>
  <si>
    <t>AWOGO LOUCOU EMMANUEL</t>
  </si>
  <si>
    <t>L2</t>
  </si>
  <si>
    <t>08589570 - 08381438</t>
  </si>
  <si>
    <t>10/04/16</t>
  </si>
  <si>
    <t>ESPECES</t>
  </si>
  <si>
    <t>YACOUBA HAÏDARA</t>
  </si>
  <si>
    <t>L3</t>
  </si>
  <si>
    <t>07686870</t>
  </si>
  <si>
    <t>Mme FOFANA AFFOUSSIATA</t>
  </si>
  <si>
    <t>L4</t>
  </si>
  <si>
    <t>47529520 - 54088701</t>
  </si>
  <si>
    <t>Mme KONE AMINATA</t>
  </si>
  <si>
    <t>L5</t>
  </si>
  <si>
    <t>ADJIBOLA KOLAWOLE DJAMIOU</t>
  </si>
  <si>
    <t>L6</t>
  </si>
  <si>
    <t>66529266 - 60271168</t>
  </si>
  <si>
    <t>SYLLA MAMADOU</t>
  </si>
  <si>
    <t>L7</t>
  </si>
  <si>
    <t>45566628</t>
  </si>
  <si>
    <t>ETAT DES ENCAISSEMENTS : MOIS DE AVRIL 2016</t>
  </si>
  <si>
    <t>ETAT DES ENCAISSEMENTS : MOIS DE FEVRIER 2016</t>
  </si>
  <si>
    <t>ETAT DES ENCAISSEMENTS : MOIS DE JANVIER 2016</t>
  </si>
  <si>
    <t xml:space="preserve"> </t>
  </si>
  <si>
    <t>IMPOTS 2016: 279 000 F CFA - ARRIERES 2014 + 2015 : 540 000 F CFA SOIT UN TOTAL DE 819 000 F CFA</t>
  </si>
  <si>
    <t>MODALITES DE REGLEMENT SUR 2016</t>
  </si>
  <si>
    <t>IMPOTS 2016</t>
  </si>
  <si>
    <t>PENALITES</t>
  </si>
  <si>
    <t>MENSUALITES</t>
  </si>
  <si>
    <t>TRIMESTRES</t>
  </si>
  <si>
    <t>IMPOTS A PAYER EN 2016</t>
  </si>
  <si>
    <t>PAIEMENT D'AVRIL 2016</t>
  </si>
  <si>
    <t>10/05/16</t>
  </si>
  <si>
    <t>12/05/16</t>
  </si>
  <si>
    <t>ETAT DES ENCAISSEMENTS : MOIS DE MAI 2016</t>
  </si>
  <si>
    <t xml:space="preserve">PAIEMENT IMPOT 2016 MAI </t>
  </si>
  <si>
    <t>13/05/16</t>
  </si>
  <si>
    <t>ETAT DES ENCAISSEMENTS : MOIS DE JUIN 2016</t>
  </si>
  <si>
    <t>ETAT DES ENCAISSEMENTS : MOIS DE JUILLET 2016</t>
  </si>
  <si>
    <t>10/07/16</t>
  </si>
  <si>
    <t>21/06/16</t>
  </si>
  <si>
    <t>14/07/16</t>
  </si>
  <si>
    <t>CCGIM</t>
  </si>
  <si>
    <t>ETAT DES ENCAISSEMENTS : MOIS DE AOUT 2016</t>
  </si>
  <si>
    <t>10/08/16</t>
  </si>
  <si>
    <t>12/08/16</t>
  </si>
  <si>
    <t>ETAT DES ENCAISSEMENTS : MOIS DE SEPTEMBRE 2016</t>
  </si>
  <si>
    <t>09/09/16</t>
  </si>
  <si>
    <t>30/08/16</t>
  </si>
  <si>
    <t>PAPA SYLLA</t>
  </si>
  <si>
    <t>CAUTIONS</t>
  </si>
  <si>
    <t>14/09/16</t>
  </si>
  <si>
    <t>KOFFI EFFOLY MARC</t>
  </si>
  <si>
    <t>M KOFFI EFFOLY MARC A REMPLACE DAME KONE AMINATA. IL A PAYE 3 MOIS DE CAUTION REMBOURSE A DAME KONE AMINATA ET UN MOIS DE LOYER</t>
  </si>
  <si>
    <t>06088951-47645816</t>
  </si>
  <si>
    <t>IL PAYE LE LOYER  EN AVANCE AU 5 DU MOIS : personne à contactée en cas d'urgence: sa femme N'GUESSAN CLEMENTINE 04 64 58 16</t>
  </si>
  <si>
    <t>05006731-06988735</t>
  </si>
  <si>
    <t>10/10/16</t>
  </si>
  <si>
    <t>04/10/16</t>
  </si>
  <si>
    <t>09/10/16</t>
  </si>
  <si>
    <t>MTN 10/16</t>
  </si>
  <si>
    <t>12/10/16</t>
  </si>
  <si>
    <t>COMMISSION CCGIM</t>
  </si>
  <si>
    <t>SOMME A VERSER</t>
  </si>
  <si>
    <t>13/10/16</t>
  </si>
  <si>
    <t>OM</t>
  </si>
  <si>
    <t>11/16</t>
  </si>
  <si>
    <t>ETAT DES ENCAISSEMENTS : MOIS D' OCTOBRE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</si>
</sst>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\ &quot;F&quot;;[Red]\-#,##0\ &quot;F&quot;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164" fontId="2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1" fillId="0" borderId="0" xfId="0" applyFont="1"/>
    <xf numFmtId="0" fontId="4" fillId="0" borderId="0" xfId="0" applyFont="1"/>
    <xf numFmtId="0" fontId="5" fillId="0" borderId="1" xfId="0" applyFont="1" applyBorder="1" applyAlignment="1">
      <alignment horizontal="center" vertical="center"/>
    </xf>
    <xf numFmtId="49" fontId="0" fillId="0" borderId="1" xfId="0" applyNumberFormat="1" applyFont="1" applyBorder="1" applyAlignment="1">
      <alignment horizontal="left" vertical="center"/>
    </xf>
    <xf numFmtId="49" fontId="6" fillId="0" borderId="1" xfId="0" applyNumberFormat="1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left" vertical="center"/>
    </xf>
    <xf numFmtId="164" fontId="2" fillId="3" borderId="1" xfId="0" applyNumberFormat="1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left" vertical="center"/>
    </xf>
    <xf numFmtId="164" fontId="0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49" fontId="0" fillId="2" borderId="1" xfId="0" applyNumberForma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5" fillId="0" borderId="1" xfId="0" applyFont="1" applyBorder="1" applyAlignment="1"/>
    <xf numFmtId="49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49" fontId="0" fillId="2" borderId="1" xfId="0" applyNumberFormat="1" applyFont="1" applyFill="1" applyBorder="1" applyAlignment="1">
      <alignment horizontal="left" vertical="center"/>
    </xf>
    <xf numFmtId="164" fontId="2" fillId="2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0" fillId="0" borderId="0" xfId="0" applyFont="1" applyAlignment="1">
      <alignment horizontal="center"/>
    </xf>
    <xf numFmtId="164" fontId="2" fillId="0" borderId="6" xfId="0" applyNumberFormat="1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7" fontId="2" fillId="0" borderId="1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 vertical="center"/>
    </xf>
    <xf numFmtId="49" fontId="6" fillId="0" borderId="0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164" fontId="0" fillId="0" borderId="0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0" fillId="0" borderId="0" xfId="0" applyFont="1" applyAlignment="1">
      <alignment horizontal="center"/>
    </xf>
    <xf numFmtId="164" fontId="2" fillId="0" borderId="6" xfId="0" applyNumberFormat="1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8" fillId="0" borderId="0" xfId="0" applyFont="1" applyAlignment="1">
      <alignment horizontal="center" vertical="top"/>
    </xf>
    <xf numFmtId="0" fontId="9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49" fontId="4" fillId="0" borderId="0" xfId="0" applyNumberFormat="1" applyFont="1" applyAlignment="1">
      <alignment horizontal="center"/>
    </xf>
    <xf numFmtId="164" fontId="2" fillId="0" borderId="2" xfId="0" applyNumberFormat="1" applyFont="1" applyBorder="1" applyAlignment="1">
      <alignment horizontal="center" vertical="center"/>
    </xf>
    <xf numFmtId="164" fontId="2" fillId="0" borderId="3" xfId="0" applyNumberFormat="1" applyFont="1" applyBorder="1" applyAlignment="1">
      <alignment horizontal="center" vertical="center"/>
    </xf>
    <xf numFmtId="0" fontId="10" fillId="0" borderId="0" xfId="0" applyFont="1" applyAlignment="1">
      <alignment horizontal="center"/>
    </xf>
    <xf numFmtId="164" fontId="10" fillId="0" borderId="4" xfId="0" applyNumberFormat="1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164" fontId="2" fillId="0" borderId="6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0" fillId="0" borderId="1" xfId="0" applyFont="1" applyBorder="1" applyAlignment="1">
      <alignment horizontal="center"/>
    </xf>
    <xf numFmtId="164" fontId="10" fillId="0" borderId="1" xfId="0" applyNumberFormat="1" applyFont="1" applyBorder="1" applyAlignment="1">
      <alignment horizontal="center"/>
    </xf>
    <xf numFmtId="0" fontId="2" fillId="0" borderId="0" xfId="0" applyFont="1" applyBorder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2" fillId="0" borderId="0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topLeftCell="A4" workbookViewId="0">
      <selection activeCell="J10" sqref="J10:K14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6" width="10.28515625" customWidth="1"/>
    <col min="7" max="7" width="12" customWidth="1"/>
    <col min="8" max="8" width="9.42578125" customWidth="1"/>
    <col min="9" max="9" width="14.42578125" customWidth="1"/>
    <col min="10" max="10" width="8.7109375" customWidth="1"/>
    <col min="11" max="11" width="11.5703125" customWidth="1"/>
  </cols>
  <sheetData>
    <row r="1" spans="1:11" ht="23.25" x14ac:dyDescent="0.25">
      <c r="A1" s="60" t="s">
        <v>45</v>
      </c>
      <c r="B1" s="60"/>
      <c r="C1" s="60"/>
      <c r="D1" s="60"/>
      <c r="E1" s="60"/>
      <c r="F1" s="60"/>
      <c r="G1" s="60"/>
      <c r="H1" s="60"/>
      <c r="I1" s="60"/>
      <c r="J1" s="60"/>
      <c r="K1" s="60"/>
    </row>
    <row r="2" spans="1:11" ht="18.75" x14ac:dyDescent="0.3">
      <c r="A2" s="5" t="s">
        <v>11</v>
      </c>
      <c r="E2" s="6"/>
      <c r="H2" s="6"/>
    </row>
    <row r="3" spans="1:11" ht="18.75" customHeight="1" x14ac:dyDescent="0.4">
      <c r="A3" s="5" t="s">
        <v>12</v>
      </c>
      <c r="C3" s="61" t="s">
        <v>15</v>
      </c>
      <c r="D3" s="61"/>
      <c r="E3" s="61"/>
      <c r="F3" s="61"/>
      <c r="G3" s="61"/>
      <c r="H3" s="61"/>
      <c r="I3" s="62" t="s">
        <v>16</v>
      </c>
      <c r="J3" s="62"/>
      <c r="K3" s="24"/>
    </row>
    <row r="4" spans="1:11" ht="18.75" x14ac:dyDescent="0.3">
      <c r="A4" s="5" t="s">
        <v>13</v>
      </c>
      <c r="D4" s="24" t="s">
        <v>17</v>
      </c>
      <c r="E4" s="24"/>
      <c r="F4" s="63" t="s">
        <v>18</v>
      </c>
      <c r="G4" s="63"/>
      <c r="H4" s="63"/>
      <c r="I4" s="63"/>
      <c r="J4" s="63"/>
      <c r="K4" s="63"/>
    </row>
    <row r="5" spans="1:11" ht="9" customHeight="1" x14ac:dyDescent="0.3">
      <c r="A5" s="5"/>
      <c r="D5" s="24"/>
      <c r="E5" s="24"/>
      <c r="F5" s="24"/>
      <c r="G5" s="24"/>
      <c r="H5" s="24"/>
      <c r="I5" s="24"/>
      <c r="J5" s="23"/>
      <c r="K5" s="23"/>
    </row>
    <row r="6" spans="1:11" ht="18.75" customHeight="1" x14ac:dyDescent="0.3">
      <c r="A6" s="62" t="s">
        <v>20</v>
      </c>
      <c r="B6" s="62"/>
      <c r="C6" s="62"/>
      <c r="D6" s="62"/>
      <c r="E6" s="62"/>
      <c r="F6" s="62"/>
      <c r="G6" s="62"/>
      <c r="H6" s="62"/>
      <c r="I6" s="62"/>
      <c r="J6" s="62"/>
      <c r="K6" s="62"/>
    </row>
    <row r="7" spans="1:11" ht="18.75" x14ac:dyDescent="0.3">
      <c r="J7" s="64"/>
      <c r="K7" s="64"/>
    </row>
    <row r="8" spans="1:11" x14ac:dyDescent="0.25">
      <c r="A8" s="7" t="s">
        <v>0</v>
      </c>
      <c r="B8" s="2" t="s">
        <v>1</v>
      </c>
      <c r="C8" s="7" t="s">
        <v>10</v>
      </c>
      <c r="D8" s="2" t="s">
        <v>9</v>
      </c>
      <c r="E8" s="2" t="s">
        <v>2</v>
      </c>
      <c r="F8" s="2" t="s">
        <v>3</v>
      </c>
      <c r="G8" s="20" t="s">
        <v>8</v>
      </c>
      <c r="H8" s="2" t="s">
        <v>5</v>
      </c>
      <c r="I8" s="19" t="s">
        <v>4</v>
      </c>
      <c r="J8" s="2" t="s">
        <v>7</v>
      </c>
      <c r="K8" s="19" t="s">
        <v>14</v>
      </c>
    </row>
    <row r="9" spans="1:11" ht="20.25" customHeight="1" x14ac:dyDescent="0.25">
      <c r="A9" s="1">
        <v>1</v>
      </c>
      <c r="B9" s="4" t="s">
        <v>21</v>
      </c>
      <c r="C9" s="1" t="s">
        <v>22</v>
      </c>
      <c r="D9" s="8" t="s">
        <v>23</v>
      </c>
      <c r="E9" s="3">
        <v>25000</v>
      </c>
      <c r="F9" s="3"/>
      <c r="G9" s="3"/>
      <c r="H9" s="3"/>
      <c r="I9" s="3"/>
      <c r="J9" s="17"/>
      <c r="K9" s="1"/>
    </row>
    <row r="10" spans="1:11" ht="20.25" customHeight="1" x14ac:dyDescent="0.25">
      <c r="A10" s="1">
        <v>2</v>
      </c>
      <c r="B10" s="4" t="s">
        <v>24</v>
      </c>
      <c r="C10" s="1" t="s">
        <v>25</v>
      </c>
      <c r="D10" s="8" t="s">
        <v>26</v>
      </c>
      <c r="E10" s="3">
        <v>33000</v>
      </c>
      <c r="F10" s="3"/>
      <c r="G10" s="3"/>
      <c r="H10" s="3"/>
      <c r="I10" s="3">
        <f t="shared" ref="I10:I14" si="0">SUM(G10:H10)</f>
        <v>0</v>
      </c>
      <c r="J10" s="17"/>
      <c r="K10" s="1"/>
    </row>
    <row r="11" spans="1:11" ht="20.25" customHeight="1" x14ac:dyDescent="0.25">
      <c r="A11" s="1">
        <v>3</v>
      </c>
      <c r="B11" s="4" t="s">
        <v>29</v>
      </c>
      <c r="C11" s="1" t="s">
        <v>30</v>
      </c>
      <c r="D11" s="8" t="s">
        <v>31</v>
      </c>
      <c r="E11" s="3">
        <v>33000</v>
      </c>
      <c r="F11" s="3"/>
      <c r="G11" s="3"/>
      <c r="H11" s="3"/>
      <c r="I11" s="3">
        <f t="shared" si="0"/>
        <v>0</v>
      </c>
      <c r="J11" s="17"/>
      <c r="K11" s="1"/>
    </row>
    <row r="12" spans="1:11" ht="20.25" customHeight="1" x14ac:dyDescent="0.25">
      <c r="A12" s="1">
        <v>4</v>
      </c>
      <c r="B12" s="4" t="s">
        <v>32</v>
      </c>
      <c r="C12" s="1" t="s">
        <v>33</v>
      </c>
      <c r="D12" s="8" t="s">
        <v>34</v>
      </c>
      <c r="E12" s="3">
        <v>33000</v>
      </c>
      <c r="F12" s="3"/>
      <c r="G12" s="3"/>
      <c r="H12" s="3"/>
      <c r="I12" s="3"/>
      <c r="J12" s="17"/>
      <c r="K12" s="1"/>
    </row>
    <row r="13" spans="1:11" ht="18" customHeight="1" x14ac:dyDescent="0.25">
      <c r="A13" s="10">
        <v>5</v>
      </c>
      <c r="B13" s="4" t="s">
        <v>35</v>
      </c>
      <c r="C13" s="1" t="s">
        <v>36</v>
      </c>
      <c r="D13" s="11"/>
      <c r="E13" s="3">
        <v>33000</v>
      </c>
      <c r="F13" s="11"/>
      <c r="G13" s="3"/>
      <c r="H13" s="11"/>
      <c r="I13" s="3">
        <f t="shared" si="0"/>
        <v>0</v>
      </c>
      <c r="J13" s="17"/>
      <c r="K13" s="1"/>
    </row>
    <row r="14" spans="1:11" ht="15" customHeight="1" x14ac:dyDescent="0.25">
      <c r="A14" s="10">
        <v>6</v>
      </c>
      <c r="B14" s="4" t="s">
        <v>37</v>
      </c>
      <c r="C14" s="1" t="s">
        <v>38</v>
      </c>
      <c r="D14" s="18" t="s">
        <v>39</v>
      </c>
      <c r="E14" s="3">
        <v>33000</v>
      </c>
      <c r="F14" s="12"/>
      <c r="G14" s="3"/>
      <c r="H14" s="18"/>
      <c r="I14" s="3">
        <f t="shared" si="0"/>
        <v>0</v>
      </c>
      <c r="J14" s="17"/>
      <c r="K14" s="1"/>
    </row>
    <row r="15" spans="1:11" ht="20.25" customHeight="1" x14ac:dyDescent="0.25">
      <c r="A15" s="1">
        <v>7</v>
      </c>
      <c r="B15" s="4" t="s">
        <v>40</v>
      </c>
      <c r="C15" s="1" t="s">
        <v>41</v>
      </c>
      <c r="D15" s="13" t="s">
        <v>42</v>
      </c>
      <c r="E15" s="3">
        <v>33000</v>
      </c>
      <c r="F15" s="3"/>
      <c r="G15" s="3"/>
      <c r="H15" s="3"/>
      <c r="I15" s="3"/>
      <c r="J15" s="17"/>
      <c r="K15" s="1"/>
    </row>
    <row r="16" spans="1:11" ht="30" customHeight="1" x14ac:dyDescent="0.3">
      <c r="A16" s="59" t="s">
        <v>6</v>
      </c>
      <c r="B16" s="59"/>
      <c r="C16" s="59"/>
      <c r="D16" s="59"/>
      <c r="E16" s="3">
        <f>SUM(E9:E15)</f>
        <v>223000</v>
      </c>
      <c r="F16" s="14">
        <f>SUM(F9:F15)</f>
        <v>0</v>
      </c>
      <c r="G16" s="14">
        <f>SUM(G9:G15)</f>
        <v>0</v>
      </c>
      <c r="H16" s="14">
        <f>SUM(H9:H15)</f>
        <v>0</v>
      </c>
      <c r="I16" s="14">
        <f>SUM(I9:I15)</f>
        <v>0</v>
      </c>
      <c r="J16" s="9"/>
      <c r="K16" s="16"/>
    </row>
  </sheetData>
  <mergeCells count="7">
    <mergeCell ref="A16:D16"/>
    <mergeCell ref="A1:K1"/>
    <mergeCell ref="C3:H3"/>
    <mergeCell ref="I3:J3"/>
    <mergeCell ref="F4:K4"/>
    <mergeCell ref="A6:K6"/>
    <mergeCell ref="J7:K7"/>
  </mergeCells>
  <pageMargins left="0.31496062992125984" right="0.31496062992125984" top="0.35433070866141736" bottom="0.35433070866141736" header="0.31496062992125984" footer="0.31496062992125984"/>
  <pageSetup paperSize="9" orientation="landscape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tabSelected="1" workbookViewId="0">
      <selection activeCell="J10" sqref="J10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6" width="10.28515625" customWidth="1"/>
    <col min="7" max="7" width="9.42578125" customWidth="1"/>
    <col min="8" max="8" width="12" customWidth="1"/>
    <col min="9" max="9" width="9.42578125" customWidth="1"/>
    <col min="10" max="10" width="14.42578125" customWidth="1"/>
    <col min="11" max="11" width="7.7109375" customWidth="1"/>
    <col min="12" max="12" width="11.5703125" customWidth="1"/>
  </cols>
  <sheetData>
    <row r="1" spans="1:12" ht="23.25" x14ac:dyDescent="0.25">
      <c r="A1" s="60" t="s">
        <v>90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</row>
    <row r="2" spans="1:12" ht="18.75" x14ac:dyDescent="0.3">
      <c r="A2" s="5" t="s">
        <v>11</v>
      </c>
      <c r="E2" s="6"/>
      <c r="I2" s="6"/>
    </row>
    <row r="3" spans="1:12" ht="18.75" customHeight="1" x14ac:dyDescent="0.4">
      <c r="A3" s="5" t="s">
        <v>12</v>
      </c>
      <c r="C3" s="61" t="s">
        <v>15</v>
      </c>
      <c r="D3" s="61"/>
      <c r="E3" s="61"/>
      <c r="F3" s="61"/>
      <c r="G3" s="61"/>
      <c r="H3" s="61"/>
      <c r="I3" s="61"/>
      <c r="J3" s="62" t="s">
        <v>16</v>
      </c>
      <c r="K3" s="62"/>
      <c r="L3" s="48"/>
    </row>
    <row r="4" spans="1:12" ht="18.75" x14ac:dyDescent="0.3">
      <c r="A4" s="5" t="s">
        <v>13</v>
      </c>
      <c r="D4" s="48" t="s">
        <v>17</v>
      </c>
      <c r="E4" s="48"/>
      <c r="F4" s="63" t="s">
        <v>18</v>
      </c>
      <c r="G4" s="63"/>
      <c r="H4" s="63"/>
      <c r="I4" s="63"/>
      <c r="J4" s="63"/>
      <c r="K4" s="63"/>
      <c r="L4" s="63"/>
    </row>
    <row r="5" spans="1:12" ht="9" customHeight="1" x14ac:dyDescent="0.3">
      <c r="A5" s="5"/>
      <c r="D5" s="48"/>
      <c r="E5" s="48"/>
      <c r="F5" s="48"/>
      <c r="G5" s="48"/>
      <c r="H5" s="48"/>
      <c r="I5" s="48"/>
      <c r="J5" s="48"/>
      <c r="K5" s="49"/>
      <c r="L5" s="49"/>
    </row>
    <row r="6" spans="1:12" ht="18.75" customHeight="1" x14ac:dyDescent="0.3">
      <c r="A6" s="62" t="s">
        <v>20</v>
      </c>
      <c r="B6" s="62"/>
      <c r="C6" s="62"/>
      <c r="D6" s="62"/>
      <c r="E6" s="62"/>
      <c r="F6" s="62"/>
      <c r="G6" s="62"/>
      <c r="H6" s="62"/>
      <c r="I6" s="62"/>
      <c r="J6" s="62"/>
      <c r="K6" s="62"/>
      <c r="L6" s="62"/>
    </row>
    <row r="7" spans="1:12" ht="18.75" x14ac:dyDescent="0.3">
      <c r="K7" s="64"/>
      <c r="L7" s="64"/>
    </row>
    <row r="8" spans="1:12" x14ac:dyDescent="0.25">
      <c r="A8" s="7" t="s">
        <v>0</v>
      </c>
      <c r="B8" s="2" t="s">
        <v>1</v>
      </c>
      <c r="C8" s="7" t="s">
        <v>10</v>
      </c>
      <c r="D8" s="2" t="s">
        <v>9</v>
      </c>
      <c r="E8" s="2" t="s">
        <v>2</v>
      </c>
      <c r="F8" s="2" t="s">
        <v>3</v>
      </c>
      <c r="G8" s="2" t="s">
        <v>50</v>
      </c>
      <c r="H8" s="20" t="s">
        <v>8</v>
      </c>
      <c r="I8" s="2" t="s">
        <v>5</v>
      </c>
      <c r="J8" s="19" t="s">
        <v>4</v>
      </c>
      <c r="K8" s="2" t="s">
        <v>7</v>
      </c>
      <c r="L8" s="19" t="s">
        <v>14</v>
      </c>
    </row>
    <row r="9" spans="1:12" ht="20.25" customHeight="1" x14ac:dyDescent="0.25">
      <c r="A9" s="1">
        <v>1</v>
      </c>
      <c r="B9" s="4" t="s">
        <v>21</v>
      </c>
      <c r="C9" s="1" t="s">
        <v>22</v>
      </c>
      <c r="D9" s="8" t="s">
        <v>23</v>
      </c>
      <c r="E9" s="3">
        <v>25000</v>
      </c>
      <c r="F9" s="3">
        <v>125000</v>
      </c>
      <c r="G9" s="3"/>
      <c r="H9" s="3"/>
      <c r="I9" s="3"/>
      <c r="J9" s="14"/>
      <c r="K9" s="53"/>
      <c r="L9" s="1"/>
    </row>
    <row r="10" spans="1:12" ht="20.25" customHeight="1" x14ac:dyDescent="0.25">
      <c r="A10" s="1">
        <v>2</v>
      </c>
      <c r="B10" s="4" t="s">
        <v>24</v>
      </c>
      <c r="C10" s="1" t="s">
        <v>25</v>
      </c>
      <c r="D10" s="8" t="s">
        <v>26</v>
      </c>
      <c r="E10" s="3">
        <v>33000</v>
      </c>
      <c r="F10" s="3">
        <v>235200</v>
      </c>
      <c r="G10" s="3"/>
      <c r="H10" s="3"/>
      <c r="I10" s="3"/>
      <c r="J10" s="14"/>
      <c r="K10" s="53"/>
      <c r="L10" s="1"/>
    </row>
    <row r="11" spans="1:12" ht="20.25" customHeight="1" x14ac:dyDescent="0.25">
      <c r="A11" s="1">
        <v>3</v>
      </c>
      <c r="B11" s="4" t="s">
        <v>29</v>
      </c>
      <c r="C11" s="1" t="s">
        <v>30</v>
      </c>
      <c r="D11" s="8" t="s">
        <v>31</v>
      </c>
      <c r="E11" s="3">
        <v>33000</v>
      </c>
      <c r="F11" s="3">
        <v>69300</v>
      </c>
      <c r="G11" s="3">
        <v>13500</v>
      </c>
      <c r="H11" s="3"/>
      <c r="I11" s="3">
        <v>33000</v>
      </c>
      <c r="J11" s="14"/>
      <c r="K11" s="53" t="s">
        <v>87</v>
      </c>
      <c r="L11" s="1" t="s">
        <v>88</v>
      </c>
    </row>
    <row r="12" spans="1:12" ht="20.25" customHeight="1" x14ac:dyDescent="0.25">
      <c r="A12" s="1">
        <v>4</v>
      </c>
      <c r="B12" s="4" t="s">
        <v>32</v>
      </c>
      <c r="C12" s="1" t="s">
        <v>33</v>
      </c>
      <c r="D12" s="25" t="s">
        <v>34</v>
      </c>
      <c r="E12" s="26">
        <v>33000</v>
      </c>
      <c r="F12" s="26">
        <v>54300</v>
      </c>
      <c r="G12" s="26">
        <v>3300</v>
      </c>
      <c r="H12" s="26"/>
      <c r="I12" s="26"/>
      <c r="J12" s="14"/>
      <c r="K12" s="17"/>
      <c r="L12" s="1"/>
    </row>
    <row r="13" spans="1:12" ht="18" customHeight="1" x14ac:dyDescent="0.25">
      <c r="A13" s="10">
        <v>5</v>
      </c>
      <c r="B13" s="4" t="s">
        <v>75</v>
      </c>
      <c r="C13" s="1" t="s">
        <v>36</v>
      </c>
      <c r="D13" s="25" t="s">
        <v>77</v>
      </c>
      <c r="E13" s="26">
        <v>33000</v>
      </c>
      <c r="F13" s="26"/>
      <c r="G13" s="26"/>
      <c r="H13" s="26"/>
      <c r="I13" s="27"/>
      <c r="J13" s="14"/>
      <c r="K13" s="53"/>
      <c r="L13" s="54" t="s">
        <v>89</v>
      </c>
    </row>
    <row r="14" spans="1:12" ht="15" customHeight="1" x14ac:dyDescent="0.25">
      <c r="A14" s="10">
        <v>6</v>
      </c>
      <c r="B14" s="4" t="s">
        <v>37</v>
      </c>
      <c r="C14" s="1" t="s">
        <v>38</v>
      </c>
      <c r="D14" s="28" t="s">
        <v>79</v>
      </c>
      <c r="E14" s="26">
        <v>33000</v>
      </c>
      <c r="F14" s="26"/>
      <c r="G14" s="26"/>
      <c r="H14" s="26"/>
      <c r="I14" s="28"/>
      <c r="J14" s="14"/>
      <c r="K14" s="53"/>
      <c r="L14" s="1"/>
    </row>
    <row r="15" spans="1:12" ht="20.25" customHeight="1" x14ac:dyDescent="0.25">
      <c r="A15" s="1">
        <v>7</v>
      </c>
      <c r="B15" s="4" t="s">
        <v>40</v>
      </c>
      <c r="C15" s="1" t="s">
        <v>41</v>
      </c>
      <c r="D15" s="13" t="s">
        <v>42</v>
      </c>
      <c r="E15" s="26">
        <v>33000</v>
      </c>
      <c r="F15" s="26">
        <v>396000</v>
      </c>
      <c r="G15" s="26"/>
      <c r="H15" s="26"/>
      <c r="I15" s="26"/>
      <c r="J15" s="14"/>
      <c r="K15" s="17"/>
      <c r="L15" s="1"/>
    </row>
    <row r="16" spans="1:12" ht="20.25" customHeight="1" x14ac:dyDescent="0.25">
      <c r="A16" s="59" t="s">
        <v>6</v>
      </c>
      <c r="B16" s="59"/>
      <c r="C16" s="59"/>
      <c r="D16" s="59"/>
      <c r="E16" s="3">
        <f>SUM(E9:E15)</f>
        <v>223000</v>
      </c>
      <c r="F16" s="26">
        <f>SUM(F9:F15)</f>
        <v>879800</v>
      </c>
      <c r="G16" s="26">
        <f t="shared" ref="G16" si="0">SUM(G9:G15)</f>
        <v>16800</v>
      </c>
      <c r="H16" s="26"/>
      <c r="I16" s="26"/>
      <c r="J16" s="14"/>
      <c r="K16" s="9"/>
      <c r="L16" s="1"/>
    </row>
    <row r="17" spans="1:12" ht="12" customHeight="1" x14ac:dyDescent="0.25">
      <c r="A17" s="42"/>
      <c r="B17" s="42"/>
      <c r="C17" s="42"/>
      <c r="D17" s="42"/>
      <c r="E17" s="43"/>
      <c r="F17" s="47"/>
      <c r="G17" s="47"/>
      <c r="H17" s="47"/>
      <c r="I17" s="47"/>
      <c r="J17" s="47"/>
      <c r="K17" s="45"/>
      <c r="L17" s="46"/>
    </row>
    <row r="18" spans="1:12" ht="18" customHeight="1" x14ac:dyDescent="0.25">
      <c r="A18" s="83" t="s">
        <v>76</v>
      </c>
      <c r="B18" s="83"/>
      <c r="C18" s="83"/>
      <c r="D18" s="83"/>
      <c r="E18" s="83"/>
      <c r="F18" s="83"/>
      <c r="G18" s="83"/>
      <c r="H18" s="83"/>
      <c r="I18" s="83"/>
      <c r="J18" s="83"/>
      <c r="K18" s="83"/>
      <c r="L18" s="83"/>
    </row>
    <row r="19" spans="1:12" ht="15.75" customHeight="1" x14ac:dyDescent="0.25">
      <c r="A19" s="79" t="s">
        <v>78</v>
      </c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</row>
    <row r="21" spans="1:12" ht="15.75" x14ac:dyDescent="0.25">
      <c r="A21" s="65" t="s">
        <v>47</v>
      </c>
      <c r="B21" s="70"/>
      <c r="C21" s="70"/>
      <c r="D21" s="70"/>
      <c r="E21" s="70"/>
      <c r="F21" s="70"/>
      <c r="G21" s="70"/>
      <c r="H21" s="70"/>
      <c r="I21" s="70"/>
      <c r="J21" s="70"/>
      <c r="K21" s="70"/>
      <c r="L21" s="66"/>
    </row>
    <row r="23" spans="1:12" x14ac:dyDescent="0.25">
      <c r="A23" s="71" t="s">
        <v>48</v>
      </c>
      <c r="B23" s="71"/>
      <c r="C23" s="71"/>
      <c r="D23" s="71"/>
      <c r="E23" s="71"/>
      <c r="F23" s="71"/>
      <c r="G23" s="71"/>
      <c r="H23" s="71"/>
      <c r="I23" s="71"/>
      <c r="J23" s="71"/>
      <c r="K23" s="71"/>
      <c r="L23" s="71"/>
    </row>
    <row r="24" spans="1:12" x14ac:dyDescent="0.25">
      <c r="E24" s="72" t="s">
        <v>50</v>
      </c>
      <c r="F24" s="73"/>
      <c r="G24" s="52"/>
      <c r="H24" s="76" t="s">
        <v>51</v>
      </c>
      <c r="I24" s="76"/>
      <c r="J24" s="76" t="s">
        <v>52</v>
      </c>
      <c r="K24" s="76"/>
    </row>
    <row r="25" spans="1:12" ht="15.75" x14ac:dyDescent="0.25">
      <c r="A25" s="71" t="s">
        <v>49</v>
      </c>
      <c r="B25" s="71"/>
      <c r="C25" s="65">
        <v>279000</v>
      </c>
      <c r="D25" s="70"/>
      <c r="E25" s="74"/>
      <c r="F25" s="75"/>
      <c r="G25" s="40"/>
      <c r="H25" s="65">
        <v>23250</v>
      </c>
      <c r="I25" s="66"/>
      <c r="J25" s="65">
        <v>69750</v>
      </c>
      <c r="K25" s="66"/>
    </row>
    <row r="26" spans="1:12" ht="15.75" x14ac:dyDescent="0.25">
      <c r="A26" s="71" t="s">
        <v>5</v>
      </c>
      <c r="B26" s="71"/>
      <c r="C26" s="65">
        <v>540000</v>
      </c>
      <c r="D26" s="66"/>
      <c r="E26" s="65">
        <v>54000</v>
      </c>
      <c r="F26" s="66"/>
      <c r="G26" s="51"/>
      <c r="H26" s="65">
        <v>49500</v>
      </c>
      <c r="I26" s="66"/>
      <c r="J26" s="65">
        <v>148500</v>
      </c>
      <c r="K26" s="66"/>
    </row>
    <row r="27" spans="1:12" ht="15.75" x14ac:dyDescent="0.25">
      <c r="A27" s="67" t="s">
        <v>53</v>
      </c>
      <c r="B27" s="67"/>
      <c r="C27" s="67"/>
      <c r="D27" s="67"/>
      <c r="E27" s="67"/>
      <c r="F27" s="67"/>
      <c r="G27" s="50"/>
      <c r="H27" s="68">
        <f>SUM(H25:I26)</f>
        <v>72750</v>
      </c>
      <c r="I27" s="69"/>
      <c r="J27" s="68">
        <f>SUM(J25:K26)</f>
        <v>218250</v>
      </c>
      <c r="K27" s="69"/>
    </row>
  </sheetData>
  <mergeCells count="25">
    <mergeCell ref="A27:F27"/>
    <mergeCell ref="H27:I27"/>
    <mergeCell ref="J27:K27"/>
    <mergeCell ref="H25:I25"/>
    <mergeCell ref="J25:K25"/>
    <mergeCell ref="A26:B26"/>
    <mergeCell ref="C26:D26"/>
    <mergeCell ref="E26:F26"/>
    <mergeCell ref="H26:I26"/>
    <mergeCell ref="J26:K26"/>
    <mergeCell ref="E24:F25"/>
    <mergeCell ref="H24:I24"/>
    <mergeCell ref="J24:K24"/>
    <mergeCell ref="A25:B25"/>
    <mergeCell ref="C25:D25"/>
    <mergeCell ref="A16:D16"/>
    <mergeCell ref="A19:L19"/>
    <mergeCell ref="A21:L21"/>
    <mergeCell ref="A23:L23"/>
    <mergeCell ref="K7:L7"/>
    <mergeCell ref="A1:L1"/>
    <mergeCell ref="C3:I3"/>
    <mergeCell ref="J3:K3"/>
    <mergeCell ref="F4:L4"/>
    <mergeCell ref="A6:L6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topLeftCell="A4" workbookViewId="0">
      <selection activeCell="J10" sqref="J10:K14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6" width="10.28515625" customWidth="1"/>
    <col min="7" max="7" width="12" customWidth="1"/>
    <col min="8" max="8" width="9.42578125" customWidth="1"/>
    <col min="9" max="9" width="14.42578125" customWidth="1"/>
    <col min="10" max="10" width="8.7109375" customWidth="1"/>
    <col min="11" max="11" width="11.5703125" customWidth="1"/>
  </cols>
  <sheetData>
    <row r="1" spans="1:11" ht="23.25" x14ac:dyDescent="0.25">
      <c r="A1" s="60" t="s">
        <v>44</v>
      </c>
      <c r="B1" s="60"/>
      <c r="C1" s="60"/>
      <c r="D1" s="60"/>
      <c r="E1" s="60"/>
      <c r="F1" s="60"/>
      <c r="G1" s="60"/>
      <c r="H1" s="60"/>
      <c r="I1" s="60"/>
      <c r="J1" s="60"/>
      <c r="K1" s="60"/>
    </row>
    <row r="2" spans="1:11" ht="18.75" x14ac:dyDescent="0.3">
      <c r="A2" s="5" t="s">
        <v>11</v>
      </c>
      <c r="E2" s="6"/>
      <c r="H2" s="6"/>
    </row>
    <row r="3" spans="1:11" ht="18.75" customHeight="1" x14ac:dyDescent="0.4">
      <c r="A3" s="5" t="s">
        <v>12</v>
      </c>
      <c r="C3" s="61" t="s">
        <v>15</v>
      </c>
      <c r="D3" s="61"/>
      <c r="E3" s="61"/>
      <c r="F3" s="61"/>
      <c r="G3" s="61"/>
      <c r="H3" s="61"/>
      <c r="I3" s="62" t="s">
        <v>16</v>
      </c>
      <c r="J3" s="62"/>
      <c r="K3" s="24"/>
    </row>
    <row r="4" spans="1:11" ht="18.75" x14ac:dyDescent="0.3">
      <c r="A4" s="5" t="s">
        <v>13</v>
      </c>
      <c r="D4" s="24" t="s">
        <v>17</v>
      </c>
      <c r="E4" s="24"/>
      <c r="F4" s="63" t="s">
        <v>18</v>
      </c>
      <c r="G4" s="63"/>
      <c r="H4" s="63"/>
      <c r="I4" s="63"/>
      <c r="J4" s="63"/>
      <c r="K4" s="63"/>
    </row>
    <row r="5" spans="1:11" ht="9" customHeight="1" x14ac:dyDescent="0.3">
      <c r="A5" s="5"/>
      <c r="D5" s="24"/>
      <c r="E5" s="24"/>
      <c r="F5" s="24"/>
      <c r="G5" s="24"/>
      <c r="H5" s="24"/>
      <c r="I5" s="24"/>
      <c r="J5" s="23"/>
      <c r="K5" s="23"/>
    </row>
    <row r="6" spans="1:11" ht="18.75" customHeight="1" x14ac:dyDescent="0.3">
      <c r="A6" s="62" t="s">
        <v>20</v>
      </c>
      <c r="B6" s="62"/>
      <c r="C6" s="62"/>
      <c r="D6" s="62"/>
      <c r="E6" s="62"/>
      <c r="F6" s="62"/>
      <c r="G6" s="62"/>
      <c r="H6" s="62"/>
      <c r="I6" s="62"/>
      <c r="J6" s="62"/>
      <c r="K6" s="62"/>
    </row>
    <row r="7" spans="1:11" ht="18.75" x14ac:dyDescent="0.3">
      <c r="J7" s="64"/>
      <c r="K7" s="64"/>
    </row>
    <row r="8" spans="1:11" x14ac:dyDescent="0.25">
      <c r="A8" s="7" t="s">
        <v>0</v>
      </c>
      <c r="B8" s="2" t="s">
        <v>1</v>
      </c>
      <c r="C8" s="7" t="s">
        <v>10</v>
      </c>
      <c r="D8" s="2" t="s">
        <v>9</v>
      </c>
      <c r="E8" s="2" t="s">
        <v>2</v>
      </c>
      <c r="F8" s="2" t="s">
        <v>3</v>
      </c>
      <c r="G8" s="20" t="s">
        <v>8</v>
      </c>
      <c r="H8" s="2" t="s">
        <v>5</v>
      </c>
      <c r="I8" s="19" t="s">
        <v>4</v>
      </c>
      <c r="J8" s="2" t="s">
        <v>7</v>
      </c>
      <c r="K8" s="19" t="s">
        <v>14</v>
      </c>
    </row>
    <row r="9" spans="1:11" ht="20.25" customHeight="1" x14ac:dyDescent="0.25">
      <c r="A9" s="1">
        <v>1</v>
      </c>
      <c r="B9" s="4" t="s">
        <v>21</v>
      </c>
      <c r="C9" s="1" t="s">
        <v>22</v>
      </c>
      <c r="D9" s="8" t="s">
        <v>23</v>
      </c>
      <c r="E9" s="3">
        <v>25000</v>
      </c>
      <c r="F9" s="3"/>
      <c r="G9" s="3"/>
      <c r="H9" s="3"/>
      <c r="I9" s="3"/>
      <c r="J9" s="17"/>
      <c r="K9" s="1"/>
    </row>
    <row r="10" spans="1:11" ht="20.25" customHeight="1" x14ac:dyDescent="0.25">
      <c r="A10" s="1">
        <v>2</v>
      </c>
      <c r="B10" s="4" t="s">
        <v>24</v>
      </c>
      <c r="C10" s="1" t="s">
        <v>25</v>
      </c>
      <c r="D10" s="8" t="s">
        <v>26</v>
      </c>
      <c r="E10" s="3">
        <v>33000</v>
      </c>
      <c r="F10" s="3"/>
      <c r="G10" s="3"/>
      <c r="H10" s="3"/>
      <c r="I10" s="3">
        <f t="shared" ref="I10:I14" si="0">SUM(G10:H10)</f>
        <v>0</v>
      </c>
      <c r="J10" s="17"/>
      <c r="K10" s="1"/>
    </row>
    <row r="11" spans="1:11" ht="20.25" customHeight="1" x14ac:dyDescent="0.25">
      <c r="A11" s="1">
        <v>3</v>
      </c>
      <c r="B11" s="4" t="s">
        <v>29</v>
      </c>
      <c r="C11" s="1" t="s">
        <v>30</v>
      </c>
      <c r="D11" s="8" t="s">
        <v>31</v>
      </c>
      <c r="E11" s="3">
        <v>33000</v>
      </c>
      <c r="F11" s="3"/>
      <c r="G11" s="3"/>
      <c r="H11" s="3"/>
      <c r="I11" s="3">
        <f t="shared" si="0"/>
        <v>0</v>
      </c>
      <c r="J11" s="17"/>
      <c r="K11" s="1"/>
    </row>
    <row r="12" spans="1:11" ht="20.25" customHeight="1" x14ac:dyDescent="0.25">
      <c r="A12" s="1">
        <v>4</v>
      </c>
      <c r="B12" s="4" t="s">
        <v>32</v>
      </c>
      <c r="C12" s="1" t="s">
        <v>33</v>
      </c>
      <c r="D12" s="8" t="s">
        <v>34</v>
      </c>
      <c r="E12" s="3">
        <v>33000</v>
      </c>
      <c r="F12" s="3"/>
      <c r="G12" s="3"/>
      <c r="H12" s="3"/>
      <c r="I12" s="3"/>
      <c r="J12" s="17"/>
      <c r="K12" s="1"/>
    </row>
    <row r="13" spans="1:11" ht="18" customHeight="1" x14ac:dyDescent="0.25">
      <c r="A13" s="10">
        <v>5</v>
      </c>
      <c r="B13" s="4" t="s">
        <v>35</v>
      </c>
      <c r="C13" s="1" t="s">
        <v>36</v>
      </c>
      <c r="D13" s="11"/>
      <c r="E13" s="3">
        <v>33000</v>
      </c>
      <c r="F13" s="11"/>
      <c r="G13" s="3"/>
      <c r="H13" s="11"/>
      <c r="I13" s="3">
        <f t="shared" si="0"/>
        <v>0</v>
      </c>
      <c r="J13" s="17"/>
      <c r="K13" s="1"/>
    </row>
    <row r="14" spans="1:11" ht="15" customHeight="1" x14ac:dyDescent="0.25">
      <c r="A14" s="10">
        <v>6</v>
      </c>
      <c r="B14" s="4" t="s">
        <v>37</v>
      </c>
      <c r="C14" s="1" t="s">
        <v>38</v>
      </c>
      <c r="D14" s="18" t="s">
        <v>39</v>
      </c>
      <c r="E14" s="3">
        <v>33000</v>
      </c>
      <c r="F14" s="12"/>
      <c r="G14" s="3"/>
      <c r="H14" s="18"/>
      <c r="I14" s="3">
        <f t="shared" si="0"/>
        <v>0</v>
      </c>
      <c r="J14" s="17"/>
      <c r="K14" s="1"/>
    </row>
    <row r="15" spans="1:11" ht="20.25" customHeight="1" x14ac:dyDescent="0.25">
      <c r="A15" s="1">
        <v>7</v>
      </c>
      <c r="B15" s="4" t="s">
        <v>40</v>
      </c>
      <c r="C15" s="1" t="s">
        <v>41</v>
      </c>
      <c r="D15" s="13" t="s">
        <v>42</v>
      </c>
      <c r="E15" s="3">
        <v>33000</v>
      </c>
      <c r="F15" s="3"/>
      <c r="G15" s="3"/>
      <c r="H15" s="3"/>
      <c r="I15" s="3"/>
      <c r="J15" s="17"/>
      <c r="K15" s="1"/>
    </row>
    <row r="16" spans="1:11" ht="30" customHeight="1" x14ac:dyDescent="0.3">
      <c r="A16" s="59" t="s">
        <v>6</v>
      </c>
      <c r="B16" s="59"/>
      <c r="C16" s="59"/>
      <c r="D16" s="59"/>
      <c r="E16" s="3">
        <f>SUM(E9:E15)</f>
        <v>223000</v>
      </c>
      <c r="F16" s="14">
        <f>SUM(F9:F15)</f>
        <v>0</v>
      </c>
      <c r="G16" s="14">
        <f>SUM(G9:G15)</f>
        <v>0</v>
      </c>
      <c r="H16" s="14">
        <f>SUM(H9:H15)</f>
        <v>0</v>
      </c>
      <c r="I16" s="14">
        <f>SUM(I9:I15)</f>
        <v>0</v>
      </c>
      <c r="J16" s="9"/>
      <c r="K16" s="16"/>
    </row>
  </sheetData>
  <mergeCells count="7">
    <mergeCell ref="A16:D16"/>
    <mergeCell ref="A1:K1"/>
    <mergeCell ref="C3:H3"/>
    <mergeCell ref="I3:J3"/>
    <mergeCell ref="F4:K4"/>
    <mergeCell ref="A6:K6"/>
    <mergeCell ref="J7:K7"/>
  </mergeCells>
  <pageMargins left="0.31496062992125984" right="0.31496062992125984" top="0.35433070866141736" bottom="0.35433070866141736" header="0.31496062992125984" footer="0.31496062992125984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topLeftCell="A2" workbookViewId="0">
      <selection activeCell="E9" sqref="E9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6" width="10.28515625" customWidth="1"/>
    <col min="7" max="7" width="12" customWidth="1"/>
    <col min="8" max="8" width="9.42578125" customWidth="1"/>
    <col min="9" max="9" width="14.42578125" customWidth="1"/>
    <col min="10" max="10" width="8.7109375" customWidth="1"/>
    <col min="11" max="11" width="11.5703125" customWidth="1"/>
  </cols>
  <sheetData>
    <row r="1" spans="1:11" ht="23.25" x14ac:dyDescent="0.25">
      <c r="A1" s="60" t="s">
        <v>19</v>
      </c>
      <c r="B1" s="60"/>
      <c r="C1" s="60"/>
      <c r="D1" s="60"/>
      <c r="E1" s="60"/>
      <c r="F1" s="60"/>
      <c r="G1" s="60"/>
      <c r="H1" s="60"/>
      <c r="I1" s="60"/>
      <c r="J1" s="60"/>
      <c r="K1" s="60"/>
    </row>
    <row r="2" spans="1:11" ht="18.75" x14ac:dyDescent="0.3">
      <c r="A2" s="5" t="s">
        <v>11</v>
      </c>
      <c r="E2" s="6"/>
      <c r="H2" s="6"/>
    </row>
    <row r="3" spans="1:11" ht="18.75" customHeight="1" x14ac:dyDescent="0.4">
      <c r="A3" s="5" t="s">
        <v>12</v>
      </c>
      <c r="C3" s="61" t="s">
        <v>15</v>
      </c>
      <c r="D3" s="61"/>
      <c r="E3" s="61"/>
      <c r="F3" s="61"/>
      <c r="G3" s="61"/>
      <c r="H3" s="61"/>
      <c r="I3" s="62" t="s">
        <v>16</v>
      </c>
      <c r="J3" s="62"/>
      <c r="K3" s="22"/>
    </row>
    <row r="4" spans="1:11" ht="18.75" x14ac:dyDescent="0.3">
      <c r="A4" s="5" t="s">
        <v>13</v>
      </c>
      <c r="D4" s="22" t="s">
        <v>17</v>
      </c>
      <c r="E4" s="15"/>
      <c r="F4" s="63" t="s">
        <v>18</v>
      </c>
      <c r="G4" s="63"/>
      <c r="H4" s="63"/>
      <c r="I4" s="63"/>
      <c r="J4" s="63"/>
      <c r="K4" s="63"/>
    </row>
    <row r="5" spans="1:11" ht="9" customHeight="1" x14ac:dyDescent="0.3">
      <c r="A5" s="5"/>
      <c r="D5" s="22"/>
      <c r="E5" s="22"/>
      <c r="F5" s="22"/>
      <c r="G5" s="22"/>
      <c r="H5" s="22"/>
      <c r="I5" s="22"/>
      <c r="J5" s="21"/>
      <c r="K5" s="21"/>
    </row>
    <row r="6" spans="1:11" ht="18.75" customHeight="1" x14ac:dyDescent="0.3">
      <c r="A6" s="62" t="s">
        <v>20</v>
      </c>
      <c r="B6" s="62"/>
      <c r="C6" s="62"/>
      <c r="D6" s="62"/>
      <c r="E6" s="62"/>
      <c r="F6" s="62"/>
      <c r="G6" s="62"/>
      <c r="H6" s="62"/>
      <c r="I6" s="62"/>
      <c r="J6" s="62"/>
      <c r="K6" s="62"/>
    </row>
    <row r="7" spans="1:11" ht="18.75" x14ac:dyDescent="0.3">
      <c r="J7" s="64"/>
      <c r="K7" s="64"/>
    </row>
    <row r="8" spans="1:11" x14ac:dyDescent="0.25">
      <c r="A8" s="7" t="s">
        <v>0</v>
      </c>
      <c r="B8" s="2" t="s">
        <v>1</v>
      </c>
      <c r="C8" s="7" t="s">
        <v>10</v>
      </c>
      <c r="D8" s="2" t="s">
        <v>9</v>
      </c>
      <c r="E8" s="2" t="s">
        <v>2</v>
      </c>
      <c r="F8" s="2" t="s">
        <v>3</v>
      </c>
      <c r="G8" s="20" t="s">
        <v>8</v>
      </c>
      <c r="H8" s="2" t="s">
        <v>5</v>
      </c>
      <c r="I8" s="19" t="s">
        <v>4</v>
      </c>
      <c r="J8" s="2" t="s">
        <v>7</v>
      </c>
      <c r="K8" s="19" t="s">
        <v>14</v>
      </c>
    </row>
    <row r="9" spans="1:11" ht="20.25" customHeight="1" x14ac:dyDescent="0.25">
      <c r="A9" s="1">
        <v>1</v>
      </c>
      <c r="B9" s="4" t="s">
        <v>21</v>
      </c>
      <c r="C9" s="1" t="s">
        <v>22</v>
      </c>
      <c r="D9" s="8" t="s">
        <v>23</v>
      </c>
      <c r="E9" s="3">
        <v>25000</v>
      </c>
      <c r="F9" s="3"/>
      <c r="G9" s="3"/>
      <c r="H9" s="3"/>
      <c r="I9" s="3"/>
      <c r="J9" s="17"/>
      <c r="K9" s="1"/>
    </row>
    <row r="10" spans="1:11" ht="20.25" customHeight="1" x14ac:dyDescent="0.25">
      <c r="A10" s="1">
        <v>2</v>
      </c>
      <c r="B10" s="4" t="s">
        <v>24</v>
      </c>
      <c r="C10" s="1" t="s">
        <v>25</v>
      </c>
      <c r="D10" s="8" t="s">
        <v>26</v>
      </c>
      <c r="E10" s="3">
        <v>33000</v>
      </c>
      <c r="F10" s="3">
        <v>332600</v>
      </c>
      <c r="G10" s="3">
        <v>33000</v>
      </c>
      <c r="H10" s="3"/>
      <c r="I10" s="3">
        <f t="shared" ref="I10:I14" si="0">SUM(G10:H10)</f>
        <v>33000</v>
      </c>
      <c r="J10" s="17" t="s">
        <v>27</v>
      </c>
      <c r="K10" s="1" t="s">
        <v>28</v>
      </c>
    </row>
    <row r="11" spans="1:11" ht="20.25" customHeight="1" x14ac:dyDescent="0.25">
      <c r="A11" s="1">
        <v>3</v>
      </c>
      <c r="B11" s="4" t="s">
        <v>29</v>
      </c>
      <c r="C11" s="1" t="s">
        <v>30</v>
      </c>
      <c r="D11" s="8" t="s">
        <v>31</v>
      </c>
      <c r="E11" s="3">
        <v>33000</v>
      </c>
      <c r="F11" s="3">
        <v>25600</v>
      </c>
      <c r="G11" s="3">
        <v>33000</v>
      </c>
      <c r="H11" s="3"/>
      <c r="I11" s="3">
        <f t="shared" si="0"/>
        <v>33000</v>
      </c>
      <c r="J11" s="17" t="s">
        <v>27</v>
      </c>
      <c r="K11" s="1" t="s">
        <v>28</v>
      </c>
    </row>
    <row r="12" spans="1:11" ht="20.25" customHeight="1" x14ac:dyDescent="0.25">
      <c r="A12" s="1">
        <v>4</v>
      </c>
      <c r="B12" s="4" t="s">
        <v>32</v>
      </c>
      <c r="C12" s="1" t="s">
        <v>33</v>
      </c>
      <c r="D12" s="8" t="s">
        <v>34</v>
      </c>
      <c r="E12" s="3">
        <v>33000</v>
      </c>
      <c r="F12" s="3">
        <v>16000</v>
      </c>
      <c r="G12" s="3"/>
      <c r="H12" s="3"/>
      <c r="I12" s="3"/>
      <c r="J12" s="17"/>
      <c r="K12" s="1"/>
    </row>
    <row r="13" spans="1:11" ht="18" customHeight="1" x14ac:dyDescent="0.25">
      <c r="A13" s="10">
        <v>5</v>
      </c>
      <c r="B13" s="4" t="s">
        <v>35</v>
      </c>
      <c r="C13" s="1" t="s">
        <v>36</v>
      </c>
      <c r="D13" s="11"/>
      <c r="E13" s="3">
        <v>33000</v>
      </c>
      <c r="F13" s="11"/>
      <c r="G13" s="3">
        <v>25000</v>
      </c>
      <c r="H13" s="11"/>
      <c r="I13" s="3">
        <f t="shared" si="0"/>
        <v>25000</v>
      </c>
      <c r="J13" s="17" t="s">
        <v>27</v>
      </c>
      <c r="K13" s="1" t="s">
        <v>28</v>
      </c>
    </row>
    <row r="14" spans="1:11" ht="15" customHeight="1" x14ac:dyDescent="0.25">
      <c r="A14" s="10">
        <v>6</v>
      </c>
      <c r="B14" s="4" t="s">
        <v>37</v>
      </c>
      <c r="C14" s="1" t="s">
        <v>38</v>
      </c>
      <c r="D14" s="18" t="s">
        <v>39</v>
      </c>
      <c r="E14" s="3">
        <v>33000</v>
      </c>
      <c r="F14" s="12"/>
      <c r="G14" s="3">
        <v>33000</v>
      </c>
      <c r="H14" s="18"/>
      <c r="I14" s="3">
        <f t="shared" si="0"/>
        <v>33000</v>
      </c>
      <c r="J14" s="17" t="s">
        <v>27</v>
      </c>
      <c r="K14" s="1" t="s">
        <v>28</v>
      </c>
    </row>
    <row r="15" spans="1:11" ht="20.25" customHeight="1" x14ac:dyDescent="0.25">
      <c r="A15" s="1">
        <v>7</v>
      </c>
      <c r="B15" s="4" t="s">
        <v>40</v>
      </c>
      <c r="C15" s="1" t="s">
        <v>41</v>
      </c>
      <c r="D15" s="13" t="s">
        <v>42</v>
      </c>
      <c r="E15" s="3">
        <v>33000</v>
      </c>
      <c r="F15" s="3">
        <v>165000</v>
      </c>
      <c r="G15" s="3"/>
      <c r="H15" s="3"/>
      <c r="I15" s="3"/>
      <c r="J15" s="17"/>
      <c r="K15" s="1"/>
    </row>
    <row r="16" spans="1:11" ht="30" customHeight="1" x14ac:dyDescent="0.3">
      <c r="A16" s="59" t="s">
        <v>6</v>
      </c>
      <c r="B16" s="59"/>
      <c r="C16" s="59"/>
      <c r="D16" s="59"/>
      <c r="E16" s="3">
        <f>SUM(E9:E15)</f>
        <v>223000</v>
      </c>
      <c r="F16" s="14">
        <f>SUM(F9:F15)</f>
        <v>539200</v>
      </c>
      <c r="G16" s="14">
        <f>SUM(G9:G15)</f>
        <v>124000</v>
      </c>
      <c r="H16" s="14" t="s">
        <v>46</v>
      </c>
      <c r="I16" s="14">
        <f>SUM(I9:I15)</f>
        <v>124000</v>
      </c>
      <c r="J16" s="9"/>
      <c r="K16" s="16"/>
    </row>
  </sheetData>
  <mergeCells count="7">
    <mergeCell ref="A1:K1"/>
    <mergeCell ref="A16:D16"/>
    <mergeCell ref="I3:J3"/>
    <mergeCell ref="J7:K7"/>
    <mergeCell ref="A6:K6"/>
    <mergeCell ref="C3:H3"/>
    <mergeCell ref="F4:K4"/>
  </mergeCells>
  <pageMargins left="0.31496062992125984" right="0.31496062992125984" top="0.35433070866141736" bottom="0.35433070866141736" header="0.31496062992125984" footer="0.31496062992125984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workbookViewId="0">
      <selection activeCell="F17" sqref="F17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6" width="10.28515625" customWidth="1"/>
    <col min="7" max="7" width="12" customWidth="1"/>
    <col min="8" max="8" width="9.42578125" customWidth="1"/>
    <col min="9" max="9" width="14.42578125" customWidth="1"/>
    <col min="10" max="10" width="8.7109375" customWidth="1"/>
    <col min="11" max="11" width="11.5703125" customWidth="1"/>
  </cols>
  <sheetData>
    <row r="1" spans="1:11" ht="23.25" x14ac:dyDescent="0.25">
      <c r="A1" s="60" t="s">
        <v>43</v>
      </c>
      <c r="B1" s="60"/>
      <c r="C1" s="60"/>
      <c r="D1" s="60"/>
      <c r="E1" s="60"/>
      <c r="F1" s="60"/>
      <c r="G1" s="60"/>
      <c r="H1" s="60"/>
      <c r="I1" s="60"/>
      <c r="J1" s="60"/>
      <c r="K1" s="60"/>
    </row>
    <row r="2" spans="1:11" ht="18.75" x14ac:dyDescent="0.3">
      <c r="A2" s="5" t="s">
        <v>11</v>
      </c>
      <c r="E2" s="6"/>
      <c r="H2" s="6"/>
    </row>
    <row r="3" spans="1:11" ht="18.75" customHeight="1" x14ac:dyDescent="0.4">
      <c r="A3" s="5" t="s">
        <v>12</v>
      </c>
      <c r="C3" s="61" t="s">
        <v>15</v>
      </c>
      <c r="D3" s="61"/>
      <c r="E3" s="61"/>
      <c r="F3" s="61"/>
      <c r="G3" s="61"/>
      <c r="H3" s="61"/>
      <c r="I3" s="62" t="s">
        <v>16</v>
      </c>
      <c r="J3" s="62"/>
      <c r="K3" s="29"/>
    </row>
    <row r="4" spans="1:11" ht="18.75" x14ac:dyDescent="0.3">
      <c r="A4" s="5" t="s">
        <v>13</v>
      </c>
      <c r="D4" s="29" t="s">
        <v>17</v>
      </c>
      <c r="E4" s="29"/>
      <c r="F4" s="63" t="s">
        <v>18</v>
      </c>
      <c r="G4" s="63"/>
      <c r="H4" s="63"/>
      <c r="I4" s="63"/>
      <c r="J4" s="63"/>
      <c r="K4" s="63"/>
    </row>
    <row r="5" spans="1:11" ht="9" customHeight="1" x14ac:dyDescent="0.3">
      <c r="A5" s="5"/>
      <c r="D5" s="29"/>
      <c r="E5" s="29"/>
      <c r="F5" s="29"/>
      <c r="G5" s="29"/>
      <c r="H5" s="29"/>
      <c r="I5" s="29"/>
      <c r="J5" s="30"/>
      <c r="K5" s="30"/>
    </row>
    <row r="6" spans="1:11" ht="18.75" customHeight="1" x14ac:dyDescent="0.3">
      <c r="A6" s="62" t="s">
        <v>20</v>
      </c>
      <c r="B6" s="62"/>
      <c r="C6" s="62"/>
      <c r="D6" s="62"/>
      <c r="E6" s="62"/>
      <c r="F6" s="62"/>
      <c r="G6" s="62"/>
      <c r="H6" s="62"/>
      <c r="I6" s="62"/>
      <c r="J6" s="62"/>
      <c r="K6" s="62"/>
    </row>
    <row r="7" spans="1:11" ht="18.75" x14ac:dyDescent="0.3">
      <c r="J7" s="64"/>
      <c r="K7" s="64"/>
    </row>
    <row r="8" spans="1:11" x14ac:dyDescent="0.25">
      <c r="A8" s="7" t="s">
        <v>0</v>
      </c>
      <c r="B8" s="2" t="s">
        <v>1</v>
      </c>
      <c r="C8" s="7" t="s">
        <v>10</v>
      </c>
      <c r="D8" s="2" t="s">
        <v>9</v>
      </c>
      <c r="E8" s="2" t="s">
        <v>2</v>
      </c>
      <c r="F8" s="2" t="s">
        <v>3</v>
      </c>
      <c r="G8" s="20" t="s">
        <v>8</v>
      </c>
      <c r="H8" s="2" t="s">
        <v>5</v>
      </c>
      <c r="I8" s="19" t="s">
        <v>4</v>
      </c>
      <c r="J8" s="2" t="s">
        <v>7</v>
      </c>
      <c r="K8" s="19" t="s">
        <v>14</v>
      </c>
    </row>
    <row r="9" spans="1:11" ht="20.25" customHeight="1" x14ac:dyDescent="0.25">
      <c r="A9" s="1">
        <v>1</v>
      </c>
      <c r="B9" s="4" t="s">
        <v>21</v>
      </c>
      <c r="C9" s="1" t="s">
        <v>22</v>
      </c>
      <c r="D9" s="8" t="s">
        <v>23</v>
      </c>
      <c r="E9" s="3">
        <v>25000</v>
      </c>
      <c r="F9" s="3">
        <v>25000</v>
      </c>
      <c r="G9" s="3"/>
      <c r="H9" s="3"/>
      <c r="I9" s="14">
        <f t="shared" ref="I9:I13" si="0">SUM(G9:H9)</f>
        <v>0</v>
      </c>
      <c r="J9" s="17"/>
      <c r="K9" s="1"/>
    </row>
    <row r="10" spans="1:11" ht="20.25" customHeight="1" x14ac:dyDescent="0.25">
      <c r="A10" s="1">
        <v>2</v>
      </c>
      <c r="B10" s="4" t="s">
        <v>24</v>
      </c>
      <c r="C10" s="1" t="s">
        <v>25</v>
      </c>
      <c r="D10" s="8" t="s">
        <v>26</v>
      </c>
      <c r="E10" s="3">
        <v>33000</v>
      </c>
      <c r="F10" s="3">
        <v>332600</v>
      </c>
      <c r="G10" s="3"/>
      <c r="H10" s="3"/>
      <c r="I10" s="14">
        <f t="shared" si="0"/>
        <v>0</v>
      </c>
      <c r="J10" s="17"/>
      <c r="K10" s="1"/>
    </row>
    <row r="11" spans="1:11" ht="20.25" customHeight="1" x14ac:dyDescent="0.25">
      <c r="A11" s="1">
        <v>3</v>
      </c>
      <c r="B11" s="4" t="s">
        <v>29</v>
      </c>
      <c r="C11" s="1" t="s">
        <v>30</v>
      </c>
      <c r="D11" s="8" t="s">
        <v>31</v>
      </c>
      <c r="E11" s="3">
        <v>33000</v>
      </c>
      <c r="F11" s="3">
        <v>25600</v>
      </c>
      <c r="G11" s="3">
        <v>33000</v>
      </c>
      <c r="H11" s="3"/>
      <c r="I11" s="14">
        <f t="shared" si="0"/>
        <v>33000</v>
      </c>
      <c r="J11" s="17" t="s">
        <v>55</v>
      </c>
      <c r="K11" s="1" t="s">
        <v>28</v>
      </c>
    </row>
    <row r="12" spans="1:11" ht="20.25" customHeight="1" x14ac:dyDescent="0.25">
      <c r="A12" s="1">
        <v>4</v>
      </c>
      <c r="B12" s="4" t="s">
        <v>32</v>
      </c>
      <c r="C12" s="1" t="s">
        <v>33</v>
      </c>
      <c r="D12" s="25" t="s">
        <v>34</v>
      </c>
      <c r="E12" s="26">
        <v>33000</v>
      </c>
      <c r="F12" s="26">
        <v>52300</v>
      </c>
      <c r="G12" s="26"/>
      <c r="H12" s="26"/>
      <c r="I12" s="14">
        <f t="shared" si="0"/>
        <v>0</v>
      </c>
      <c r="J12" s="17"/>
      <c r="K12" s="1"/>
    </row>
    <row r="13" spans="1:11" ht="18" customHeight="1" x14ac:dyDescent="0.25">
      <c r="A13" s="10">
        <v>5</v>
      </c>
      <c r="B13" s="4" t="s">
        <v>35</v>
      </c>
      <c r="C13" s="1" t="s">
        <v>36</v>
      </c>
      <c r="D13" s="27">
        <v>48951931</v>
      </c>
      <c r="E13" s="26">
        <v>33000</v>
      </c>
      <c r="F13" s="27"/>
      <c r="G13" s="26">
        <v>25000</v>
      </c>
      <c r="H13" s="27"/>
      <c r="I13" s="14">
        <f t="shared" si="0"/>
        <v>25000</v>
      </c>
      <c r="J13" s="17" t="s">
        <v>55</v>
      </c>
      <c r="K13" s="1" t="s">
        <v>28</v>
      </c>
    </row>
    <row r="14" spans="1:11" ht="15" customHeight="1" x14ac:dyDescent="0.25">
      <c r="A14" s="10">
        <v>6</v>
      </c>
      <c r="B14" s="4" t="s">
        <v>37</v>
      </c>
      <c r="C14" s="1" t="s">
        <v>38</v>
      </c>
      <c r="D14" s="28" t="s">
        <v>39</v>
      </c>
      <c r="E14" s="26">
        <v>33000</v>
      </c>
      <c r="F14" s="26"/>
      <c r="G14" s="26">
        <v>33000</v>
      </c>
      <c r="H14" s="28"/>
      <c r="I14" s="14">
        <f>SUM(G14:H14)</f>
        <v>33000</v>
      </c>
      <c r="J14" s="17" t="s">
        <v>55</v>
      </c>
      <c r="K14" s="1" t="s">
        <v>28</v>
      </c>
    </row>
    <row r="15" spans="1:11" ht="20.25" customHeight="1" x14ac:dyDescent="0.25">
      <c r="A15" s="1">
        <v>7</v>
      </c>
      <c r="B15" s="4" t="s">
        <v>40</v>
      </c>
      <c r="C15" s="1" t="s">
        <v>41</v>
      </c>
      <c r="D15" s="13" t="s">
        <v>42</v>
      </c>
      <c r="E15" s="26">
        <v>33000</v>
      </c>
      <c r="F15" s="26">
        <v>198000</v>
      </c>
      <c r="G15" s="26"/>
      <c r="H15" s="26"/>
      <c r="I15" s="14"/>
      <c r="J15" s="17"/>
      <c r="K15" s="1"/>
    </row>
    <row r="16" spans="1:11" ht="30" customHeight="1" x14ac:dyDescent="0.25">
      <c r="A16" s="59" t="s">
        <v>6</v>
      </c>
      <c r="B16" s="59"/>
      <c r="C16" s="59"/>
      <c r="D16" s="59"/>
      <c r="E16" s="3">
        <f>SUM(E9:E15)</f>
        <v>223000</v>
      </c>
      <c r="F16" s="14">
        <f>SUM(F9:F15)</f>
        <v>633500</v>
      </c>
      <c r="G16" s="14">
        <f t="shared" ref="G16:I16" si="1">SUM(G9:G15)</f>
        <v>91000</v>
      </c>
      <c r="H16" s="14">
        <f t="shared" si="1"/>
        <v>0</v>
      </c>
      <c r="I16" s="14">
        <f t="shared" si="1"/>
        <v>91000</v>
      </c>
      <c r="J16" s="9" t="s">
        <v>56</v>
      </c>
      <c r="K16" s="1"/>
    </row>
    <row r="18" spans="1:11" ht="15.75" x14ac:dyDescent="0.25">
      <c r="A18" s="65" t="s">
        <v>47</v>
      </c>
      <c r="B18" s="70"/>
      <c r="C18" s="70"/>
      <c r="D18" s="70"/>
      <c r="E18" s="70"/>
      <c r="F18" s="70"/>
      <c r="G18" s="70"/>
      <c r="H18" s="70"/>
      <c r="I18" s="70"/>
      <c r="J18" s="70"/>
      <c r="K18" s="66"/>
    </row>
    <row r="20" spans="1:11" x14ac:dyDescent="0.25">
      <c r="A20" s="71" t="s">
        <v>48</v>
      </c>
      <c r="B20" s="71"/>
      <c r="C20" s="71"/>
      <c r="D20" s="71"/>
      <c r="E20" s="71"/>
      <c r="F20" s="71"/>
      <c r="G20" s="71"/>
      <c r="H20" s="71"/>
      <c r="I20" s="71"/>
      <c r="J20" s="71"/>
      <c r="K20" s="71"/>
    </row>
    <row r="21" spans="1:11" x14ac:dyDescent="0.25">
      <c r="E21" s="72" t="s">
        <v>50</v>
      </c>
      <c r="F21" s="73"/>
      <c r="G21" s="76" t="s">
        <v>51</v>
      </c>
      <c r="H21" s="76"/>
      <c r="I21" s="76" t="s">
        <v>52</v>
      </c>
      <c r="J21" s="76"/>
    </row>
    <row r="22" spans="1:11" ht="15.75" x14ac:dyDescent="0.25">
      <c r="A22" s="71" t="s">
        <v>49</v>
      </c>
      <c r="B22" s="71"/>
      <c r="C22" s="65">
        <v>279000</v>
      </c>
      <c r="D22" s="70"/>
      <c r="E22" s="74"/>
      <c r="F22" s="75"/>
      <c r="G22" s="65">
        <v>23250</v>
      </c>
      <c r="H22" s="66"/>
      <c r="I22" s="65">
        <v>69750</v>
      </c>
      <c r="J22" s="66"/>
    </row>
    <row r="23" spans="1:11" ht="15.75" x14ac:dyDescent="0.25">
      <c r="A23" s="71" t="s">
        <v>5</v>
      </c>
      <c r="B23" s="71"/>
      <c r="C23" s="65">
        <v>540000</v>
      </c>
      <c r="D23" s="66"/>
      <c r="E23" s="65">
        <v>54000</v>
      </c>
      <c r="F23" s="66"/>
      <c r="G23" s="65">
        <v>49500</v>
      </c>
      <c r="H23" s="66"/>
      <c r="I23" s="65">
        <v>148500</v>
      </c>
      <c r="J23" s="66"/>
    </row>
    <row r="24" spans="1:11" ht="15.75" x14ac:dyDescent="0.25">
      <c r="A24" s="67" t="s">
        <v>53</v>
      </c>
      <c r="B24" s="67"/>
      <c r="C24" s="67"/>
      <c r="D24" s="67"/>
      <c r="E24" s="67"/>
      <c r="F24" s="67"/>
      <c r="G24" s="68">
        <f>SUM(G22:H23)</f>
        <v>72750</v>
      </c>
      <c r="H24" s="69"/>
      <c r="I24" s="68">
        <f>SUM(I22:J23)</f>
        <v>218250</v>
      </c>
      <c r="J24" s="69"/>
    </row>
    <row r="26" spans="1:11" ht="15.75" x14ac:dyDescent="0.25">
      <c r="A26" s="77" t="s">
        <v>54</v>
      </c>
      <c r="B26" s="77"/>
      <c r="C26" s="77"/>
      <c r="D26" s="77"/>
      <c r="E26" s="77"/>
      <c r="F26" s="77"/>
      <c r="G26" s="78">
        <f>G24+I24</f>
        <v>291000</v>
      </c>
      <c r="H26" s="77"/>
    </row>
  </sheetData>
  <mergeCells count="26">
    <mergeCell ref="A26:F26"/>
    <mergeCell ref="G26:H26"/>
    <mergeCell ref="A23:B23"/>
    <mergeCell ref="C23:D23"/>
    <mergeCell ref="E23:F23"/>
    <mergeCell ref="G23:H23"/>
    <mergeCell ref="I23:J23"/>
    <mergeCell ref="A24:F24"/>
    <mergeCell ref="G24:H24"/>
    <mergeCell ref="I24:J24"/>
    <mergeCell ref="A16:D16"/>
    <mergeCell ref="A18:K18"/>
    <mergeCell ref="A20:K20"/>
    <mergeCell ref="E21:F22"/>
    <mergeCell ref="G21:H21"/>
    <mergeCell ref="I21:J21"/>
    <mergeCell ref="A22:B22"/>
    <mergeCell ref="C22:D22"/>
    <mergeCell ref="G22:H22"/>
    <mergeCell ref="I22:J22"/>
    <mergeCell ref="J7:K7"/>
    <mergeCell ref="A1:K1"/>
    <mergeCell ref="C3:H3"/>
    <mergeCell ref="I3:J3"/>
    <mergeCell ref="F4:K4"/>
    <mergeCell ref="A6:K6"/>
  </mergeCells>
  <pageMargins left="0.31496062992125984" right="0.31496062992125984" top="0.35433070866141736" bottom="0.35433070866141736" header="0.31496062992125984" footer="0.31496062992125984"/>
  <pageSetup paperSize="9" orientation="landscape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topLeftCell="A4" workbookViewId="0">
      <selection activeCell="K14" sqref="K14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6" width="10.28515625" customWidth="1"/>
    <col min="7" max="7" width="12" customWidth="1"/>
    <col min="8" max="8" width="9.42578125" customWidth="1"/>
    <col min="9" max="9" width="14.42578125" customWidth="1"/>
    <col min="10" max="10" width="8.7109375" customWidth="1"/>
    <col min="11" max="11" width="11.5703125" customWidth="1"/>
  </cols>
  <sheetData>
    <row r="1" spans="1:11" ht="23.25" x14ac:dyDescent="0.25">
      <c r="A1" s="60" t="s">
        <v>57</v>
      </c>
      <c r="B1" s="60"/>
      <c r="C1" s="60"/>
      <c r="D1" s="60"/>
      <c r="E1" s="60"/>
      <c r="F1" s="60"/>
      <c r="G1" s="60"/>
      <c r="H1" s="60"/>
      <c r="I1" s="60"/>
      <c r="J1" s="60"/>
      <c r="K1" s="60"/>
    </row>
    <row r="2" spans="1:11" ht="18.75" x14ac:dyDescent="0.3">
      <c r="A2" s="5" t="s">
        <v>11</v>
      </c>
      <c r="E2" s="6"/>
      <c r="H2" s="6"/>
    </row>
    <row r="3" spans="1:11" ht="18.75" customHeight="1" x14ac:dyDescent="0.4">
      <c r="A3" s="5" t="s">
        <v>12</v>
      </c>
      <c r="C3" s="61" t="s">
        <v>15</v>
      </c>
      <c r="D3" s="61"/>
      <c r="E3" s="61"/>
      <c r="F3" s="61"/>
      <c r="G3" s="61"/>
      <c r="H3" s="61"/>
      <c r="I3" s="62" t="s">
        <v>16</v>
      </c>
      <c r="J3" s="62"/>
      <c r="K3" s="29"/>
    </row>
    <row r="4" spans="1:11" ht="18.75" x14ac:dyDescent="0.3">
      <c r="A4" s="5" t="s">
        <v>13</v>
      </c>
      <c r="D4" s="29" t="s">
        <v>17</v>
      </c>
      <c r="E4" s="29"/>
      <c r="F4" s="63" t="s">
        <v>18</v>
      </c>
      <c r="G4" s="63"/>
      <c r="H4" s="63"/>
      <c r="I4" s="63"/>
      <c r="J4" s="63"/>
      <c r="K4" s="63"/>
    </row>
    <row r="5" spans="1:11" ht="9" customHeight="1" x14ac:dyDescent="0.3">
      <c r="A5" s="5"/>
      <c r="D5" s="29"/>
      <c r="E5" s="29"/>
      <c r="F5" s="29"/>
      <c r="G5" s="29"/>
      <c r="H5" s="29"/>
      <c r="I5" s="29"/>
      <c r="J5" s="30"/>
      <c r="K5" s="30"/>
    </row>
    <row r="6" spans="1:11" ht="18.75" customHeight="1" x14ac:dyDescent="0.3">
      <c r="A6" s="62" t="s">
        <v>20</v>
      </c>
      <c r="B6" s="62"/>
      <c r="C6" s="62"/>
      <c r="D6" s="62"/>
      <c r="E6" s="62"/>
      <c r="F6" s="62"/>
      <c r="G6" s="62"/>
      <c r="H6" s="62"/>
      <c r="I6" s="62"/>
      <c r="J6" s="62"/>
      <c r="K6" s="62"/>
    </row>
    <row r="7" spans="1:11" ht="18.75" x14ac:dyDescent="0.3">
      <c r="J7" s="64"/>
      <c r="K7" s="64"/>
    </row>
    <row r="8" spans="1:11" x14ac:dyDescent="0.25">
      <c r="A8" s="7" t="s">
        <v>0</v>
      </c>
      <c r="B8" s="2" t="s">
        <v>1</v>
      </c>
      <c r="C8" s="7" t="s">
        <v>10</v>
      </c>
      <c r="D8" s="2" t="s">
        <v>9</v>
      </c>
      <c r="E8" s="2" t="s">
        <v>2</v>
      </c>
      <c r="F8" s="2" t="s">
        <v>3</v>
      </c>
      <c r="G8" s="20" t="s">
        <v>8</v>
      </c>
      <c r="H8" s="2" t="s">
        <v>5</v>
      </c>
      <c r="I8" s="19" t="s">
        <v>4</v>
      </c>
      <c r="J8" s="2" t="s">
        <v>7</v>
      </c>
      <c r="K8" s="19" t="s">
        <v>14</v>
      </c>
    </row>
    <row r="9" spans="1:11" ht="20.25" customHeight="1" x14ac:dyDescent="0.25">
      <c r="A9" s="1">
        <v>1</v>
      </c>
      <c r="B9" s="4" t="s">
        <v>21</v>
      </c>
      <c r="C9" s="1" t="s">
        <v>22</v>
      </c>
      <c r="D9" s="8" t="s">
        <v>23</v>
      </c>
      <c r="E9" s="3">
        <v>25000</v>
      </c>
      <c r="F9" s="3">
        <v>50000</v>
      </c>
      <c r="G9" s="3"/>
      <c r="H9" s="3"/>
      <c r="I9" s="14"/>
      <c r="J9" s="17"/>
      <c r="K9" s="1"/>
    </row>
    <row r="10" spans="1:11" ht="20.25" customHeight="1" x14ac:dyDescent="0.25">
      <c r="A10" s="1">
        <v>2</v>
      </c>
      <c r="B10" s="4" t="s">
        <v>24</v>
      </c>
      <c r="C10" s="1" t="s">
        <v>25</v>
      </c>
      <c r="D10" s="8" t="s">
        <v>26</v>
      </c>
      <c r="E10" s="3">
        <v>33000</v>
      </c>
      <c r="F10" s="3">
        <v>368900</v>
      </c>
      <c r="G10" s="3"/>
      <c r="H10" s="3"/>
      <c r="I10" s="14"/>
      <c r="J10" s="17"/>
      <c r="K10" s="1"/>
    </row>
    <row r="11" spans="1:11" ht="20.25" customHeight="1" x14ac:dyDescent="0.25">
      <c r="A11" s="1">
        <v>3</v>
      </c>
      <c r="B11" s="4" t="s">
        <v>29</v>
      </c>
      <c r="C11" s="1" t="s">
        <v>30</v>
      </c>
      <c r="D11" s="8" t="s">
        <v>31</v>
      </c>
      <c r="E11" s="3">
        <v>33000</v>
      </c>
      <c r="F11" s="3">
        <v>25600</v>
      </c>
      <c r="G11" s="3"/>
      <c r="H11" s="3"/>
      <c r="I11" s="14"/>
      <c r="J11" s="17"/>
      <c r="K11" s="1"/>
    </row>
    <row r="12" spans="1:11" ht="20.25" customHeight="1" x14ac:dyDescent="0.25">
      <c r="A12" s="1">
        <v>4</v>
      </c>
      <c r="B12" s="4" t="s">
        <v>32</v>
      </c>
      <c r="C12" s="1" t="s">
        <v>33</v>
      </c>
      <c r="D12" s="25" t="s">
        <v>34</v>
      </c>
      <c r="E12" s="26">
        <v>33000</v>
      </c>
      <c r="F12" s="26">
        <v>85300</v>
      </c>
      <c r="G12" s="26">
        <v>33000</v>
      </c>
      <c r="H12" s="26">
        <v>27000</v>
      </c>
      <c r="I12" s="14">
        <f>SUM(G12:H12)</f>
        <v>60000</v>
      </c>
      <c r="J12" s="17" t="s">
        <v>59</v>
      </c>
      <c r="K12" s="1" t="s">
        <v>28</v>
      </c>
    </row>
    <row r="13" spans="1:11" ht="18" customHeight="1" x14ac:dyDescent="0.25">
      <c r="A13" s="10">
        <v>5</v>
      </c>
      <c r="B13" s="4" t="s">
        <v>35</v>
      </c>
      <c r="C13" s="1" t="s">
        <v>36</v>
      </c>
      <c r="D13" s="27">
        <v>48951931</v>
      </c>
      <c r="E13" s="26">
        <v>33000</v>
      </c>
      <c r="F13" s="27"/>
      <c r="G13" s="26"/>
      <c r="H13" s="27"/>
      <c r="I13" s="14"/>
      <c r="J13" s="17"/>
      <c r="K13" s="1"/>
    </row>
    <row r="14" spans="1:11" ht="15" customHeight="1" x14ac:dyDescent="0.25">
      <c r="A14" s="10">
        <v>6</v>
      </c>
      <c r="B14" s="4" t="s">
        <v>37</v>
      </c>
      <c r="C14" s="1" t="s">
        <v>38</v>
      </c>
      <c r="D14" s="28" t="s">
        <v>39</v>
      </c>
      <c r="E14" s="26">
        <v>33000</v>
      </c>
      <c r="F14" s="26"/>
      <c r="G14" s="26"/>
      <c r="H14" s="28"/>
      <c r="I14" s="14"/>
      <c r="J14" s="17"/>
      <c r="K14" s="1"/>
    </row>
    <row r="15" spans="1:11" ht="20.25" customHeight="1" x14ac:dyDescent="0.25">
      <c r="A15" s="1">
        <v>7</v>
      </c>
      <c r="B15" s="4" t="s">
        <v>40</v>
      </c>
      <c r="C15" s="1" t="s">
        <v>41</v>
      </c>
      <c r="D15" s="13" t="s">
        <v>42</v>
      </c>
      <c r="E15" s="26">
        <v>33000</v>
      </c>
      <c r="F15" s="26">
        <v>231000</v>
      </c>
      <c r="G15" s="26"/>
      <c r="H15" s="26"/>
      <c r="I15" s="14"/>
      <c r="J15" s="17"/>
      <c r="K15" s="1"/>
    </row>
    <row r="16" spans="1:11" ht="30" customHeight="1" x14ac:dyDescent="0.25">
      <c r="A16" s="59" t="s">
        <v>6</v>
      </c>
      <c r="B16" s="59"/>
      <c r="C16" s="59"/>
      <c r="D16" s="59"/>
      <c r="E16" s="3">
        <f>SUM(E9:E15)</f>
        <v>223000</v>
      </c>
      <c r="F16" s="14">
        <f>SUM(F9:F15)</f>
        <v>760800</v>
      </c>
      <c r="G16" s="14"/>
      <c r="H16" s="14"/>
      <c r="I16" s="14"/>
      <c r="J16" s="9"/>
      <c r="K16" s="1"/>
    </row>
    <row r="18" spans="1:11" ht="15.75" x14ac:dyDescent="0.25">
      <c r="A18" s="65" t="s">
        <v>47</v>
      </c>
      <c r="B18" s="70"/>
      <c r="C18" s="70"/>
      <c r="D18" s="70"/>
      <c r="E18" s="70"/>
      <c r="F18" s="70"/>
      <c r="G18" s="70"/>
      <c r="H18" s="70"/>
      <c r="I18" s="70"/>
      <c r="J18" s="70"/>
      <c r="K18" s="66"/>
    </row>
    <row r="20" spans="1:11" x14ac:dyDescent="0.25">
      <c r="A20" s="71" t="s">
        <v>48</v>
      </c>
      <c r="B20" s="71"/>
      <c r="C20" s="71"/>
      <c r="D20" s="71"/>
      <c r="E20" s="71"/>
      <c r="F20" s="71"/>
      <c r="G20" s="71"/>
      <c r="H20" s="71"/>
      <c r="I20" s="71"/>
      <c r="J20" s="71"/>
      <c r="K20" s="71"/>
    </row>
    <row r="21" spans="1:11" x14ac:dyDescent="0.25">
      <c r="E21" s="72" t="s">
        <v>50</v>
      </c>
      <c r="F21" s="73"/>
      <c r="G21" s="76" t="s">
        <v>51</v>
      </c>
      <c r="H21" s="76"/>
      <c r="I21" s="76" t="s">
        <v>52</v>
      </c>
      <c r="J21" s="76"/>
    </row>
    <row r="22" spans="1:11" ht="15.75" x14ac:dyDescent="0.25">
      <c r="A22" s="71" t="s">
        <v>49</v>
      </c>
      <c r="B22" s="71"/>
      <c r="C22" s="65">
        <v>279000</v>
      </c>
      <c r="D22" s="70"/>
      <c r="E22" s="74"/>
      <c r="F22" s="75"/>
      <c r="G22" s="65">
        <v>23250</v>
      </c>
      <c r="H22" s="66"/>
      <c r="I22" s="65">
        <v>69750</v>
      </c>
      <c r="J22" s="66"/>
    </row>
    <row r="23" spans="1:11" ht="15.75" x14ac:dyDescent="0.25">
      <c r="A23" s="71" t="s">
        <v>5</v>
      </c>
      <c r="B23" s="71"/>
      <c r="C23" s="65">
        <v>540000</v>
      </c>
      <c r="D23" s="66"/>
      <c r="E23" s="65">
        <v>54000</v>
      </c>
      <c r="F23" s="66"/>
      <c r="G23" s="65">
        <v>49500</v>
      </c>
      <c r="H23" s="66"/>
      <c r="I23" s="65">
        <v>148500</v>
      </c>
      <c r="J23" s="66"/>
    </row>
    <row r="24" spans="1:11" ht="15.75" x14ac:dyDescent="0.25">
      <c r="A24" s="67" t="s">
        <v>53</v>
      </c>
      <c r="B24" s="67"/>
      <c r="C24" s="67"/>
      <c r="D24" s="67"/>
      <c r="E24" s="67"/>
      <c r="F24" s="67"/>
      <c r="G24" s="68">
        <f>SUM(G22:H23)</f>
        <v>72750</v>
      </c>
      <c r="H24" s="69"/>
      <c r="I24" s="68">
        <f>SUM(I22:J23)</f>
        <v>218250</v>
      </c>
      <c r="J24" s="69"/>
    </row>
    <row r="26" spans="1:11" ht="15.75" x14ac:dyDescent="0.25">
      <c r="A26" s="77" t="s">
        <v>54</v>
      </c>
      <c r="B26" s="77"/>
      <c r="C26" s="77"/>
      <c r="D26" s="77"/>
      <c r="E26" s="77"/>
      <c r="F26" s="77"/>
      <c r="G26" s="78">
        <f>G24+I24</f>
        <v>291000</v>
      </c>
      <c r="H26" s="77"/>
    </row>
    <row r="28" spans="1:11" ht="15.75" x14ac:dyDescent="0.25">
      <c r="A28" s="77" t="s">
        <v>58</v>
      </c>
      <c r="B28" s="77"/>
      <c r="C28" s="77"/>
      <c r="D28" s="77"/>
      <c r="E28" s="77"/>
      <c r="F28" s="77"/>
      <c r="G28" s="78">
        <f>G22</f>
        <v>23250</v>
      </c>
      <c r="H28" s="77"/>
    </row>
  </sheetData>
  <mergeCells count="28">
    <mergeCell ref="A26:F26"/>
    <mergeCell ref="G26:H26"/>
    <mergeCell ref="A23:B23"/>
    <mergeCell ref="C23:D23"/>
    <mergeCell ref="E23:F23"/>
    <mergeCell ref="G23:H23"/>
    <mergeCell ref="G21:H21"/>
    <mergeCell ref="I21:J21"/>
    <mergeCell ref="A22:B22"/>
    <mergeCell ref="C22:D22"/>
    <mergeCell ref="G22:H22"/>
    <mergeCell ref="I22:J22"/>
    <mergeCell ref="J7:K7"/>
    <mergeCell ref="A28:F28"/>
    <mergeCell ref="G28:H28"/>
    <mergeCell ref="A1:K1"/>
    <mergeCell ref="C3:H3"/>
    <mergeCell ref="I3:J3"/>
    <mergeCell ref="F4:K4"/>
    <mergeCell ref="A6:K6"/>
    <mergeCell ref="I23:J23"/>
    <mergeCell ref="A24:F24"/>
    <mergeCell ref="G24:H24"/>
    <mergeCell ref="I24:J24"/>
    <mergeCell ref="A16:D16"/>
    <mergeCell ref="A18:K18"/>
    <mergeCell ref="A20:K20"/>
    <mergeCell ref="E21:F22"/>
  </mergeCells>
  <pageMargins left="0.31496062992125984" right="0.31496062992125984" top="0.35433070866141736" bottom="0.35433070866141736" header="0.31496062992125984" footer="0.31496062992125984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workbookViewId="0">
      <selection activeCell="L16" sqref="L16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6" width="10.28515625" customWidth="1"/>
    <col min="7" max="7" width="12" customWidth="1"/>
    <col min="8" max="8" width="9.42578125" customWidth="1"/>
    <col min="9" max="9" width="14.42578125" customWidth="1"/>
    <col min="10" max="10" width="8.7109375" customWidth="1"/>
    <col min="11" max="11" width="11.5703125" customWidth="1"/>
  </cols>
  <sheetData>
    <row r="1" spans="1:11" ht="23.25" x14ac:dyDescent="0.25">
      <c r="A1" s="60" t="s">
        <v>60</v>
      </c>
      <c r="B1" s="60"/>
      <c r="C1" s="60"/>
      <c r="D1" s="60"/>
      <c r="E1" s="60"/>
      <c r="F1" s="60"/>
      <c r="G1" s="60"/>
      <c r="H1" s="60"/>
      <c r="I1" s="60"/>
      <c r="J1" s="60"/>
      <c r="K1" s="60"/>
    </row>
    <row r="2" spans="1:11" ht="18.75" x14ac:dyDescent="0.3">
      <c r="A2" s="5" t="s">
        <v>11</v>
      </c>
      <c r="E2" s="6"/>
      <c r="H2" s="6"/>
    </row>
    <row r="3" spans="1:11" ht="18.75" customHeight="1" x14ac:dyDescent="0.4">
      <c r="A3" s="5" t="s">
        <v>12</v>
      </c>
      <c r="C3" s="61" t="s">
        <v>15</v>
      </c>
      <c r="D3" s="61"/>
      <c r="E3" s="61"/>
      <c r="F3" s="61"/>
      <c r="G3" s="61"/>
      <c r="H3" s="61"/>
      <c r="I3" s="62" t="s">
        <v>16</v>
      </c>
      <c r="J3" s="62"/>
      <c r="K3" s="31"/>
    </row>
    <row r="4" spans="1:11" ht="18.75" x14ac:dyDescent="0.3">
      <c r="A4" s="5" t="s">
        <v>13</v>
      </c>
      <c r="D4" s="31" t="s">
        <v>17</v>
      </c>
      <c r="E4" s="31"/>
      <c r="F4" s="63" t="s">
        <v>18</v>
      </c>
      <c r="G4" s="63"/>
      <c r="H4" s="63"/>
      <c r="I4" s="63"/>
      <c r="J4" s="63"/>
      <c r="K4" s="63"/>
    </row>
    <row r="5" spans="1:11" ht="9" customHeight="1" x14ac:dyDescent="0.3">
      <c r="A5" s="5"/>
      <c r="D5" s="31"/>
      <c r="E5" s="31"/>
      <c r="F5" s="31"/>
      <c r="G5" s="31"/>
      <c r="H5" s="31"/>
      <c r="I5" s="31"/>
      <c r="J5" s="32"/>
      <c r="K5" s="32"/>
    </row>
    <row r="6" spans="1:11" ht="18.75" customHeight="1" x14ac:dyDescent="0.3">
      <c r="A6" s="62" t="s">
        <v>20</v>
      </c>
      <c r="B6" s="62"/>
      <c r="C6" s="62"/>
      <c r="D6" s="62"/>
      <c r="E6" s="62"/>
      <c r="F6" s="62"/>
      <c r="G6" s="62"/>
      <c r="H6" s="62"/>
      <c r="I6" s="62"/>
      <c r="J6" s="62"/>
      <c r="K6" s="62"/>
    </row>
    <row r="7" spans="1:11" ht="18.75" x14ac:dyDescent="0.3">
      <c r="J7" s="64"/>
      <c r="K7" s="64"/>
    </row>
    <row r="8" spans="1:11" x14ac:dyDescent="0.25">
      <c r="A8" s="7" t="s">
        <v>0</v>
      </c>
      <c r="B8" s="2" t="s">
        <v>1</v>
      </c>
      <c r="C8" s="7" t="s">
        <v>10</v>
      </c>
      <c r="D8" s="2" t="s">
        <v>9</v>
      </c>
      <c r="E8" s="2" t="s">
        <v>2</v>
      </c>
      <c r="F8" s="2" t="s">
        <v>3</v>
      </c>
      <c r="G8" s="20" t="s">
        <v>8</v>
      </c>
      <c r="H8" s="2" t="s">
        <v>5</v>
      </c>
      <c r="I8" s="19" t="s">
        <v>4</v>
      </c>
      <c r="J8" s="2" t="s">
        <v>7</v>
      </c>
      <c r="K8" s="19" t="s">
        <v>14</v>
      </c>
    </row>
    <row r="9" spans="1:11" ht="20.25" customHeight="1" x14ac:dyDescent="0.25">
      <c r="A9" s="1">
        <v>1</v>
      </c>
      <c r="B9" s="4" t="s">
        <v>21</v>
      </c>
      <c r="C9" s="1" t="s">
        <v>22</v>
      </c>
      <c r="D9" s="8" t="s">
        <v>23</v>
      </c>
      <c r="E9" s="3">
        <v>25000</v>
      </c>
      <c r="F9" s="3"/>
      <c r="G9" s="3"/>
      <c r="H9" s="3"/>
      <c r="I9" s="14">
        <f>SUM(G9:H9)</f>
        <v>0</v>
      </c>
      <c r="J9" s="17"/>
      <c r="K9" s="1"/>
    </row>
    <row r="10" spans="1:11" ht="20.25" customHeight="1" x14ac:dyDescent="0.25">
      <c r="A10" s="1">
        <v>2</v>
      </c>
      <c r="B10" s="4" t="s">
        <v>24</v>
      </c>
      <c r="C10" s="1" t="s">
        <v>25</v>
      </c>
      <c r="D10" s="8" t="s">
        <v>26</v>
      </c>
      <c r="E10" s="3">
        <v>33000</v>
      </c>
      <c r="F10" s="3">
        <v>335900</v>
      </c>
      <c r="G10" s="3">
        <v>33000</v>
      </c>
      <c r="H10" s="3"/>
      <c r="I10" s="14">
        <f t="shared" ref="I10:I16" si="0">SUM(G10:H10)</f>
        <v>33000</v>
      </c>
      <c r="J10" s="17" t="s">
        <v>62</v>
      </c>
      <c r="K10" s="1" t="s">
        <v>28</v>
      </c>
    </row>
    <row r="11" spans="1:11" ht="20.25" customHeight="1" x14ac:dyDescent="0.25">
      <c r="A11" s="1">
        <v>3</v>
      </c>
      <c r="B11" s="4" t="s">
        <v>29</v>
      </c>
      <c r="C11" s="1" t="s">
        <v>30</v>
      </c>
      <c r="D11" s="8" t="s">
        <v>31</v>
      </c>
      <c r="E11" s="3">
        <v>33000</v>
      </c>
      <c r="F11" s="3">
        <v>61900</v>
      </c>
      <c r="G11" s="3">
        <v>33000</v>
      </c>
      <c r="H11" s="3">
        <v>30000</v>
      </c>
      <c r="I11" s="14">
        <f t="shared" si="0"/>
        <v>63000</v>
      </c>
      <c r="J11" s="17" t="s">
        <v>63</v>
      </c>
      <c r="K11" s="17" t="s">
        <v>62</v>
      </c>
    </row>
    <row r="12" spans="1:11" ht="20.25" customHeight="1" x14ac:dyDescent="0.25">
      <c r="A12" s="1">
        <v>4</v>
      </c>
      <c r="B12" s="4" t="s">
        <v>32</v>
      </c>
      <c r="C12" s="1" t="s">
        <v>33</v>
      </c>
      <c r="D12" s="25" t="s">
        <v>34</v>
      </c>
      <c r="E12" s="26">
        <v>33000</v>
      </c>
      <c r="F12" s="26">
        <v>8300</v>
      </c>
      <c r="G12" s="26">
        <v>33000</v>
      </c>
      <c r="H12" s="26"/>
      <c r="I12" s="14">
        <f t="shared" si="0"/>
        <v>33000</v>
      </c>
      <c r="J12" s="17" t="s">
        <v>62</v>
      </c>
      <c r="K12" s="1" t="s">
        <v>28</v>
      </c>
    </row>
    <row r="13" spans="1:11" ht="18" customHeight="1" x14ac:dyDescent="0.25">
      <c r="A13" s="10">
        <v>5</v>
      </c>
      <c r="B13" s="4" t="s">
        <v>35</v>
      </c>
      <c r="C13" s="1" t="s">
        <v>36</v>
      </c>
      <c r="D13" s="27">
        <v>48951931</v>
      </c>
      <c r="E13" s="26">
        <v>33000</v>
      </c>
      <c r="F13" s="27"/>
      <c r="G13" s="26"/>
      <c r="H13" s="27"/>
      <c r="I13" s="14">
        <f t="shared" si="0"/>
        <v>0</v>
      </c>
      <c r="J13" s="17"/>
      <c r="K13" s="1"/>
    </row>
    <row r="14" spans="1:11" ht="15" customHeight="1" x14ac:dyDescent="0.25">
      <c r="A14" s="10">
        <v>6</v>
      </c>
      <c r="B14" s="4" t="s">
        <v>37</v>
      </c>
      <c r="C14" s="1" t="s">
        <v>38</v>
      </c>
      <c r="D14" s="28" t="s">
        <v>39</v>
      </c>
      <c r="E14" s="26">
        <v>33000</v>
      </c>
      <c r="F14" s="26"/>
      <c r="G14" s="26">
        <v>33000</v>
      </c>
      <c r="H14" s="28"/>
      <c r="I14" s="14">
        <f t="shared" si="0"/>
        <v>33000</v>
      </c>
      <c r="J14" s="17" t="s">
        <v>62</v>
      </c>
      <c r="K14" s="1" t="s">
        <v>28</v>
      </c>
    </row>
    <row r="15" spans="1:11" ht="20.25" customHeight="1" x14ac:dyDescent="0.25">
      <c r="A15" s="1">
        <v>7</v>
      </c>
      <c r="B15" s="4" t="s">
        <v>40</v>
      </c>
      <c r="C15" s="1" t="s">
        <v>41</v>
      </c>
      <c r="D15" s="13" t="s">
        <v>42</v>
      </c>
      <c r="E15" s="26">
        <v>33000</v>
      </c>
      <c r="F15" s="26">
        <v>264000</v>
      </c>
      <c r="G15" s="26"/>
      <c r="H15" s="26"/>
      <c r="I15" s="14">
        <f t="shared" si="0"/>
        <v>0</v>
      </c>
      <c r="J15" s="17"/>
      <c r="K15" s="1"/>
    </row>
    <row r="16" spans="1:11" ht="30" customHeight="1" x14ac:dyDescent="0.25">
      <c r="A16" s="59" t="s">
        <v>6</v>
      </c>
      <c r="B16" s="59"/>
      <c r="C16" s="59"/>
      <c r="D16" s="59"/>
      <c r="E16" s="3">
        <f>SUM(E9:E15)</f>
        <v>223000</v>
      </c>
      <c r="F16" s="14">
        <f>SUM(F9:F15)</f>
        <v>670100</v>
      </c>
      <c r="G16" s="14">
        <f>SUM(G9:G15)</f>
        <v>132000</v>
      </c>
      <c r="H16" s="14">
        <f>SUM(H9:H15)</f>
        <v>30000</v>
      </c>
      <c r="I16" s="14">
        <f t="shared" si="0"/>
        <v>162000</v>
      </c>
      <c r="J16" s="9" t="s">
        <v>64</v>
      </c>
      <c r="K16" s="1" t="s">
        <v>65</v>
      </c>
    </row>
    <row r="18" spans="1:11" ht="15.75" x14ac:dyDescent="0.25">
      <c r="A18" s="65" t="s">
        <v>47</v>
      </c>
      <c r="B18" s="70"/>
      <c r="C18" s="70"/>
      <c r="D18" s="70"/>
      <c r="E18" s="70"/>
      <c r="F18" s="70"/>
      <c r="G18" s="70"/>
      <c r="H18" s="70"/>
      <c r="I18" s="70"/>
      <c r="J18" s="70"/>
      <c r="K18" s="66"/>
    </row>
    <row r="20" spans="1:11" x14ac:dyDescent="0.25">
      <c r="A20" s="71" t="s">
        <v>48</v>
      </c>
      <c r="B20" s="71"/>
      <c r="C20" s="71"/>
      <c r="D20" s="71"/>
      <c r="E20" s="71"/>
      <c r="F20" s="71"/>
      <c r="G20" s="71"/>
      <c r="H20" s="71"/>
      <c r="I20" s="71"/>
      <c r="J20" s="71"/>
      <c r="K20" s="71"/>
    </row>
    <row r="21" spans="1:11" x14ac:dyDescent="0.25">
      <c r="E21" s="72" t="s">
        <v>50</v>
      </c>
      <c r="F21" s="73"/>
      <c r="G21" s="76" t="s">
        <v>51</v>
      </c>
      <c r="H21" s="76"/>
      <c r="I21" s="76" t="s">
        <v>52</v>
      </c>
      <c r="J21" s="76"/>
    </row>
    <row r="22" spans="1:11" ht="15.75" x14ac:dyDescent="0.25">
      <c r="A22" s="71" t="s">
        <v>49</v>
      </c>
      <c r="B22" s="71"/>
      <c r="C22" s="65">
        <v>279000</v>
      </c>
      <c r="D22" s="70"/>
      <c r="E22" s="74"/>
      <c r="F22" s="75"/>
      <c r="G22" s="65">
        <v>23250</v>
      </c>
      <c r="H22" s="66"/>
      <c r="I22" s="65">
        <v>69750</v>
      </c>
      <c r="J22" s="66"/>
    </row>
    <row r="23" spans="1:11" ht="15.75" x14ac:dyDescent="0.25">
      <c r="A23" s="71" t="s">
        <v>5</v>
      </c>
      <c r="B23" s="71"/>
      <c r="C23" s="65">
        <v>540000</v>
      </c>
      <c r="D23" s="66"/>
      <c r="E23" s="65">
        <v>54000</v>
      </c>
      <c r="F23" s="66"/>
      <c r="G23" s="65">
        <v>49500</v>
      </c>
      <c r="H23" s="66"/>
      <c r="I23" s="65">
        <v>148500</v>
      </c>
      <c r="J23" s="66"/>
    </row>
    <row r="24" spans="1:11" ht="15.75" x14ac:dyDescent="0.25">
      <c r="A24" s="67" t="s">
        <v>53</v>
      </c>
      <c r="B24" s="67"/>
      <c r="C24" s="67"/>
      <c r="D24" s="67"/>
      <c r="E24" s="67"/>
      <c r="F24" s="67"/>
      <c r="G24" s="68">
        <f>SUM(G22:H23)</f>
        <v>72750</v>
      </c>
      <c r="H24" s="69"/>
      <c r="I24" s="68">
        <f>SUM(I22:J23)</f>
        <v>218250</v>
      </c>
      <c r="J24" s="69"/>
    </row>
    <row r="26" spans="1:11" ht="15.75" x14ac:dyDescent="0.25">
      <c r="A26" s="77" t="s">
        <v>54</v>
      </c>
      <c r="B26" s="77"/>
      <c r="C26" s="77"/>
      <c r="D26" s="77"/>
      <c r="E26" s="77"/>
      <c r="F26" s="77"/>
      <c r="G26" s="78">
        <f>G24+I24</f>
        <v>291000</v>
      </c>
      <c r="H26" s="77"/>
    </row>
    <row r="28" spans="1:11" ht="15.75" x14ac:dyDescent="0.25">
      <c r="A28" s="77" t="s">
        <v>58</v>
      </c>
      <c r="B28" s="77"/>
      <c r="C28" s="77"/>
      <c r="D28" s="77"/>
      <c r="E28" s="77"/>
      <c r="F28" s="77"/>
      <c r="G28" s="78">
        <f>G22</f>
        <v>23250</v>
      </c>
      <c r="H28" s="77"/>
    </row>
  </sheetData>
  <mergeCells count="28">
    <mergeCell ref="A26:F26"/>
    <mergeCell ref="G26:H26"/>
    <mergeCell ref="A28:F28"/>
    <mergeCell ref="G28:H28"/>
    <mergeCell ref="A23:B23"/>
    <mergeCell ref="C23:D23"/>
    <mergeCell ref="E23:F23"/>
    <mergeCell ref="G23:H23"/>
    <mergeCell ref="I23:J23"/>
    <mergeCell ref="A24:F24"/>
    <mergeCell ref="G24:H24"/>
    <mergeCell ref="I24:J24"/>
    <mergeCell ref="A16:D16"/>
    <mergeCell ref="A18:K18"/>
    <mergeCell ref="A20:K20"/>
    <mergeCell ref="E21:F22"/>
    <mergeCell ref="G21:H21"/>
    <mergeCell ref="I21:J21"/>
    <mergeCell ref="A22:B22"/>
    <mergeCell ref="C22:D22"/>
    <mergeCell ref="G22:H22"/>
    <mergeCell ref="I22:J22"/>
    <mergeCell ref="J7:K7"/>
    <mergeCell ref="A1:K1"/>
    <mergeCell ref="C3:H3"/>
    <mergeCell ref="I3:J3"/>
    <mergeCell ref="F4:K4"/>
    <mergeCell ref="A6:K6"/>
  </mergeCells>
  <pageMargins left="0.31496062992125984" right="0.31496062992125984" top="0.35433070866141736" bottom="0.35433070866141736" header="0.31496062992125984" footer="0.31496062992125984"/>
  <pageSetup paperSize="9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workbookViewId="0">
      <selection activeCell="K14" sqref="K14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6" width="10.28515625" customWidth="1"/>
    <col min="7" max="7" width="12" customWidth="1"/>
    <col min="8" max="8" width="9.42578125" customWidth="1"/>
    <col min="9" max="9" width="14.42578125" customWidth="1"/>
    <col min="10" max="10" width="8.7109375" customWidth="1"/>
    <col min="11" max="11" width="11.5703125" customWidth="1"/>
  </cols>
  <sheetData>
    <row r="1" spans="1:11" ht="23.25" x14ac:dyDescent="0.25">
      <c r="A1" s="60" t="s">
        <v>61</v>
      </c>
      <c r="B1" s="60"/>
      <c r="C1" s="60"/>
      <c r="D1" s="60"/>
      <c r="E1" s="60"/>
      <c r="F1" s="60"/>
      <c r="G1" s="60"/>
      <c r="H1" s="60"/>
      <c r="I1" s="60"/>
      <c r="J1" s="60"/>
      <c r="K1" s="60"/>
    </row>
    <row r="2" spans="1:11" ht="18.75" x14ac:dyDescent="0.3">
      <c r="A2" s="5" t="s">
        <v>11</v>
      </c>
      <c r="E2" s="6"/>
      <c r="H2" s="6"/>
    </row>
    <row r="3" spans="1:11" ht="18.75" customHeight="1" x14ac:dyDescent="0.4">
      <c r="A3" s="5" t="s">
        <v>12</v>
      </c>
      <c r="C3" s="61" t="s">
        <v>15</v>
      </c>
      <c r="D3" s="61"/>
      <c r="E3" s="61"/>
      <c r="F3" s="61"/>
      <c r="G3" s="61"/>
      <c r="H3" s="61"/>
      <c r="I3" s="62" t="s">
        <v>16</v>
      </c>
      <c r="J3" s="62"/>
      <c r="K3" s="31"/>
    </row>
    <row r="4" spans="1:11" ht="18.75" x14ac:dyDescent="0.3">
      <c r="A4" s="5" t="s">
        <v>13</v>
      </c>
      <c r="D4" s="31" t="s">
        <v>17</v>
      </c>
      <c r="E4" s="31"/>
      <c r="F4" s="63" t="s">
        <v>18</v>
      </c>
      <c r="G4" s="63"/>
      <c r="H4" s="63"/>
      <c r="I4" s="63"/>
      <c r="J4" s="63"/>
      <c r="K4" s="63"/>
    </row>
    <row r="5" spans="1:11" ht="9" customHeight="1" x14ac:dyDescent="0.3">
      <c r="A5" s="5"/>
      <c r="D5" s="31"/>
      <c r="E5" s="31"/>
      <c r="F5" s="31"/>
      <c r="G5" s="31"/>
      <c r="H5" s="31"/>
      <c r="I5" s="31"/>
      <c r="J5" s="32"/>
      <c r="K5" s="32"/>
    </row>
    <row r="6" spans="1:11" ht="18.75" customHeight="1" x14ac:dyDescent="0.3">
      <c r="A6" s="62" t="s">
        <v>20</v>
      </c>
      <c r="B6" s="62"/>
      <c r="C6" s="62"/>
      <c r="D6" s="62"/>
      <c r="E6" s="62"/>
      <c r="F6" s="62"/>
      <c r="G6" s="62"/>
      <c r="H6" s="62"/>
      <c r="I6" s="62"/>
      <c r="J6" s="62"/>
      <c r="K6" s="62"/>
    </row>
    <row r="7" spans="1:11" ht="18.75" x14ac:dyDescent="0.3">
      <c r="J7" s="64"/>
      <c r="K7" s="64"/>
    </row>
    <row r="8" spans="1:11" x14ac:dyDescent="0.25">
      <c r="A8" s="7" t="s">
        <v>0</v>
      </c>
      <c r="B8" s="2" t="s">
        <v>1</v>
      </c>
      <c r="C8" s="7" t="s">
        <v>10</v>
      </c>
      <c r="D8" s="2" t="s">
        <v>9</v>
      </c>
      <c r="E8" s="2" t="s">
        <v>2</v>
      </c>
      <c r="F8" s="2" t="s">
        <v>3</v>
      </c>
      <c r="G8" s="20" t="s">
        <v>8</v>
      </c>
      <c r="H8" s="2" t="s">
        <v>5</v>
      </c>
      <c r="I8" s="19" t="s">
        <v>4</v>
      </c>
      <c r="J8" s="2" t="s">
        <v>7</v>
      </c>
      <c r="K8" s="19" t="s">
        <v>14</v>
      </c>
    </row>
    <row r="9" spans="1:11" ht="20.25" customHeight="1" x14ac:dyDescent="0.25">
      <c r="A9" s="1">
        <v>1</v>
      </c>
      <c r="B9" s="4" t="s">
        <v>21</v>
      </c>
      <c r="C9" s="1" t="s">
        <v>22</v>
      </c>
      <c r="D9" s="8" t="s">
        <v>23</v>
      </c>
      <c r="E9" s="3">
        <v>25000</v>
      </c>
      <c r="F9" s="3">
        <v>25000</v>
      </c>
      <c r="G9" s="3"/>
      <c r="H9" s="3"/>
      <c r="I9" s="14"/>
      <c r="J9" s="17"/>
      <c r="K9" s="1"/>
    </row>
    <row r="10" spans="1:11" ht="20.25" customHeight="1" x14ac:dyDescent="0.25">
      <c r="A10" s="1">
        <v>2</v>
      </c>
      <c r="B10" s="4" t="s">
        <v>24</v>
      </c>
      <c r="C10" s="1" t="s">
        <v>25</v>
      </c>
      <c r="D10" s="8" t="s">
        <v>26</v>
      </c>
      <c r="E10" s="3">
        <v>33000</v>
      </c>
      <c r="F10" s="3">
        <v>335900</v>
      </c>
      <c r="G10" s="3"/>
      <c r="H10" s="3"/>
      <c r="I10" s="14"/>
      <c r="J10" s="17"/>
      <c r="K10" s="1"/>
    </row>
    <row r="11" spans="1:11" ht="20.25" customHeight="1" x14ac:dyDescent="0.25">
      <c r="A11" s="1">
        <v>3</v>
      </c>
      <c r="B11" s="4" t="s">
        <v>29</v>
      </c>
      <c r="C11" s="1" t="s">
        <v>30</v>
      </c>
      <c r="D11" s="8" t="s">
        <v>31</v>
      </c>
      <c r="E11" s="3">
        <v>33000</v>
      </c>
      <c r="F11" s="3">
        <v>31900</v>
      </c>
      <c r="G11" s="3">
        <v>25000</v>
      </c>
      <c r="H11" s="3"/>
      <c r="I11" s="14">
        <f t="shared" ref="I11:I16" si="0">SUM(G11:H11)</f>
        <v>25000</v>
      </c>
      <c r="J11" s="17" t="s">
        <v>67</v>
      </c>
      <c r="K11" s="1" t="s">
        <v>28</v>
      </c>
    </row>
    <row r="12" spans="1:11" ht="20.25" customHeight="1" x14ac:dyDescent="0.25">
      <c r="A12" s="1">
        <v>4</v>
      </c>
      <c r="B12" s="4" t="s">
        <v>32</v>
      </c>
      <c r="C12" s="1" t="s">
        <v>33</v>
      </c>
      <c r="D12" s="25" t="s">
        <v>34</v>
      </c>
      <c r="E12" s="26">
        <v>33000</v>
      </c>
      <c r="F12" s="26">
        <v>8300</v>
      </c>
      <c r="G12" s="26">
        <v>20000</v>
      </c>
      <c r="H12" s="26"/>
      <c r="I12" s="14">
        <f t="shared" si="0"/>
        <v>20000</v>
      </c>
      <c r="J12" s="17" t="s">
        <v>67</v>
      </c>
      <c r="K12" s="1" t="s">
        <v>28</v>
      </c>
    </row>
    <row r="13" spans="1:11" ht="18" customHeight="1" x14ac:dyDescent="0.25">
      <c r="A13" s="10">
        <v>5</v>
      </c>
      <c r="B13" s="4" t="s">
        <v>35</v>
      </c>
      <c r="C13" s="1" t="s">
        <v>36</v>
      </c>
      <c r="D13" s="27">
        <v>48951931</v>
      </c>
      <c r="E13" s="26">
        <v>33000</v>
      </c>
      <c r="F13" s="26">
        <v>25000</v>
      </c>
      <c r="G13" s="26"/>
      <c r="H13" s="27"/>
      <c r="I13" s="14"/>
      <c r="J13" s="17"/>
      <c r="K13" s="1"/>
    </row>
    <row r="14" spans="1:11" ht="15" customHeight="1" x14ac:dyDescent="0.25">
      <c r="A14" s="10">
        <v>6</v>
      </c>
      <c r="B14" s="4" t="s">
        <v>37</v>
      </c>
      <c r="C14" s="1" t="s">
        <v>38</v>
      </c>
      <c r="D14" s="28" t="s">
        <v>39</v>
      </c>
      <c r="E14" s="26">
        <v>33000</v>
      </c>
      <c r="F14" s="26"/>
      <c r="G14" s="26">
        <v>33000</v>
      </c>
      <c r="H14" s="28"/>
      <c r="I14" s="14">
        <f t="shared" si="0"/>
        <v>33000</v>
      </c>
      <c r="J14" s="17" t="s">
        <v>68</v>
      </c>
      <c r="K14" s="1" t="s">
        <v>28</v>
      </c>
    </row>
    <row r="15" spans="1:11" ht="20.25" customHeight="1" x14ac:dyDescent="0.25">
      <c r="A15" s="1">
        <v>7</v>
      </c>
      <c r="B15" s="4" t="s">
        <v>40</v>
      </c>
      <c r="C15" s="1" t="s">
        <v>41</v>
      </c>
      <c r="D15" s="13" t="s">
        <v>42</v>
      </c>
      <c r="E15" s="26">
        <v>33000</v>
      </c>
      <c r="F15" s="26">
        <v>297000</v>
      </c>
      <c r="G15" s="26"/>
      <c r="H15" s="26"/>
      <c r="I15" s="14"/>
      <c r="J15" s="17"/>
      <c r="K15" s="1"/>
    </row>
    <row r="16" spans="1:11" ht="30" customHeight="1" x14ac:dyDescent="0.25">
      <c r="A16" s="59" t="s">
        <v>6</v>
      </c>
      <c r="B16" s="59"/>
      <c r="C16" s="59"/>
      <c r="D16" s="59"/>
      <c r="E16" s="3">
        <f>SUM(E9:E15)</f>
        <v>223000</v>
      </c>
      <c r="F16" s="14">
        <f>SUM(F9:F15)</f>
        <v>723100</v>
      </c>
      <c r="G16" s="14">
        <f>SUM(G9:G15)</f>
        <v>78000</v>
      </c>
      <c r="H16" s="14"/>
      <c r="I16" s="14">
        <f t="shared" si="0"/>
        <v>78000</v>
      </c>
      <c r="J16" s="9" t="s">
        <v>68</v>
      </c>
      <c r="K16" s="1" t="s">
        <v>65</v>
      </c>
    </row>
    <row r="18" spans="1:11" ht="15.75" x14ac:dyDescent="0.25">
      <c r="A18" s="65" t="s">
        <v>47</v>
      </c>
      <c r="B18" s="70"/>
      <c r="C18" s="70"/>
      <c r="D18" s="70"/>
      <c r="E18" s="70"/>
      <c r="F18" s="70"/>
      <c r="G18" s="70"/>
      <c r="H18" s="70"/>
      <c r="I18" s="70"/>
      <c r="J18" s="70"/>
      <c r="K18" s="66"/>
    </row>
    <row r="20" spans="1:11" x14ac:dyDescent="0.25">
      <c r="A20" s="71" t="s">
        <v>48</v>
      </c>
      <c r="B20" s="71"/>
      <c r="C20" s="71"/>
      <c r="D20" s="71"/>
      <c r="E20" s="71"/>
      <c r="F20" s="71"/>
      <c r="G20" s="71"/>
      <c r="H20" s="71"/>
      <c r="I20" s="71"/>
      <c r="J20" s="71"/>
      <c r="K20" s="71"/>
    </row>
    <row r="21" spans="1:11" x14ac:dyDescent="0.25">
      <c r="E21" s="72" t="s">
        <v>50</v>
      </c>
      <c r="F21" s="73"/>
      <c r="G21" s="76" t="s">
        <v>51</v>
      </c>
      <c r="H21" s="76"/>
      <c r="I21" s="76" t="s">
        <v>52</v>
      </c>
      <c r="J21" s="76"/>
    </row>
    <row r="22" spans="1:11" ht="15.75" x14ac:dyDescent="0.25">
      <c r="A22" s="71" t="s">
        <v>49</v>
      </c>
      <c r="B22" s="71"/>
      <c r="C22" s="65">
        <v>279000</v>
      </c>
      <c r="D22" s="70"/>
      <c r="E22" s="74"/>
      <c r="F22" s="75"/>
      <c r="G22" s="65">
        <v>23250</v>
      </c>
      <c r="H22" s="66"/>
      <c r="I22" s="65">
        <v>69750</v>
      </c>
      <c r="J22" s="66"/>
    </row>
    <row r="23" spans="1:11" ht="15.75" x14ac:dyDescent="0.25">
      <c r="A23" s="71" t="s">
        <v>5</v>
      </c>
      <c r="B23" s="71"/>
      <c r="C23" s="65">
        <v>540000</v>
      </c>
      <c r="D23" s="66"/>
      <c r="E23" s="65">
        <v>54000</v>
      </c>
      <c r="F23" s="66"/>
      <c r="G23" s="65">
        <v>49500</v>
      </c>
      <c r="H23" s="66"/>
      <c r="I23" s="65">
        <v>148500</v>
      </c>
      <c r="J23" s="66"/>
    </row>
    <row r="24" spans="1:11" ht="15.75" x14ac:dyDescent="0.25">
      <c r="A24" s="67" t="s">
        <v>53</v>
      </c>
      <c r="B24" s="67"/>
      <c r="C24" s="67"/>
      <c r="D24" s="67"/>
      <c r="E24" s="67"/>
      <c r="F24" s="67"/>
      <c r="G24" s="68">
        <f>SUM(G22:H23)</f>
        <v>72750</v>
      </c>
      <c r="H24" s="69"/>
      <c r="I24" s="68">
        <f>SUM(I22:J23)</f>
        <v>218250</v>
      </c>
      <c r="J24" s="69"/>
    </row>
  </sheetData>
  <mergeCells count="24">
    <mergeCell ref="G23:H23"/>
    <mergeCell ref="I23:J23"/>
    <mergeCell ref="A24:F24"/>
    <mergeCell ref="G24:H24"/>
    <mergeCell ref="I24:J24"/>
    <mergeCell ref="A23:B23"/>
    <mergeCell ref="C23:D23"/>
    <mergeCell ref="E23:F23"/>
    <mergeCell ref="A16:D16"/>
    <mergeCell ref="A18:K18"/>
    <mergeCell ref="A20:K20"/>
    <mergeCell ref="E21:F22"/>
    <mergeCell ref="G21:H21"/>
    <mergeCell ref="I21:J21"/>
    <mergeCell ref="A22:B22"/>
    <mergeCell ref="C22:D22"/>
    <mergeCell ref="G22:H22"/>
    <mergeCell ref="I22:J22"/>
    <mergeCell ref="J7:K7"/>
    <mergeCell ref="A1:K1"/>
    <mergeCell ref="C3:H3"/>
    <mergeCell ref="I3:J3"/>
    <mergeCell ref="F4:K4"/>
    <mergeCell ref="A6:K6"/>
  </mergeCells>
  <pageMargins left="0.31496062992125984" right="0.31496062992125984" top="0.35433070866141736" bottom="0.35433070866141736" header="0.31496062992125984" footer="0.31496062992125984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workbookViewId="0">
      <selection activeCell="D15" sqref="D15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6" width="10.28515625" customWidth="1"/>
    <col min="7" max="7" width="9.42578125" customWidth="1"/>
    <col min="8" max="8" width="12" customWidth="1"/>
    <col min="9" max="9" width="9.42578125" customWidth="1"/>
    <col min="10" max="10" width="14.42578125" customWidth="1"/>
    <col min="11" max="11" width="8.7109375" customWidth="1"/>
    <col min="12" max="12" width="11.5703125" customWidth="1"/>
  </cols>
  <sheetData>
    <row r="1" spans="1:12" ht="23.25" x14ac:dyDescent="0.25">
      <c r="A1" s="60" t="s">
        <v>66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</row>
    <row r="2" spans="1:12" ht="18.75" x14ac:dyDescent="0.3">
      <c r="A2" s="5" t="s">
        <v>11</v>
      </c>
      <c r="E2" s="6"/>
      <c r="I2" s="6"/>
    </row>
    <row r="3" spans="1:12" ht="18.75" customHeight="1" x14ac:dyDescent="0.4">
      <c r="A3" s="5" t="s">
        <v>12</v>
      </c>
      <c r="C3" s="61" t="s">
        <v>15</v>
      </c>
      <c r="D3" s="61"/>
      <c r="E3" s="61"/>
      <c r="F3" s="61"/>
      <c r="G3" s="61"/>
      <c r="H3" s="61"/>
      <c r="I3" s="61"/>
      <c r="J3" s="62" t="s">
        <v>16</v>
      </c>
      <c r="K3" s="62"/>
      <c r="L3" s="33"/>
    </row>
    <row r="4" spans="1:12" ht="18.75" x14ac:dyDescent="0.3">
      <c r="A4" s="5" t="s">
        <v>13</v>
      </c>
      <c r="D4" s="33" t="s">
        <v>17</v>
      </c>
      <c r="E4" s="33"/>
      <c r="F4" s="63" t="s">
        <v>18</v>
      </c>
      <c r="G4" s="63"/>
      <c r="H4" s="63"/>
      <c r="I4" s="63"/>
      <c r="J4" s="63"/>
      <c r="K4" s="63"/>
      <c r="L4" s="63"/>
    </row>
    <row r="5" spans="1:12" ht="9" customHeight="1" x14ac:dyDescent="0.3">
      <c r="A5" s="5"/>
      <c r="D5" s="33"/>
      <c r="E5" s="33"/>
      <c r="F5" s="33"/>
      <c r="G5" s="35"/>
      <c r="H5" s="33"/>
      <c r="I5" s="33"/>
      <c r="J5" s="33"/>
      <c r="K5" s="34"/>
      <c r="L5" s="34"/>
    </row>
    <row r="6" spans="1:12" ht="18.75" customHeight="1" x14ac:dyDescent="0.3">
      <c r="A6" s="62" t="s">
        <v>20</v>
      </c>
      <c r="B6" s="62"/>
      <c r="C6" s="62"/>
      <c r="D6" s="62"/>
      <c r="E6" s="62"/>
      <c r="F6" s="62"/>
      <c r="G6" s="62"/>
      <c r="H6" s="62"/>
      <c r="I6" s="62"/>
      <c r="J6" s="62"/>
      <c r="K6" s="62"/>
      <c r="L6" s="62"/>
    </row>
    <row r="7" spans="1:12" ht="18.75" x14ac:dyDescent="0.3">
      <c r="K7" s="64"/>
      <c r="L7" s="64"/>
    </row>
    <row r="8" spans="1:12" x14ac:dyDescent="0.25">
      <c r="A8" s="7" t="s">
        <v>0</v>
      </c>
      <c r="B8" s="2" t="s">
        <v>1</v>
      </c>
      <c r="C8" s="7" t="s">
        <v>10</v>
      </c>
      <c r="D8" s="2" t="s">
        <v>9</v>
      </c>
      <c r="E8" s="2" t="s">
        <v>2</v>
      </c>
      <c r="F8" s="2" t="s">
        <v>3</v>
      </c>
      <c r="G8" s="2" t="s">
        <v>50</v>
      </c>
      <c r="H8" s="20" t="s">
        <v>8</v>
      </c>
      <c r="I8" s="2" t="s">
        <v>5</v>
      </c>
      <c r="J8" s="19" t="s">
        <v>4</v>
      </c>
      <c r="K8" s="2" t="s">
        <v>7</v>
      </c>
      <c r="L8" s="19" t="s">
        <v>14</v>
      </c>
    </row>
    <row r="9" spans="1:12" ht="20.25" customHeight="1" x14ac:dyDescent="0.25">
      <c r="A9" s="1">
        <v>1</v>
      </c>
      <c r="B9" s="4" t="s">
        <v>21</v>
      </c>
      <c r="C9" s="1" t="s">
        <v>22</v>
      </c>
      <c r="D9" s="8" t="s">
        <v>23</v>
      </c>
      <c r="E9" s="3">
        <v>25000</v>
      </c>
      <c r="F9" s="3">
        <v>50000</v>
      </c>
      <c r="G9" s="3"/>
      <c r="H9" s="3"/>
      <c r="I9" s="3"/>
      <c r="J9" s="3"/>
      <c r="K9" s="17"/>
      <c r="L9" s="1"/>
    </row>
    <row r="10" spans="1:12" ht="20.25" customHeight="1" x14ac:dyDescent="0.25">
      <c r="A10" s="1">
        <v>2</v>
      </c>
      <c r="B10" s="4" t="s">
        <v>24</v>
      </c>
      <c r="C10" s="1" t="s">
        <v>25</v>
      </c>
      <c r="D10" s="8" t="s">
        <v>26</v>
      </c>
      <c r="E10" s="3">
        <v>33000</v>
      </c>
      <c r="F10" s="3">
        <v>372200</v>
      </c>
      <c r="G10" s="3">
        <v>4000</v>
      </c>
      <c r="H10" s="3">
        <v>33000</v>
      </c>
      <c r="I10" s="3">
        <v>33000</v>
      </c>
      <c r="J10" s="3">
        <f>SUM(G10:I10)</f>
        <v>70000</v>
      </c>
      <c r="K10" s="17" t="s">
        <v>70</v>
      </c>
      <c r="L10" s="1" t="s">
        <v>72</v>
      </c>
    </row>
    <row r="11" spans="1:12" ht="20.25" customHeight="1" x14ac:dyDescent="0.25">
      <c r="A11" s="1">
        <v>3</v>
      </c>
      <c r="B11" s="4" t="s">
        <v>29</v>
      </c>
      <c r="C11" s="1" t="s">
        <v>30</v>
      </c>
      <c r="D11" s="8" t="s">
        <v>31</v>
      </c>
      <c r="E11" s="3">
        <v>33000</v>
      </c>
      <c r="F11" s="3">
        <v>39900</v>
      </c>
      <c r="G11" s="3"/>
      <c r="H11" s="3"/>
      <c r="I11" s="3"/>
      <c r="J11" s="3">
        <f t="shared" ref="J11:J15" si="0">SUM(H11:I11)</f>
        <v>0</v>
      </c>
      <c r="K11" s="17"/>
      <c r="L11" s="1"/>
    </row>
    <row r="12" spans="1:12" ht="20.25" customHeight="1" x14ac:dyDescent="0.25">
      <c r="A12" s="1">
        <v>4</v>
      </c>
      <c r="B12" s="4" t="s">
        <v>32</v>
      </c>
      <c r="C12" s="1" t="s">
        <v>33</v>
      </c>
      <c r="D12" s="25" t="s">
        <v>34</v>
      </c>
      <c r="E12" s="26">
        <v>33000</v>
      </c>
      <c r="F12" s="26">
        <v>21300</v>
      </c>
      <c r="G12" s="26"/>
      <c r="H12" s="26"/>
      <c r="I12" s="3"/>
      <c r="J12" s="3">
        <f t="shared" si="0"/>
        <v>0</v>
      </c>
      <c r="K12" s="17"/>
      <c r="L12" s="1"/>
    </row>
    <row r="13" spans="1:12" ht="20.25" customHeight="1" x14ac:dyDescent="0.25">
      <c r="A13" s="1">
        <v>5</v>
      </c>
      <c r="B13" s="4" t="s">
        <v>75</v>
      </c>
      <c r="C13" s="1" t="s">
        <v>36</v>
      </c>
      <c r="D13" s="25" t="s">
        <v>77</v>
      </c>
      <c r="E13" s="26">
        <v>33000</v>
      </c>
      <c r="F13" s="26"/>
      <c r="G13" s="26"/>
      <c r="H13" s="26">
        <v>33000</v>
      </c>
      <c r="I13" s="3"/>
      <c r="J13" s="3">
        <f t="shared" si="0"/>
        <v>33000</v>
      </c>
      <c r="K13" s="17"/>
      <c r="L13" s="41">
        <v>42614</v>
      </c>
    </row>
    <row r="14" spans="1:12" ht="18" customHeight="1" x14ac:dyDescent="0.25">
      <c r="A14" s="10">
        <v>5</v>
      </c>
      <c r="B14" s="4" t="s">
        <v>35</v>
      </c>
      <c r="C14" s="1" t="s">
        <v>36</v>
      </c>
      <c r="D14" s="27">
        <v>48951931</v>
      </c>
      <c r="E14" s="26">
        <v>33000</v>
      </c>
      <c r="F14" s="26">
        <v>50000</v>
      </c>
      <c r="G14" s="26"/>
      <c r="H14" s="26">
        <v>25000</v>
      </c>
      <c r="I14" s="3">
        <v>50000</v>
      </c>
      <c r="J14" s="3">
        <f t="shared" si="0"/>
        <v>75000</v>
      </c>
      <c r="K14" s="17" t="s">
        <v>71</v>
      </c>
      <c r="L14" s="1" t="s">
        <v>73</v>
      </c>
    </row>
    <row r="15" spans="1:12" ht="15" customHeight="1" x14ac:dyDescent="0.25">
      <c r="A15" s="10">
        <v>6</v>
      </c>
      <c r="B15" s="4" t="s">
        <v>37</v>
      </c>
      <c r="C15" s="1" t="s">
        <v>38</v>
      </c>
      <c r="D15" s="28" t="s">
        <v>79</v>
      </c>
      <c r="E15" s="26">
        <v>33000</v>
      </c>
      <c r="F15" s="26"/>
      <c r="G15" s="26"/>
      <c r="H15" s="26">
        <v>33000</v>
      </c>
      <c r="I15" s="3"/>
      <c r="J15" s="3">
        <f t="shared" si="0"/>
        <v>33000</v>
      </c>
      <c r="K15" s="17" t="s">
        <v>74</v>
      </c>
      <c r="L15" s="1" t="s">
        <v>28</v>
      </c>
    </row>
    <row r="16" spans="1:12" ht="20.25" customHeight="1" x14ac:dyDescent="0.25">
      <c r="A16" s="1">
        <v>7</v>
      </c>
      <c r="B16" s="4" t="s">
        <v>40</v>
      </c>
      <c r="C16" s="1" t="s">
        <v>41</v>
      </c>
      <c r="D16" s="13" t="s">
        <v>42</v>
      </c>
      <c r="E16" s="26">
        <v>33000</v>
      </c>
      <c r="F16" s="26">
        <v>330000</v>
      </c>
      <c r="G16" s="26"/>
      <c r="H16" s="26"/>
      <c r="I16" s="3"/>
      <c r="J16" s="3"/>
      <c r="K16" s="17"/>
      <c r="L16" s="1"/>
    </row>
    <row r="17" spans="1:12" ht="30" customHeight="1" x14ac:dyDescent="0.25">
      <c r="A17" s="59" t="s">
        <v>6</v>
      </c>
      <c r="B17" s="59"/>
      <c r="C17" s="59"/>
      <c r="D17" s="59"/>
      <c r="E17" s="3">
        <f>SUM(E9:E16)</f>
        <v>256000</v>
      </c>
      <c r="F17" s="26">
        <f>SUM(F9:F16)</f>
        <v>863400</v>
      </c>
      <c r="G17" s="3">
        <f t="shared" ref="G17:I17" si="1">SUM(G9:G16)</f>
        <v>4000</v>
      </c>
      <c r="H17" s="3">
        <f t="shared" si="1"/>
        <v>124000</v>
      </c>
      <c r="I17" s="3">
        <f t="shared" si="1"/>
        <v>83000</v>
      </c>
      <c r="J17" s="3">
        <f>SUM(J9:J16)</f>
        <v>211000</v>
      </c>
      <c r="K17" s="9" t="s">
        <v>74</v>
      </c>
      <c r="L17" s="1" t="s">
        <v>65</v>
      </c>
    </row>
    <row r="18" spans="1:12" ht="13.5" customHeight="1" x14ac:dyDescent="0.25">
      <c r="A18" s="42"/>
      <c r="B18" s="42"/>
      <c r="C18" s="42"/>
      <c r="D18" s="42"/>
      <c r="E18" s="43"/>
      <c r="F18" s="44"/>
      <c r="G18" s="43"/>
      <c r="H18" s="43"/>
      <c r="I18" s="43"/>
      <c r="J18" s="43"/>
      <c r="K18" s="45"/>
      <c r="L18" s="46"/>
    </row>
    <row r="19" spans="1:12" ht="15.75" customHeight="1" x14ac:dyDescent="0.25">
      <c r="A19" s="79" t="s">
        <v>76</v>
      </c>
      <c r="B19" s="79"/>
      <c r="C19" s="79"/>
      <c r="D19" s="79"/>
      <c r="E19" s="79"/>
      <c r="F19" s="79"/>
      <c r="G19" s="79"/>
      <c r="H19" s="79"/>
      <c r="I19" s="79"/>
      <c r="J19" s="79"/>
      <c r="K19" s="79"/>
      <c r="L19" s="79"/>
    </row>
    <row r="20" spans="1:12" ht="15.75" customHeight="1" x14ac:dyDescent="0.25">
      <c r="A20" s="79" t="s">
        <v>78</v>
      </c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</row>
    <row r="22" spans="1:12" ht="15.75" x14ac:dyDescent="0.25">
      <c r="A22" s="65" t="s">
        <v>47</v>
      </c>
      <c r="B22" s="70"/>
      <c r="C22" s="70"/>
      <c r="D22" s="70"/>
      <c r="E22" s="70"/>
      <c r="F22" s="70"/>
      <c r="G22" s="70"/>
      <c r="H22" s="70"/>
      <c r="I22" s="70"/>
      <c r="J22" s="70"/>
      <c r="K22" s="70"/>
      <c r="L22" s="66"/>
    </row>
    <row r="24" spans="1:12" x14ac:dyDescent="0.25">
      <c r="A24" s="71" t="s">
        <v>48</v>
      </c>
      <c r="B24" s="71"/>
      <c r="C24" s="71"/>
      <c r="D24" s="71"/>
      <c r="E24" s="71"/>
      <c r="F24" s="71"/>
      <c r="G24" s="71"/>
      <c r="H24" s="71"/>
      <c r="I24" s="71"/>
      <c r="J24" s="71"/>
      <c r="K24" s="71"/>
      <c r="L24" s="71"/>
    </row>
    <row r="25" spans="1:12" x14ac:dyDescent="0.25">
      <c r="E25" s="72" t="s">
        <v>50</v>
      </c>
      <c r="F25" s="73"/>
      <c r="G25" s="39"/>
      <c r="H25" s="76" t="s">
        <v>51</v>
      </c>
      <c r="I25" s="76"/>
      <c r="J25" s="76" t="s">
        <v>52</v>
      </c>
      <c r="K25" s="76"/>
    </row>
    <row r="26" spans="1:12" ht="15.75" x14ac:dyDescent="0.25">
      <c r="A26" s="71" t="s">
        <v>49</v>
      </c>
      <c r="B26" s="71"/>
      <c r="C26" s="65">
        <v>279000</v>
      </c>
      <c r="D26" s="70"/>
      <c r="E26" s="74"/>
      <c r="F26" s="75"/>
      <c r="G26" s="40"/>
      <c r="H26" s="65">
        <v>23250</v>
      </c>
      <c r="I26" s="66"/>
      <c r="J26" s="65">
        <v>69750</v>
      </c>
      <c r="K26" s="66"/>
    </row>
    <row r="27" spans="1:12" ht="15.75" x14ac:dyDescent="0.25">
      <c r="A27" s="71" t="s">
        <v>5</v>
      </c>
      <c r="B27" s="71"/>
      <c r="C27" s="65">
        <v>540000</v>
      </c>
      <c r="D27" s="66"/>
      <c r="E27" s="65">
        <v>54000</v>
      </c>
      <c r="F27" s="66"/>
      <c r="G27" s="38"/>
      <c r="H27" s="65">
        <v>49500</v>
      </c>
      <c r="I27" s="66"/>
      <c r="J27" s="65">
        <v>148500</v>
      </c>
      <c r="K27" s="66"/>
    </row>
    <row r="28" spans="1:12" ht="15.75" x14ac:dyDescent="0.25">
      <c r="A28" s="67" t="s">
        <v>53</v>
      </c>
      <c r="B28" s="67"/>
      <c r="C28" s="67"/>
      <c r="D28" s="67"/>
      <c r="E28" s="67"/>
      <c r="F28" s="67"/>
      <c r="G28" s="37"/>
      <c r="H28" s="68">
        <f>SUM(H26:I27)</f>
        <v>72750</v>
      </c>
      <c r="I28" s="69"/>
      <c r="J28" s="68">
        <f>SUM(J26:K27)</f>
        <v>218250</v>
      </c>
      <c r="K28" s="69"/>
    </row>
  </sheetData>
  <mergeCells count="26">
    <mergeCell ref="K7:L7"/>
    <mergeCell ref="A1:L1"/>
    <mergeCell ref="C3:I3"/>
    <mergeCell ref="J3:K3"/>
    <mergeCell ref="F4:L4"/>
    <mergeCell ref="A6:L6"/>
    <mergeCell ref="A17:D17"/>
    <mergeCell ref="A22:L22"/>
    <mergeCell ref="A24:L24"/>
    <mergeCell ref="E25:F26"/>
    <mergeCell ref="H25:I25"/>
    <mergeCell ref="J25:K25"/>
    <mergeCell ref="A26:B26"/>
    <mergeCell ref="C26:D26"/>
    <mergeCell ref="H26:I26"/>
    <mergeCell ref="J26:K26"/>
    <mergeCell ref="H27:I27"/>
    <mergeCell ref="J27:K27"/>
    <mergeCell ref="A19:L19"/>
    <mergeCell ref="A20:L20"/>
    <mergeCell ref="A28:F28"/>
    <mergeCell ref="H28:I28"/>
    <mergeCell ref="J28:K28"/>
    <mergeCell ref="A27:B27"/>
    <mergeCell ref="C27:D27"/>
    <mergeCell ref="E27:F27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topLeftCell="A4" workbookViewId="0">
      <selection activeCell="F15" sqref="F15"/>
    </sheetView>
  </sheetViews>
  <sheetFormatPr baseColWidth="10" defaultRowHeight="15" x14ac:dyDescent="0.25"/>
  <cols>
    <col min="1" max="1" width="3.85546875" customWidth="1"/>
    <col min="2" max="2" width="28" customWidth="1"/>
    <col min="3" max="3" width="7.5703125" customWidth="1"/>
    <col min="4" max="4" width="18.28515625" customWidth="1"/>
    <col min="5" max="5" width="9.85546875" customWidth="1"/>
    <col min="6" max="6" width="10.28515625" customWidth="1"/>
    <col min="7" max="7" width="9.42578125" customWidth="1"/>
    <col min="8" max="8" width="12" customWidth="1"/>
    <col min="9" max="9" width="9.42578125" customWidth="1"/>
    <col min="10" max="10" width="14.42578125" customWidth="1"/>
    <col min="11" max="11" width="7.7109375" customWidth="1"/>
    <col min="12" max="12" width="11.5703125" customWidth="1"/>
  </cols>
  <sheetData>
    <row r="1" spans="1:12" ht="23.25" x14ac:dyDescent="0.25">
      <c r="A1" s="60" t="s">
        <v>69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</row>
    <row r="2" spans="1:12" ht="18.75" x14ac:dyDescent="0.3">
      <c r="A2" s="5" t="s">
        <v>11</v>
      </c>
      <c r="E2" s="6"/>
      <c r="I2" s="6"/>
    </row>
    <row r="3" spans="1:12" ht="18.75" customHeight="1" x14ac:dyDescent="0.4">
      <c r="A3" s="5" t="s">
        <v>12</v>
      </c>
      <c r="C3" s="61" t="s">
        <v>15</v>
      </c>
      <c r="D3" s="61"/>
      <c r="E3" s="61"/>
      <c r="F3" s="61"/>
      <c r="G3" s="61"/>
      <c r="H3" s="61"/>
      <c r="I3" s="61"/>
      <c r="J3" s="62" t="s">
        <v>16</v>
      </c>
      <c r="K3" s="62"/>
      <c r="L3" s="35"/>
    </row>
    <row r="4" spans="1:12" ht="18.75" x14ac:dyDescent="0.3">
      <c r="A4" s="5" t="s">
        <v>13</v>
      </c>
      <c r="D4" s="35" t="s">
        <v>17</v>
      </c>
      <c r="E4" s="35"/>
      <c r="F4" s="63" t="s">
        <v>18</v>
      </c>
      <c r="G4" s="63"/>
      <c r="H4" s="63"/>
      <c r="I4" s="63"/>
      <c r="J4" s="63"/>
      <c r="K4" s="63"/>
      <c r="L4" s="63"/>
    </row>
    <row r="5" spans="1:12" ht="9" customHeight="1" x14ac:dyDescent="0.3">
      <c r="A5" s="5"/>
      <c r="D5" s="35"/>
      <c r="E5" s="35"/>
      <c r="F5" s="35"/>
      <c r="G5" s="35"/>
      <c r="H5" s="35"/>
      <c r="I5" s="35"/>
      <c r="J5" s="35"/>
      <c r="K5" s="36"/>
      <c r="L5" s="36"/>
    </row>
    <row r="6" spans="1:12" ht="18.75" customHeight="1" x14ac:dyDescent="0.3">
      <c r="A6" s="62" t="s">
        <v>20</v>
      </c>
      <c r="B6" s="62"/>
      <c r="C6" s="62"/>
      <c r="D6" s="62"/>
      <c r="E6" s="62"/>
      <c r="F6" s="62"/>
      <c r="G6" s="62"/>
      <c r="H6" s="62"/>
      <c r="I6" s="62"/>
      <c r="J6" s="62"/>
      <c r="K6" s="62"/>
      <c r="L6" s="62"/>
    </row>
    <row r="7" spans="1:12" ht="18.75" x14ac:dyDescent="0.3">
      <c r="K7" s="64"/>
      <c r="L7" s="64"/>
    </row>
    <row r="8" spans="1:12" x14ac:dyDescent="0.25">
      <c r="A8" s="7" t="s">
        <v>0</v>
      </c>
      <c r="B8" s="2" t="s">
        <v>1</v>
      </c>
      <c r="C8" s="7" t="s">
        <v>10</v>
      </c>
      <c r="D8" s="2" t="s">
        <v>9</v>
      </c>
      <c r="E8" s="2" t="s">
        <v>2</v>
      </c>
      <c r="F8" s="2" t="s">
        <v>3</v>
      </c>
      <c r="G8" s="2" t="s">
        <v>50</v>
      </c>
      <c r="H8" s="20" t="s">
        <v>8</v>
      </c>
      <c r="I8" s="2" t="s">
        <v>5</v>
      </c>
      <c r="J8" s="19" t="s">
        <v>4</v>
      </c>
      <c r="K8" s="2" t="s">
        <v>7</v>
      </c>
      <c r="L8" s="19" t="s">
        <v>14</v>
      </c>
    </row>
    <row r="9" spans="1:12" ht="20.25" customHeight="1" x14ac:dyDescent="0.25">
      <c r="A9" s="1">
        <v>1</v>
      </c>
      <c r="B9" s="4" t="s">
        <v>21</v>
      </c>
      <c r="C9" s="1" t="s">
        <v>22</v>
      </c>
      <c r="D9" s="8" t="s">
        <v>23</v>
      </c>
      <c r="E9" s="3">
        <v>25000</v>
      </c>
      <c r="F9" s="3">
        <v>100000</v>
      </c>
      <c r="G9" s="3"/>
      <c r="H9" s="3"/>
      <c r="I9" s="3"/>
      <c r="J9" s="14">
        <f>SUM(H9:I9)</f>
        <v>0</v>
      </c>
      <c r="K9" s="53"/>
      <c r="L9" s="1"/>
    </row>
    <row r="10" spans="1:12" ht="20.25" customHeight="1" x14ac:dyDescent="0.25">
      <c r="A10" s="1">
        <v>2</v>
      </c>
      <c r="B10" s="4" t="s">
        <v>24</v>
      </c>
      <c r="C10" s="1" t="s">
        <v>25</v>
      </c>
      <c r="D10" s="8" t="s">
        <v>26</v>
      </c>
      <c r="E10" s="3">
        <v>33000</v>
      </c>
      <c r="F10" s="3">
        <v>335200</v>
      </c>
      <c r="G10" s="3"/>
      <c r="H10" s="3">
        <v>33000</v>
      </c>
      <c r="I10" s="3"/>
      <c r="J10" s="14">
        <f t="shared" ref="J10:J16" si="0">SUM(H10:I10)</f>
        <v>33000</v>
      </c>
      <c r="K10" s="53" t="s">
        <v>80</v>
      </c>
      <c r="L10" s="1" t="s">
        <v>72</v>
      </c>
    </row>
    <row r="11" spans="1:12" ht="20.25" customHeight="1" x14ac:dyDescent="0.25">
      <c r="A11" s="1">
        <v>3</v>
      </c>
      <c r="B11" s="4" t="s">
        <v>29</v>
      </c>
      <c r="C11" s="1" t="s">
        <v>30</v>
      </c>
      <c r="D11" s="8" t="s">
        <v>31</v>
      </c>
      <c r="E11" s="3">
        <v>33000</v>
      </c>
      <c r="F11" s="3">
        <v>66000</v>
      </c>
      <c r="G11" s="3">
        <v>10200</v>
      </c>
      <c r="H11" s="3"/>
      <c r="I11" s="3"/>
      <c r="J11" s="14">
        <f t="shared" si="0"/>
        <v>0</v>
      </c>
      <c r="K11" s="17"/>
      <c r="L11" s="1"/>
    </row>
    <row r="12" spans="1:12" ht="20.25" customHeight="1" x14ac:dyDescent="0.25">
      <c r="A12" s="1">
        <v>4</v>
      </c>
      <c r="B12" s="4" t="s">
        <v>32</v>
      </c>
      <c r="C12" s="1" t="s">
        <v>33</v>
      </c>
      <c r="D12" s="25" t="s">
        <v>34</v>
      </c>
      <c r="E12" s="26">
        <v>33000</v>
      </c>
      <c r="F12" s="26">
        <v>54300</v>
      </c>
      <c r="G12" s="26">
        <v>3300</v>
      </c>
      <c r="H12" s="26">
        <v>33000</v>
      </c>
      <c r="I12" s="26"/>
      <c r="J12" s="14">
        <f t="shared" si="0"/>
        <v>33000</v>
      </c>
      <c r="K12" s="53" t="s">
        <v>80</v>
      </c>
      <c r="L12" s="1" t="s">
        <v>28</v>
      </c>
    </row>
    <row r="13" spans="1:12" ht="18" customHeight="1" x14ac:dyDescent="0.25">
      <c r="A13" s="10">
        <v>5</v>
      </c>
      <c r="B13" s="4" t="s">
        <v>75</v>
      </c>
      <c r="C13" s="1" t="s">
        <v>36</v>
      </c>
      <c r="D13" s="25" t="s">
        <v>77</v>
      </c>
      <c r="E13" s="26">
        <v>33000</v>
      </c>
      <c r="F13" s="26"/>
      <c r="G13" s="26"/>
      <c r="H13" s="26">
        <v>33000</v>
      </c>
      <c r="I13" s="27"/>
      <c r="J13" s="14">
        <f t="shared" si="0"/>
        <v>33000</v>
      </c>
      <c r="K13" s="53" t="s">
        <v>81</v>
      </c>
      <c r="L13" s="54" t="s">
        <v>83</v>
      </c>
    </row>
    <row r="14" spans="1:12" ht="15" customHeight="1" x14ac:dyDescent="0.25">
      <c r="A14" s="10">
        <v>6</v>
      </c>
      <c r="B14" s="4" t="s">
        <v>37</v>
      </c>
      <c r="C14" s="1" t="s">
        <v>38</v>
      </c>
      <c r="D14" s="28" t="s">
        <v>79</v>
      </c>
      <c r="E14" s="26">
        <v>33000</v>
      </c>
      <c r="F14" s="26"/>
      <c r="G14" s="26"/>
      <c r="H14" s="26">
        <v>33000</v>
      </c>
      <c r="I14" s="28"/>
      <c r="J14" s="14">
        <f t="shared" si="0"/>
        <v>33000</v>
      </c>
      <c r="K14" s="53" t="s">
        <v>82</v>
      </c>
      <c r="L14" s="1" t="s">
        <v>28</v>
      </c>
    </row>
    <row r="15" spans="1:12" ht="20.25" customHeight="1" x14ac:dyDescent="0.25">
      <c r="A15" s="1">
        <v>7</v>
      </c>
      <c r="B15" s="4" t="s">
        <v>40</v>
      </c>
      <c r="C15" s="1" t="s">
        <v>41</v>
      </c>
      <c r="D15" s="13" t="s">
        <v>42</v>
      </c>
      <c r="E15" s="26">
        <v>33000</v>
      </c>
      <c r="F15" s="26">
        <v>363000</v>
      </c>
      <c r="G15" s="26"/>
      <c r="H15" s="26"/>
      <c r="I15" s="26"/>
      <c r="J15" s="14">
        <f t="shared" si="0"/>
        <v>0</v>
      </c>
      <c r="K15" s="17"/>
      <c r="L15" s="1"/>
    </row>
    <row r="16" spans="1:12" ht="20.25" customHeight="1" x14ac:dyDescent="0.25">
      <c r="A16" s="59" t="s">
        <v>6</v>
      </c>
      <c r="B16" s="59"/>
      <c r="C16" s="59"/>
      <c r="D16" s="59"/>
      <c r="E16" s="3">
        <f>SUM(E9:E15)</f>
        <v>223000</v>
      </c>
      <c r="F16" s="26">
        <f>SUM(F9:F15)</f>
        <v>918500</v>
      </c>
      <c r="G16" s="26">
        <f t="shared" ref="G16:I16" si="1">SUM(G9:G15)</f>
        <v>13500</v>
      </c>
      <c r="H16" s="26">
        <f t="shared" si="1"/>
        <v>132000</v>
      </c>
      <c r="I16" s="26">
        <f t="shared" si="1"/>
        <v>0</v>
      </c>
      <c r="J16" s="14">
        <f t="shared" si="0"/>
        <v>132000</v>
      </c>
      <c r="K16" s="9" t="s">
        <v>84</v>
      </c>
      <c r="L16" s="1" t="s">
        <v>65</v>
      </c>
    </row>
    <row r="17" spans="1:12" ht="20.25" customHeight="1" x14ac:dyDescent="0.25">
      <c r="A17" s="80" t="s">
        <v>85</v>
      </c>
      <c r="B17" s="81"/>
      <c r="C17" s="81"/>
      <c r="D17" s="81"/>
      <c r="E17" s="81"/>
      <c r="F17" s="81"/>
      <c r="G17" s="81"/>
      <c r="H17" s="81"/>
      <c r="I17" s="82"/>
      <c r="J17" s="14">
        <f>J16*0.1</f>
        <v>13200</v>
      </c>
      <c r="K17" s="9" t="s">
        <v>84</v>
      </c>
      <c r="L17" s="55" t="s">
        <v>65</v>
      </c>
    </row>
    <row r="18" spans="1:12" ht="20.25" customHeight="1" x14ac:dyDescent="0.25">
      <c r="A18" s="80" t="s">
        <v>86</v>
      </c>
      <c r="B18" s="81"/>
      <c r="C18" s="81"/>
      <c r="D18" s="81"/>
      <c r="E18" s="81"/>
      <c r="F18" s="81"/>
      <c r="G18" s="81"/>
      <c r="H18" s="81"/>
      <c r="I18" s="82"/>
      <c r="J18" s="56">
        <f>J16-J17-J10</f>
        <v>85800</v>
      </c>
      <c r="K18" s="57" t="s">
        <v>84</v>
      </c>
      <c r="L18" s="58" t="s">
        <v>65</v>
      </c>
    </row>
    <row r="19" spans="1:12" ht="12" customHeight="1" x14ac:dyDescent="0.25">
      <c r="A19" s="42"/>
      <c r="B19" s="42"/>
      <c r="C19" s="42"/>
      <c r="D19" s="42"/>
      <c r="E19" s="43"/>
      <c r="F19" s="47"/>
      <c r="G19" s="47"/>
      <c r="H19" s="47"/>
      <c r="I19" s="47"/>
      <c r="J19" s="47"/>
      <c r="K19" s="45"/>
      <c r="L19" s="46"/>
    </row>
    <row r="20" spans="1:12" ht="18" customHeight="1" x14ac:dyDescent="0.25">
      <c r="A20" s="79" t="s">
        <v>76</v>
      </c>
      <c r="B20" s="79"/>
      <c r="C20" s="79"/>
      <c r="D20" s="79"/>
      <c r="E20" s="79"/>
      <c r="F20" s="79"/>
      <c r="G20" s="79"/>
      <c r="H20" s="79"/>
      <c r="I20" s="79"/>
      <c r="J20" s="79"/>
      <c r="K20" s="79"/>
      <c r="L20" s="79"/>
    </row>
    <row r="21" spans="1:12" ht="15.75" customHeight="1" x14ac:dyDescent="0.25">
      <c r="A21" s="79" t="s">
        <v>78</v>
      </c>
      <c r="B21" s="79"/>
      <c r="C21" s="79"/>
      <c r="D21" s="79"/>
      <c r="E21" s="79"/>
      <c r="F21" s="79"/>
      <c r="G21" s="79"/>
      <c r="H21" s="79"/>
      <c r="I21" s="79"/>
      <c r="J21" s="79"/>
      <c r="K21" s="79"/>
      <c r="L21" s="79"/>
    </row>
    <row r="23" spans="1:12" ht="15.75" x14ac:dyDescent="0.25">
      <c r="A23" s="65" t="s">
        <v>47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66"/>
    </row>
    <row r="25" spans="1:12" x14ac:dyDescent="0.25">
      <c r="A25" s="71" t="s">
        <v>48</v>
      </c>
      <c r="B25" s="71"/>
      <c r="C25" s="71"/>
      <c r="D25" s="71"/>
      <c r="E25" s="71"/>
      <c r="F25" s="71"/>
      <c r="G25" s="71"/>
      <c r="H25" s="71"/>
      <c r="I25" s="71"/>
      <c r="J25" s="71"/>
      <c r="K25" s="71"/>
      <c r="L25" s="71"/>
    </row>
    <row r="26" spans="1:12" x14ac:dyDescent="0.25">
      <c r="E26" s="72" t="s">
        <v>50</v>
      </c>
      <c r="F26" s="73"/>
      <c r="G26" s="39"/>
      <c r="H26" s="76" t="s">
        <v>51</v>
      </c>
      <c r="I26" s="76"/>
      <c r="J26" s="76" t="s">
        <v>52</v>
      </c>
      <c r="K26" s="76"/>
    </row>
    <row r="27" spans="1:12" ht="15.75" x14ac:dyDescent="0.25">
      <c r="A27" s="71" t="s">
        <v>49</v>
      </c>
      <c r="B27" s="71"/>
      <c r="C27" s="65">
        <v>279000</v>
      </c>
      <c r="D27" s="70"/>
      <c r="E27" s="74"/>
      <c r="F27" s="75"/>
      <c r="G27" s="40"/>
      <c r="H27" s="65">
        <v>23250</v>
      </c>
      <c r="I27" s="66"/>
      <c r="J27" s="65">
        <v>69750</v>
      </c>
      <c r="K27" s="66"/>
    </row>
    <row r="28" spans="1:12" ht="15.75" x14ac:dyDescent="0.25">
      <c r="A28" s="71" t="s">
        <v>5</v>
      </c>
      <c r="B28" s="71"/>
      <c r="C28" s="65">
        <v>540000</v>
      </c>
      <c r="D28" s="66"/>
      <c r="E28" s="65">
        <v>54000</v>
      </c>
      <c r="F28" s="66"/>
      <c r="G28" s="38"/>
      <c r="H28" s="65">
        <v>49500</v>
      </c>
      <c r="I28" s="66"/>
      <c r="J28" s="65">
        <v>148500</v>
      </c>
      <c r="K28" s="66"/>
    </row>
    <row r="29" spans="1:12" ht="15.75" x14ac:dyDescent="0.25">
      <c r="A29" s="67" t="s">
        <v>53</v>
      </c>
      <c r="B29" s="67"/>
      <c r="C29" s="67"/>
      <c r="D29" s="67"/>
      <c r="E29" s="67"/>
      <c r="F29" s="67"/>
      <c r="G29" s="37"/>
      <c r="H29" s="68">
        <f>SUM(H27:I28)</f>
        <v>72750</v>
      </c>
      <c r="I29" s="69"/>
      <c r="J29" s="68">
        <f>SUM(J27:K28)</f>
        <v>218250</v>
      </c>
      <c r="K29" s="69"/>
    </row>
  </sheetData>
  <mergeCells count="28">
    <mergeCell ref="K7:L7"/>
    <mergeCell ref="A1:L1"/>
    <mergeCell ref="C3:I3"/>
    <mergeCell ref="J3:K3"/>
    <mergeCell ref="F4:L4"/>
    <mergeCell ref="A6:L6"/>
    <mergeCell ref="A16:D16"/>
    <mergeCell ref="A23:L23"/>
    <mergeCell ref="A25:L25"/>
    <mergeCell ref="E26:F27"/>
    <mergeCell ref="H26:I26"/>
    <mergeCell ref="J26:K26"/>
    <mergeCell ref="A27:B27"/>
    <mergeCell ref="C27:D27"/>
    <mergeCell ref="H27:I27"/>
    <mergeCell ref="J27:K27"/>
    <mergeCell ref="A20:L20"/>
    <mergeCell ref="A21:L21"/>
    <mergeCell ref="A17:I17"/>
    <mergeCell ref="A18:I18"/>
    <mergeCell ref="C28:D28"/>
    <mergeCell ref="E28:F28"/>
    <mergeCell ref="H28:I28"/>
    <mergeCell ref="J28:K28"/>
    <mergeCell ref="A29:F29"/>
    <mergeCell ref="H29:I29"/>
    <mergeCell ref="J29:K29"/>
    <mergeCell ref="A28:B28"/>
  </mergeCells>
  <printOptions horizontalCentered="1"/>
  <pageMargins left="0.11811023622047245" right="0.11811023622047245" top="0.35433070866141736" bottom="0.35433070866141736" header="0.31496062992125984" footer="0.31496062992125984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10</vt:i4>
      </vt:variant>
    </vt:vector>
  </HeadingPairs>
  <TitlesOfParts>
    <vt:vector size="10" baseType="lpstr">
      <vt:lpstr>JANVIER 16</vt:lpstr>
      <vt:lpstr>FEVRIER 16 </vt:lpstr>
      <vt:lpstr>MARS 16</vt:lpstr>
      <vt:lpstr>AVRIL 16</vt:lpstr>
      <vt:lpstr>MAI 16</vt:lpstr>
      <vt:lpstr>JUIN 16</vt:lpstr>
      <vt:lpstr>JUILLET 16</vt:lpstr>
      <vt:lpstr>AOUT 16</vt:lpstr>
      <vt:lpstr>SEPT 16</vt:lpstr>
      <vt:lpstr>OCT 16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Amadou</dc:creator>
  <cp:lastModifiedBy>BAGAYOKO</cp:lastModifiedBy>
  <cp:lastPrinted>2016-09-14T17:49:31Z</cp:lastPrinted>
  <dcterms:created xsi:type="dcterms:W3CDTF">2013-02-10T07:37:00Z</dcterms:created>
  <dcterms:modified xsi:type="dcterms:W3CDTF">2016-10-28T20:07:10Z</dcterms:modified>
</cp:coreProperties>
</file>