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FOFANA KOURANIMA\"/>
    </mc:Choice>
  </mc:AlternateContent>
  <bookViews>
    <workbookView xWindow="240" yWindow="45" windowWidth="20115" windowHeight="7995" firstSheet="4" activeTab="10"/>
  </bookViews>
  <sheets>
    <sheet name="AOUT 16 (2)" sheetId="20" r:id="rId1"/>
    <sheet name="JANVIER 16" sheetId="11" r:id="rId2"/>
    <sheet name="FEVRIER 16" sheetId="12" r:id="rId3"/>
    <sheet name="MARS 16" sheetId="13" r:id="rId4"/>
    <sheet name="AVRIL 16" sheetId="14" r:id="rId5"/>
    <sheet name="MAI 16" sheetId="15" r:id="rId6"/>
    <sheet name="JUIN 16" sheetId="16" r:id="rId7"/>
    <sheet name="JUILLET 16" sheetId="18" r:id="rId8"/>
    <sheet name="AOUT 16" sheetId="19" r:id="rId9"/>
    <sheet name="SEPTEMBRE 16" sheetId="21" r:id="rId10"/>
    <sheet name="OCTOBRE 16" sheetId="22" r:id="rId11"/>
  </sheets>
  <calcPr calcId="152511"/>
</workbook>
</file>

<file path=xl/calcChain.xml><?xml version="1.0" encoding="utf-8"?>
<calcChain xmlns="http://schemas.openxmlformats.org/spreadsheetml/2006/main">
  <c r="I15" i="21" l="1"/>
  <c r="G24" i="21" l="1"/>
  <c r="H24" i="21"/>
  <c r="I8" i="21"/>
  <c r="I9" i="21"/>
  <c r="I10" i="21"/>
  <c r="I24" i="21" s="1"/>
  <c r="I11" i="21"/>
  <c r="I12" i="21"/>
  <c r="I13" i="21"/>
  <c r="I14" i="21"/>
  <c r="I16" i="21"/>
  <c r="I17" i="21"/>
  <c r="I18" i="21"/>
  <c r="I19" i="21"/>
  <c r="I20" i="21"/>
  <c r="I21" i="21"/>
  <c r="I22" i="21"/>
  <c r="I7" i="21"/>
  <c r="I35" i="22"/>
  <c r="G35" i="22"/>
  <c r="F25" i="22"/>
  <c r="E25" i="22"/>
  <c r="I35" i="19" l="1"/>
  <c r="I34" i="19"/>
  <c r="I36" i="19" s="1"/>
  <c r="G34" i="19"/>
  <c r="G36" i="19" s="1"/>
  <c r="H25" i="19"/>
  <c r="G25" i="19"/>
  <c r="F25" i="19"/>
  <c r="E25" i="19"/>
  <c r="I23" i="19"/>
  <c r="I17" i="19"/>
  <c r="I15" i="19"/>
  <c r="I14" i="19"/>
  <c r="I13" i="19"/>
  <c r="I12" i="19"/>
  <c r="I11" i="19"/>
  <c r="I10" i="19"/>
  <c r="I9" i="19"/>
  <c r="I8" i="19"/>
  <c r="I7" i="19"/>
  <c r="I25" i="19" s="1"/>
  <c r="I35" i="21" l="1"/>
  <c r="G34" i="21"/>
  <c r="G36" i="21" s="1"/>
  <c r="F24" i="21"/>
  <c r="E24" i="21"/>
  <c r="I35" i="20"/>
  <c r="I34" i="20"/>
  <c r="I36" i="20" s="1"/>
  <c r="G34" i="20"/>
  <c r="G36" i="20" s="1"/>
  <c r="F25" i="20"/>
  <c r="E25" i="20"/>
  <c r="I34" i="21" l="1"/>
  <c r="I36" i="21" s="1"/>
  <c r="G25" i="18"/>
  <c r="H25" i="18"/>
  <c r="I25" i="18"/>
  <c r="I23" i="18"/>
  <c r="I8" i="18"/>
  <c r="I9" i="18"/>
  <c r="I10" i="18"/>
  <c r="I11" i="18"/>
  <c r="I12" i="18"/>
  <c r="I13" i="18"/>
  <c r="I15" i="18"/>
  <c r="I17" i="18"/>
  <c r="I7" i="18"/>
  <c r="I22" i="18" l="1"/>
  <c r="I35" i="18"/>
  <c r="G34" i="18"/>
  <c r="G36" i="18" s="1"/>
  <c r="F25" i="18"/>
  <c r="E25" i="18"/>
  <c r="I34" i="18" l="1"/>
  <c r="I36" i="18" s="1"/>
  <c r="G25" i="15"/>
  <c r="I22" i="15"/>
  <c r="I35" i="15"/>
  <c r="I34" i="15"/>
  <c r="I36" i="15" s="1"/>
  <c r="G34" i="15"/>
  <c r="G36" i="15" s="1"/>
  <c r="H25" i="15"/>
  <c r="F25" i="15"/>
  <c r="E25" i="15"/>
  <c r="I23" i="15"/>
  <c r="I17" i="15"/>
  <c r="I15" i="15"/>
  <c r="I13" i="15"/>
  <c r="I11" i="15"/>
  <c r="I10" i="15"/>
  <c r="I9" i="15"/>
  <c r="I8" i="15"/>
  <c r="I7" i="15"/>
  <c r="I35" i="16"/>
  <c r="I34" i="16"/>
  <c r="I36" i="16" s="1"/>
  <c r="G34" i="16"/>
  <c r="G36" i="16" s="1"/>
  <c r="H25" i="16"/>
  <c r="G25" i="16"/>
  <c r="F25" i="16"/>
  <c r="E25" i="16"/>
  <c r="I23" i="16"/>
  <c r="I17" i="16"/>
  <c r="I15" i="16"/>
  <c r="I13" i="16"/>
  <c r="I11" i="16"/>
  <c r="I10" i="16"/>
  <c r="I9" i="16"/>
  <c r="I8" i="16"/>
  <c r="I7" i="16"/>
  <c r="I25" i="16" s="1"/>
  <c r="I25" i="15" l="1"/>
  <c r="G27" i="14"/>
  <c r="H27" i="14"/>
  <c r="I27" i="14"/>
  <c r="I18" i="14"/>
  <c r="I25" i="14"/>
  <c r="I16" i="14"/>
  <c r="I13" i="14"/>
  <c r="I8" i="14"/>
  <c r="I9" i="14"/>
  <c r="I10" i="14"/>
  <c r="I11" i="14"/>
  <c r="I7" i="14"/>
  <c r="I35" i="14" l="1"/>
  <c r="G34" i="14"/>
  <c r="I34" i="14" s="1"/>
  <c r="I36" i="14" l="1"/>
  <c r="G36" i="14"/>
  <c r="G38" i="14" s="1"/>
  <c r="F27" i="14"/>
  <c r="E27" i="14"/>
  <c r="H25" i="13"/>
  <c r="I25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7" i="13"/>
  <c r="J25" i="13" s="1"/>
  <c r="G25" i="13"/>
  <c r="F25" i="13"/>
  <c r="J25" i="12"/>
  <c r="I25" i="12"/>
  <c r="H25" i="12"/>
  <c r="G25" i="12"/>
  <c r="F25" i="12"/>
  <c r="F25" i="11"/>
  <c r="G25" i="11"/>
  <c r="H25" i="11"/>
  <c r="I25" i="11"/>
  <c r="J25" i="11"/>
</calcChain>
</file>

<file path=xl/sharedStrings.xml><?xml version="1.0" encoding="utf-8"?>
<sst xmlns="http://schemas.openxmlformats.org/spreadsheetml/2006/main" count="1047" uniqueCount="180">
  <si>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</si>
  <si>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</si>
  <si>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</si>
  <si>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</si>
  <si>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</si>
  <si>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</si>
  <si>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</si>
  <si>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</si>
  <si>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</si>
  <si>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</si>
  <si>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</si>
  <si>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</si>
  <si>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</si>
  <si>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</si>
  <si>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</si>
  <si>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YOPOUGON NIANGON ACADEMIE</t>
  </si>
  <si>
    <t>LOT N° 1477 - ILOT 158</t>
  </si>
  <si>
    <t>Email:amadasta@yahoo.fr</t>
  </si>
  <si>
    <t xml:space="preserve">    FILLE FATOU : 07 11 53 84</t>
  </si>
  <si>
    <t xml:space="preserve">10 BP 799 ABIDJAN 10  </t>
  </si>
  <si>
    <t>BENEFICIAIRE: MADAME FOFANA KOURANIMA</t>
  </si>
  <si>
    <t>OBSERVATIONS</t>
  </si>
  <si>
    <t xml:space="preserve">EPOUSE IRIE BI GOUANIE </t>
  </si>
  <si>
    <t>M1</t>
  </si>
  <si>
    <t>BAH ISSIGHA ET IBRAHIMA</t>
  </si>
  <si>
    <t>M2</t>
  </si>
  <si>
    <t>45111391 - 05006815</t>
  </si>
  <si>
    <t>Mme BROU AKE</t>
  </si>
  <si>
    <t>M3</t>
  </si>
  <si>
    <t>09241251</t>
  </si>
  <si>
    <t>Mme OULAÏ ODILE</t>
  </si>
  <si>
    <t>M4</t>
  </si>
  <si>
    <t>07678755</t>
  </si>
  <si>
    <t>RC1</t>
  </si>
  <si>
    <t>KONE MAMADOU</t>
  </si>
  <si>
    <t>RC2</t>
  </si>
  <si>
    <t>08721837 - 40665928</t>
  </si>
  <si>
    <t>AFFOUKOU MAHOUSSI DARIUS LEZIN DEDJI</t>
  </si>
  <si>
    <t>RC3</t>
  </si>
  <si>
    <t>Mme GUEÏ CELINE</t>
  </si>
  <si>
    <t>RC4</t>
  </si>
  <si>
    <t>40197565 - 48529405</t>
  </si>
  <si>
    <t>11/02/15</t>
  </si>
  <si>
    <t>DOUMBIA YSSOUF</t>
  </si>
  <si>
    <t>1D2</t>
  </si>
  <si>
    <t>08192336</t>
  </si>
  <si>
    <t>N'DA KOUAKOU</t>
  </si>
  <si>
    <t>1G2</t>
  </si>
  <si>
    <t>40445986</t>
  </si>
  <si>
    <t>GUEU EDSON NAFAUSTY</t>
  </si>
  <si>
    <t>1G3</t>
  </si>
  <si>
    <t>07072288 - 03344879</t>
  </si>
  <si>
    <t>KOUAO AHUA SERGES</t>
  </si>
  <si>
    <t>1G4</t>
  </si>
  <si>
    <t xml:space="preserve">09987300 </t>
  </si>
  <si>
    <t>2D2</t>
  </si>
  <si>
    <t>2D3</t>
  </si>
  <si>
    <t>ENFANT FOFANA ROUGEO</t>
  </si>
  <si>
    <t>2D4</t>
  </si>
  <si>
    <t>08603708</t>
  </si>
  <si>
    <t>3D1</t>
  </si>
  <si>
    <t>MAZOUA CYRILLE JESUS</t>
  </si>
  <si>
    <t>C2-F4</t>
  </si>
  <si>
    <t>ACKOU TCHIMON PIERRE HERVE</t>
  </si>
  <si>
    <t>3D2</t>
  </si>
  <si>
    <t>40902292-01904038</t>
  </si>
  <si>
    <t>ESPECES</t>
  </si>
  <si>
    <t>Mme : 07680863</t>
  </si>
  <si>
    <t xml:space="preserve">     Mr: 06273243</t>
  </si>
  <si>
    <t>CAUTION-3</t>
  </si>
  <si>
    <t>LIBRE</t>
  </si>
  <si>
    <t>07595990</t>
  </si>
  <si>
    <t>10/03/15</t>
  </si>
  <si>
    <t>CAUTION-2</t>
  </si>
  <si>
    <t>BRUT COMPTABILISE</t>
  </si>
  <si>
    <t>Il a payé trois mois de caution et un mois d'avance le 14 MARS 2015  à partir du prémier Avril 2015 son encaissement commence fin mai 2015.</t>
  </si>
  <si>
    <t>LOUE LE STUDIO POUR SES FRERES QUI OCCUPENT LE STUDIO 3D1</t>
  </si>
  <si>
    <t>M YAO N'GUESSAN EMMANUEL ERIC au 02 37 43 46 - 09 00 21 35</t>
  </si>
  <si>
    <t>PLAINTE DEPOSEE AU COMMANDEMENT SUPERIEUR DE LA GENDARMERIE</t>
  </si>
  <si>
    <t>10/04/15</t>
  </si>
  <si>
    <t>AVANCE 1</t>
  </si>
  <si>
    <t>14/03/15</t>
  </si>
  <si>
    <t>59276883-49034356</t>
  </si>
  <si>
    <t>MONOHIN LEGNAN MICHAEL</t>
  </si>
  <si>
    <t>03/04/15</t>
  </si>
  <si>
    <t>AVEC M FOFANA</t>
  </si>
  <si>
    <t>01/04/15</t>
  </si>
  <si>
    <t>RDV LE 16/04/15</t>
  </si>
  <si>
    <t>02/04/15</t>
  </si>
  <si>
    <t>16/04/15</t>
  </si>
  <si>
    <t>OM</t>
  </si>
  <si>
    <t>SIGNATURES</t>
  </si>
  <si>
    <t>FAMILLE</t>
  </si>
  <si>
    <t>07/06/15</t>
  </si>
  <si>
    <t>10/06/15</t>
  </si>
  <si>
    <t>09/06/15</t>
  </si>
  <si>
    <t>ETAT DES ENCAISSEMENTS : MOIS DE AVRIL 2016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</si>
  <si>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</si>
  <si>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</si>
  <si>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</si>
  <si>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</si>
  <si>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</si>
  <si>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</si>
  <si>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</si>
  <si>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DAI FUSHUN (LES CHINOIS)</t>
  </si>
  <si>
    <t>77443174 - 57575225</t>
  </si>
  <si>
    <t>ETAT DES ENCAISSEMENTS : MOIS DE MARS 2016</t>
  </si>
  <si>
    <t>NET ENCAISSE FEVRIER 2016</t>
  </si>
  <si>
    <t>ETAT DES ENCAISSEMENTS : MOIS DE FEVRIER 2016</t>
  </si>
  <si>
    <t>ETAT DES ENCAISSEMENTS : MOIS DE JANVIER 2016</t>
  </si>
  <si>
    <t>NET ENCAISSE JANVIER 2016</t>
  </si>
  <si>
    <t>1D1</t>
  </si>
  <si>
    <t>BLAISE KOFFI</t>
  </si>
  <si>
    <t>47121683</t>
  </si>
  <si>
    <t>BAIL DU MDL GOUAL HAMED BEN I (41401) 57636449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</si>
  <si>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</si>
  <si>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</si>
  <si>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</si>
  <si>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</si>
  <si>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</si>
  <si>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</si>
  <si>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RETENUES FISCALES</t>
  </si>
  <si>
    <t>IMPOTS A PAYER EN 2016</t>
  </si>
  <si>
    <t>PAIEMENT D'AVRIL 2016</t>
  </si>
  <si>
    <t>1G1</t>
  </si>
  <si>
    <t>ETAT DES ENCAISSEMENTS : MOIS DE MAI 2016</t>
  </si>
  <si>
    <t>20/04/16OM</t>
  </si>
  <si>
    <t>02/05/16</t>
  </si>
  <si>
    <t>10/05/16</t>
  </si>
  <si>
    <t>11/05/16</t>
  </si>
  <si>
    <t>12/05/16</t>
  </si>
  <si>
    <t>ETAT DES ENCAISSEMENTS : MOIS DE JUIN 2016</t>
  </si>
  <si>
    <t>M FOFANA: 06 27 32 43 - 78 54 34 50</t>
  </si>
  <si>
    <t>01/07/16</t>
  </si>
  <si>
    <t>BAH ALPHA</t>
  </si>
  <si>
    <t>10/07/16</t>
  </si>
  <si>
    <t>13/07/16</t>
  </si>
  <si>
    <t>14/07/16</t>
  </si>
  <si>
    <t>NB. 3D2 LIBERE PAR LE GENDARME MDL ACKOU TCHIMON PIERRE HERVE EN JUIN 2016. BAIL RESILIE PREMIER JUILLET 2016</t>
  </si>
  <si>
    <t>03/06/16</t>
  </si>
  <si>
    <t>10/06/16</t>
  </si>
  <si>
    <t>ACKOU TCHIMOU PIERRE HERVE</t>
  </si>
  <si>
    <t>27/05/16</t>
  </si>
  <si>
    <t>11/06/16</t>
  </si>
  <si>
    <t>CCGIM</t>
  </si>
  <si>
    <t>ETAT DES ENCAISSEMENTS : MOIS DE JUILLET 2016</t>
  </si>
  <si>
    <t>AKA AKE HERMANCE</t>
  </si>
  <si>
    <t>09303686</t>
  </si>
  <si>
    <t>Mlle AKA AKE HERMANCE</t>
  </si>
  <si>
    <t>2 MOIS</t>
  </si>
  <si>
    <t>ETAT DES ENCAISSEMENTS : MOIS DE AOUT 2016</t>
  </si>
  <si>
    <t>10/08/16</t>
  </si>
  <si>
    <t>11/08/16</t>
  </si>
  <si>
    <t>09/16</t>
  </si>
  <si>
    <t>SOUMAÏLA 87 00 34 01</t>
  </si>
  <si>
    <t>ETAT DES ENCAISSEMENTS : MOIS DE SEPTEMBRE 2016</t>
  </si>
  <si>
    <t>AKE EDY STANISLAS HERVE</t>
  </si>
  <si>
    <t>04659202-41014912</t>
  </si>
  <si>
    <t>2 AVANCES 09 ET 10/16</t>
  </si>
  <si>
    <t>3D2 OCCUPE PAR LE MDL TANOH N'DRI BERENGER A COMPTER DE SEPTEMBRE 2016</t>
  </si>
  <si>
    <t>10/09/16</t>
  </si>
  <si>
    <t>03/09/16</t>
  </si>
  <si>
    <t>2 AVANCES</t>
  </si>
  <si>
    <t>13/09/16</t>
  </si>
  <si>
    <t>14/09/16</t>
  </si>
  <si>
    <t>40445986-77784402</t>
  </si>
  <si>
    <t>10/10/16</t>
  </si>
  <si>
    <t>09/10/16</t>
  </si>
  <si>
    <t>29/09/16</t>
  </si>
  <si>
    <t>ESPECES 10/16</t>
  </si>
  <si>
    <t>08385976</t>
  </si>
  <si>
    <t>11/10/16</t>
  </si>
  <si>
    <t>12/10/16</t>
  </si>
  <si>
    <t>13/10/16</t>
  </si>
  <si>
    <t>TANOH N'DRI BERENGER</t>
  </si>
  <si>
    <t>11/16</t>
  </si>
  <si>
    <t>COMPLEMENT BAIL</t>
  </si>
  <si>
    <t>47144460-03297692</t>
  </si>
  <si>
    <t>ETAT DES ENCAISSEMENTS : MOIS D'OCTOBRE 2016</t>
  </si>
  <si>
    <t>A RETRANCHER LA RETENUE FISCALE SUR LES BAUX DU MOIS SUR LA MENSUELITE A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</si>
</sst>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9" fontId="0" fillId="2" borderId="1" xfId="0" applyNumberFormat="1" applyFon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/>
    <xf numFmtId="0" fontId="2" fillId="3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14" sqref="A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08" t="s">
        <v>150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2" ht="18.75" x14ac:dyDescent="0.3">
      <c r="A2" s="6" t="s">
        <v>12</v>
      </c>
      <c r="E2" s="109" t="s">
        <v>132</v>
      </c>
      <c r="F2" s="109"/>
      <c r="G2" s="109"/>
      <c r="H2" s="109"/>
      <c r="I2" s="109"/>
      <c r="J2" s="109" t="s">
        <v>13</v>
      </c>
      <c r="K2" s="109"/>
    </row>
    <row r="3" spans="1:12" ht="18.75" x14ac:dyDescent="0.3">
      <c r="A3" s="6" t="s">
        <v>14</v>
      </c>
      <c r="E3" s="7"/>
      <c r="F3" s="7"/>
      <c r="G3" s="7" t="s">
        <v>16</v>
      </c>
      <c r="H3" s="7"/>
      <c r="J3" s="104" t="s">
        <v>154</v>
      </c>
      <c r="K3" s="104"/>
    </row>
    <row r="4" spans="1:12" ht="18.75" x14ac:dyDescent="0.3">
      <c r="A4" s="6" t="s">
        <v>17</v>
      </c>
      <c r="D4" s="84" t="s">
        <v>19</v>
      </c>
      <c r="E4" s="84"/>
      <c r="F4" s="84"/>
      <c r="G4" s="84" t="s">
        <v>18</v>
      </c>
      <c r="H4" s="84"/>
      <c r="I4" s="84"/>
      <c r="J4" s="110" t="s">
        <v>97</v>
      </c>
      <c r="K4" s="110"/>
      <c r="L4" s="110"/>
    </row>
    <row r="5" spans="1:12" x14ac:dyDescent="0.25">
      <c r="J5" s="111" t="s">
        <v>98</v>
      </c>
      <c r="K5" s="111"/>
      <c r="L5" s="112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3</v>
      </c>
      <c r="F6" s="2" t="s">
        <v>4</v>
      </c>
      <c r="G6" s="56" t="s">
        <v>9</v>
      </c>
      <c r="H6" s="2" t="s">
        <v>6</v>
      </c>
      <c r="I6" s="55" t="s">
        <v>5</v>
      </c>
      <c r="J6" s="2" t="s">
        <v>8</v>
      </c>
      <c r="K6" s="55" t="s">
        <v>99</v>
      </c>
      <c r="L6" s="64"/>
    </row>
    <row r="7" spans="1:12" ht="15.75" x14ac:dyDescent="0.25">
      <c r="A7" s="1">
        <v>1</v>
      </c>
      <c r="B7" s="5" t="s">
        <v>22</v>
      </c>
      <c r="C7" s="46" t="s">
        <v>23</v>
      </c>
      <c r="D7" s="10">
        <v>8385976</v>
      </c>
      <c r="E7" s="85">
        <v>30000</v>
      </c>
      <c r="F7" s="85"/>
      <c r="G7" s="85"/>
      <c r="H7" s="85"/>
      <c r="I7" s="85"/>
      <c r="J7" s="34"/>
      <c r="K7" s="65"/>
    </row>
    <row r="8" spans="1:12" ht="15.75" x14ac:dyDescent="0.25">
      <c r="A8" s="1">
        <v>2</v>
      </c>
      <c r="B8" s="5" t="s">
        <v>134</v>
      </c>
      <c r="C8" s="46" t="s">
        <v>25</v>
      </c>
      <c r="D8" s="10"/>
      <c r="E8" s="85">
        <v>30000</v>
      </c>
      <c r="F8" s="85"/>
      <c r="G8" s="85"/>
      <c r="H8" s="85"/>
      <c r="I8" s="85"/>
      <c r="J8" s="34"/>
      <c r="K8" s="65"/>
    </row>
    <row r="9" spans="1:12" ht="15.75" x14ac:dyDescent="0.25">
      <c r="A9" s="1">
        <v>3</v>
      </c>
      <c r="B9" s="5" t="s">
        <v>27</v>
      </c>
      <c r="C9" s="46" t="s">
        <v>28</v>
      </c>
      <c r="D9" s="10" t="s">
        <v>29</v>
      </c>
      <c r="E9" s="85">
        <v>30000</v>
      </c>
      <c r="F9" s="85">
        <v>6000</v>
      </c>
      <c r="G9" s="85"/>
      <c r="H9" s="85"/>
      <c r="I9" s="85"/>
      <c r="J9" s="34"/>
      <c r="K9" s="65"/>
    </row>
    <row r="10" spans="1:12" ht="15.75" x14ac:dyDescent="0.25">
      <c r="A10" s="1">
        <v>4</v>
      </c>
      <c r="B10" s="5" t="s">
        <v>30</v>
      </c>
      <c r="C10" s="46" t="s">
        <v>31</v>
      </c>
      <c r="D10" s="10" t="s">
        <v>32</v>
      </c>
      <c r="E10" s="85">
        <v>30000</v>
      </c>
      <c r="F10" s="85">
        <v>236000</v>
      </c>
      <c r="G10" s="85"/>
      <c r="H10" s="85"/>
      <c r="I10" s="85"/>
      <c r="J10" s="34"/>
      <c r="K10" s="65"/>
    </row>
    <row r="11" spans="1:12" ht="15.75" x14ac:dyDescent="0.25">
      <c r="A11" s="1">
        <v>5</v>
      </c>
      <c r="B11" s="5" t="s">
        <v>100</v>
      </c>
      <c r="C11" s="1" t="s">
        <v>33</v>
      </c>
      <c r="D11" s="10" t="s">
        <v>101</v>
      </c>
      <c r="E11" s="85">
        <v>35000</v>
      </c>
      <c r="F11" s="5"/>
      <c r="G11" s="85"/>
      <c r="H11" s="5"/>
      <c r="I11" s="85"/>
      <c r="J11" s="34"/>
      <c r="K11" s="65"/>
    </row>
    <row r="12" spans="1:12" ht="12.75" customHeight="1" x14ac:dyDescent="0.25">
      <c r="A12" s="1">
        <v>6</v>
      </c>
      <c r="B12" s="80" t="s">
        <v>146</v>
      </c>
      <c r="C12" s="36" t="s">
        <v>35</v>
      </c>
      <c r="D12" s="77" t="s">
        <v>147</v>
      </c>
      <c r="E12" s="85">
        <v>35000</v>
      </c>
      <c r="F12" s="80"/>
      <c r="G12" s="39"/>
      <c r="H12" s="80"/>
      <c r="I12" s="80"/>
      <c r="J12" s="34"/>
      <c r="K12" s="87" t="s">
        <v>153</v>
      </c>
    </row>
    <row r="13" spans="1:12" ht="15.75" x14ac:dyDescent="0.25">
      <c r="A13" s="1">
        <v>7</v>
      </c>
      <c r="B13" s="18" t="s">
        <v>37</v>
      </c>
      <c r="C13" s="46" t="s">
        <v>38</v>
      </c>
      <c r="D13" s="77" t="s">
        <v>71</v>
      </c>
      <c r="E13" s="85">
        <v>30000</v>
      </c>
      <c r="F13" s="85">
        <v>30000</v>
      </c>
      <c r="G13" s="85"/>
      <c r="H13" s="85"/>
      <c r="I13" s="85"/>
      <c r="J13" s="34"/>
      <c r="K13" s="65"/>
    </row>
    <row r="14" spans="1:12" ht="14.25" customHeight="1" x14ac:dyDescent="0.25">
      <c r="A14" s="1"/>
      <c r="B14" s="20"/>
      <c r="C14" s="57" t="s">
        <v>40</v>
      </c>
      <c r="D14" s="14"/>
      <c r="E14" s="16"/>
      <c r="F14" s="16"/>
      <c r="G14" s="16"/>
      <c r="H14" s="16"/>
      <c r="I14" s="20"/>
      <c r="J14" s="66"/>
      <c r="K14" s="41" t="s">
        <v>70</v>
      </c>
    </row>
    <row r="15" spans="1:12" ht="15.75" x14ac:dyDescent="0.25">
      <c r="A15" s="1">
        <v>8</v>
      </c>
      <c r="B15" s="5" t="s">
        <v>46</v>
      </c>
      <c r="C15" s="46" t="s">
        <v>47</v>
      </c>
      <c r="D15" s="77" t="s">
        <v>48</v>
      </c>
      <c r="E15" s="85">
        <v>40000</v>
      </c>
      <c r="F15" s="85"/>
      <c r="G15" s="85"/>
      <c r="H15" s="85"/>
      <c r="I15" s="85"/>
      <c r="J15" s="34"/>
      <c r="K15" s="65"/>
    </row>
    <row r="16" spans="1:12" ht="13.5" customHeight="1" x14ac:dyDescent="0.25">
      <c r="A16" s="1"/>
      <c r="B16" s="20"/>
      <c r="C16" s="57" t="s">
        <v>50</v>
      </c>
      <c r="D16" s="14"/>
      <c r="E16" s="16"/>
      <c r="F16" s="16"/>
      <c r="G16" s="16"/>
      <c r="H16" s="16"/>
      <c r="I16" s="20"/>
      <c r="J16" s="66"/>
      <c r="K16" s="41" t="s">
        <v>70</v>
      </c>
    </row>
    <row r="17" spans="1:12" ht="18" customHeight="1" x14ac:dyDescent="0.25">
      <c r="A17" s="1">
        <v>9</v>
      </c>
      <c r="B17" s="5" t="s">
        <v>52</v>
      </c>
      <c r="C17" s="46" t="s">
        <v>53</v>
      </c>
      <c r="D17" s="17" t="s">
        <v>54</v>
      </c>
      <c r="E17" s="85">
        <v>40000</v>
      </c>
      <c r="F17" s="85"/>
      <c r="G17" s="85"/>
      <c r="H17" s="85"/>
      <c r="I17" s="85"/>
      <c r="J17" s="34"/>
      <c r="K17" s="65"/>
    </row>
    <row r="18" spans="1:12" ht="12" customHeight="1" x14ac:dyDescent="0.25">
      <c r="A18" s="1"/>
      <c r="B18" s="20"/>
      <c r="C18" s="57" t="s">
        <v>55</v>
      </c>
      <c r="D18" s="20"/>
      <c r="E18" s="44"/>
      <c r="F18" s="20"/>
      <c r="G18" s="44"/>
      <c r="H18" s="81"/>
      <c r="I18" s="81"/>
      <c r="J18" s="81"/>
      <c r="K18" s="41" t="s">
        <v>70</v>
      </c>
    </row>
    <row r="19" spans="1:12" ht="16.5" customHeight="1" x14ac:dyDescent="0.25">
      <c r="A19" s="1"/>
      <c r="B19" s="20"/>
      <c r="C19" s="57" t="s">
        <v>56</v>
      </c>
      <c r="D19" s="20"/>
      <c r="E19" s="44"/>
      <c r="F19" s="20"/>
      <c r="G19" s="44"/>
      <c r="H19" s="81"/>
      <c r="I19" s="81"/>
      <c r="J19" s="81"/>
      <c r="K19" s="41" t="s">
        <v>70</v>
      </c>
    </row>
    <row r="20" spans="1:12" ht="13.5" customHeight="1" x14ac:dyDescent="0.25">
      <c r="A20" s="1"/>
      <c r="B20" s="20" t="s">
        <v>102</v>
      </c>
      <c r="C20" s="57" t="s">
        <v>58</v>
      </c>
      <c r="D20" s="20" t="s">
        <v>103</v>
      </c>
      <c r="E20" s="44"/>
      <c r="F20" s="20"/>
      <c r="G20" s="44"/>
      <c r="H20" s="20"/>
      <c r="I20" s="20"/>
      <c r="J20" s="42"/>
      <c r="K20" s="44" t="s">
        <v>92</v>
      </c>
    </row>
    <row r="21" spans="1:12" ht="14.25" customHeight="1" x14ac:dyDescent="0.25">
      <c r="A21" s="1"/>
      <c r="B21" s="42"/>
      <c r="C21" s="12" t="s">
        <v>60</v>
      </c>
      <c r="D21" s="41"/>
      <c r="E21" s="16"/>
      <c r="F21" s="12"/>
      <c r="G21" s="16"/>
      <c r="H21" s="12"/>
      <c r="I21" s="20"/>
      <c r="J21" s="66"/>
      <c r="K21" s="41" t="s">
        <v>70</v>
      </c>
    </row>
    <row r="22" spans="1:12" ht="17.25" customHeight="1" x14ac:dyDescent="0.25">
      <c r="A22" s="1"/>
      <c r="B22" s="13"/>
      <c r="C22" s="82" t="s">
        <v>64</v>
      </c>
      <c r="D22" s="20"/>
      <c r="E22" s="44"/>
      <c r="F22" s="20"/>
      <c r="G22" s="44"/>
      <c r="H22" s="16"/>
      <c r="I22" s="78"/>
      <c r="J22" s="79"/>
      <c r="K22" s="41" t="s">
        <v>70</v>
      </c>
    </row>
    <row r="23" spans="1:12" ht="17.25" customHeight="1" x14ac:dyDescent="0.25">
      <c r="A23" s="1">
        <v>10</v>
      </c>
      <c r="B23" s="62" t="s">
        <v>104</v>
      </c>
      <c r="C23" s="67" t="s">
        <v>62</v>
      </c>
      <c r="D23" s="37" t="s">
        <v>105</v>
      </c>
      <c r="E23" s="35">
        <v>120000</v>
      </c>
      <c r="F23" s="36"/>
      <c r="G23" s="35"/>
      <c r="H23" s="68"/>
      <c r="I23" s="85"/>
      <c r="J23" s="34"/>
      <c r="K23" s="65"/>
      <c r="L23" s="69"/>
    </row>
    <row r="24" spans="1:12" ht="17.25" customHeight="1" x14ac:dyDescent="0.25">
      <c r="A24" s="22" t="s">
        <v>61</v>
      </c>
      <c r="B24" s="22"/>
      <c r="C24" s="33" t="s">
        <v>62</v>
      </c>
      <c r="D24" s="22">
        <v>58877048</v>
      </c>
      <c r="E24" s="25"/>
      <c r="F24" s="60">
        <v>1000000</v>
      </c>
      <c r="G24" s="113" t="s">
        <v>78</v>
      </c>
      <c r="H24" s="114"/>
      <c r="I24" s="114"/>
      <c r="J24" s="114"/>
      <c r="K24" s="115"/>
      <c r="L24" s="32"/>
    </row>
    <row r="25" spans="1:12" ht="17.25" customHeight="1" x14ac:dyDescent="0.3">
      <c r="A25" s="116" t="s">
        <v>7</v>
      </c>
      <c r="B25" s="116"/>
      <c r="C25" s="116"/>
      <c r="D25" s="116"/>
      <c r="E25" s="85">
        <f>SUM(E7:E23)</f>
        <v>420000</v>
      </c>
      <c r="F25" s="85">
        <f t="shared" ref="F25" si="0">SUM(F7:F23)</f>
        <v>272000</v>
      </c>
      <c r="G25" s="85"/>
      <c r="H25" s="85"/>
      <c r="I25" s="85"/>
      <c r="J25" s="34"/>
      <c r="K25" s="31"/>
    </row>
    <row r="26" spans="1:12" ht="8.25" customHeight="1" x14ac:dyDescent="0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</row>
    <row r="27" spans="1:12" ht="18.75" customHeight="1" x14ac:dyDescent="0.25">
      <c r="A27" s="107" t="s">
        <v>115</v>
      </c>
      <c r="B27" s="107"/>
      <c r="C27" s="107"/>
      <c r="D27" s="107"/>
      <c r="E27" s="107"/>
      <c r="F27" s="107"/>
      <c r="G27" s="107"/>
      <c r="H27" s="107"/>
    </row>
    <row r="28" spans="1:12" ht="17.25" customHeight="1" x14ac:dyDescent="0.25">
      <c r="A28" s="107" t="s">
        <v>116</v>
      </c>
      <c r="B28" s="107"/>
      <c r="C28" s="107"/>
      <c r="D28" s="107"/>
      <c r="E28" s="107"/>
      <c r="F28" s="107"/>
      <c r="G28" s="107"/>
      <c r="H28" s="107"/>
    </row>
    <row r="29" spans="1:12" ht="6" customHeight="1" x14ac:dyDescent="0.25"/>
    <row r="30" spans="1:12" ht="12.75" customHeight="1" x14ac:dyDescent="0.25">
      <c r="A30" s="107" t="s">
        <v>138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spans="1:12" ht="6" customHeight="1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</row>
    <row r="32" spans="1:12" x14ac:dyDescent="0.25">
      <c r="A32" s="104" t="s">
        <v>117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1:10" x14ac:dyDescent="0.25">
      <c r="G33" s="105" t="s">
        <v>118</v>
      </c>
      <c r="H33" s="105"/>
      <c r="I33" s="105" t="s">
        <v>119</v>
      </c>
      <c r="J33" s="105"/>
    </row>
    <row r="34" spans="1:10" ht="15.75" x14ac:dyDescent="0.25">
      <c r="A34" s="105" t="s">
        <v>120</v>
      </c>
      <c r="B34" s="105"/>
      <c r="C34" s="106">
        <v>2127600</v>
      </c>
      <c r="D34" s="106"/>
      <c r="E34" s="106"/>
      <c r="F34" s="106"/>
      <c r="G34" s="106">
        <f>C34/12</f>
        <v>177300</v>
      </c>
      <c r="H34" s="106"/>
      <c r="I34" s="98">
        <f>PRODUCT(G34:H34)*3</f>
        <v>531900</v>
      </c>
      <c r="J34" s="99"/>
    </row>
    <row r="35" spans="1:10" ht="15.75" x14ac:dyDescent="0.25">
      <c r="A35" s="96" t="s">
        <v>121</v>
      </c>
      <c r="B35" s="96"/>
      <c r="C35" s="96"/>
      <c r="D35" s="96"/>
      <c r="E35" s="96"/>
      <c r="F35" s="97"/>
      <c r="G35" s="98">
        <v>-75600</v>
      </c>
      <c r="H35" s="99"/>
      <c r="I35" s="100">
        <f>PRODUCT(G35:H35)*3</f>
        <v>-226800</v>
      </c>
      <c r="J35" s="101"/>
    </row>
    <row r="36" spans="1:10" ht="14.25" customHeight="1" x14ac:dyDescent="0.25">
      <c r="A36" s="102" t="s">
        <v>122</v>
      </c>
      <c r="B36" s="102"/>
      <c r="C36" s="102"/>
      <c r="D36" s="102"/>
      <c r="E36" s="102"/>
      <c r="F36" s="102"/>
      <c r="G36" s="103">
        <f>SUM(G34:H35)</f>
        <v>101700</v>
      </c>
      <c r="H36" s="102"/>
      <c r="I36" s="103">
        <f>SUM(I34:J35)</f>
        <v>305100</v>
      </c>
      <c r="J36" s="102"/>
    </row>
  </sheetData>
  <mergeCells count="25">
    <mergeCell ref="A30:K30"/>
    <mergeCell ref="A1:J1"/>
    <mergeCell ref="E2:I2"/>
    <mergeCell ref="J2:K2"/>
    <mergeCell ref="J3:K3"/>
    <mergeCell ref="J4:L4"/>
    <mergeCell ref="J5:L5"/>
    <mergeCell ref="G24:K24"/>
    <mergeCell ref="A25:D25"/>
    <mergeCell ref="A26:K26"/>
    <mergeCell ref="A27:H27"/>
    <mergeCell ref="A28:H28"/>
    <mergeCell ref="A32:K32"/>
    <mergeCell ref="G33:H33"/>
    <mergeCell ref="I33:J33"/>
    <mergeCell ref="A34:B34"/>
    <mergeCell ref="C34:F34"/>
    <mergeCell ref="G34:H34"/>
    <mergeCell ref="I34:J34"/>
    <mergeCell ref="A35:F35"/>
    <mergeCell ref="G35:H35"/>
    <mergeCell ref="I35:J35"/>
    <mergeCell ref="A36:F36"/>
    <mergeCell ref="G36:H36"/>
    <mergeCell ref="I36:J3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4" workbookViewId="0">
      <selection activeCell="H19" sqref="H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08" t="s">
        <v>155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2" ht="18.75" x14ac:dyDescent="0.3">
      <c r="A2" s="6" t="s">
        <v>12</v>
      </c>
      <c r="E2" s="109" t="s">
        <v>132</v>
      </c>
      <c r="F2" s="109"/>
      <c r="G2" s="109"/>
      <c r="H2" s="109"/>
      <c r="I2" s="109"/>
      <c r="J2" s="109" t="s">
        <v>13</v>
      </c>
      <c r="K2" s="109"/>
    </row>
    <row r="3" spans="1:12" ht="18.75" x14ac:dyDescent="0.3">
      <c r="A3" s="6" t="s">
        <v>14</v>
      </c>
      <c r="E3" s="7"/>
      <c r="F3" s="7"/>
      <c r="G3" s="7" t="s">
        <v>16</v>
      </c>
      <c r="H3" s="7"/>
      <c r="J3" s="104" t="s">
        <v>154</v>
      </c>
      <c r="K3" s="104"/>
    </row>
    <row r="4" spans="1:12" ht="18.75" x14ac:dyDescent="0.3">
      <c r="A4" s="6" t="s">
        <v>17</v>
      </c>
      <c r="D4" s="84" t="s">
        <v>19</v>
      </c>
      <c r="E4" s="84"/>
      <c r="F4" s="84"/>
      <c r="G4" s="84" t="s">
        <v>18</v>
      </c>
      <c r="H4" s="84"/>
      <c r="I4" s="84"/>
      <c r="J4" s="110" t="s">
        <v>97</v>
      </c>
      <c r="K4" s="110"/>
      <c r="L4" s="110"/>
    </row>
    <row r="5" spans="1:12" x14ac:dyDescent="0.25">
      <c r="J5" s="111" t="s">
        <v>98</v>
      </c>
      <c r="K5" s="111"/>
      <c r="L5" s="112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3</v>
      </c>
      <c r="F6" s="2" t="s">
        <v>4</v>
      </c>
      <c r="G6" s="56" t="s">
        <v>9</v>
      </c>
      <c r="H6" s="2" t="s">
        <v>6</v>
      </c>
      <c r="I6" s="55" t="s">
        <v>5</v>
      </c>
      <c r="J6" s="2" t="s">
        <v>8</v>
      </c>
      <c r="K6" s="55" t="s">
        <v>99</v>
      </c>
      <c r="L6" s="64"/>
    </row>
    <row r="7" spans="1:12" ht="15.75" x14ac:dyDescent="0.25">
      <c r="A7" s="1">
        <v>1</v>
      </c>
      <c r="B7" s="5" t="s">
        <v>22</v>
      </c>
      <c r="C7" s="46" t="s">
        <v>23</v>
      </c>
      <c r="D7" s="10" t="s">
        <v>170</v>
      </c>
      <c r="E7" s="85">
        <v>30000</v>
      </c>
      <c r="F7" s="85"/>
      <c r="G7" s="92">
        <v>30000</v>
      </c>
      <c r="H7" s="85"/>
      <c r="I7" s="85">
        <f>SUM(G7:H7)</f>
        <v>30000</v>
      </c>
      <c r="J7" s="34" t="s">
        <v>166</v>
      </c>
      <c r="K7" s="65" t="s">
        <v>66</v>
      </c>
    </row>
    <row r="8" spans="1:12" ht="15.75" x14ac:dyDescent="0.25">
      <c r="A8" s="1">
        <v>2</v>
      </c>
      <c r="B8" s="5" t="s">
        <v>134</v>
      </c>
      <c r="C8" s="46" t="s">
        <v>25</v>
      </c>
      <c r="D8" s="10"/>
      <c r="E8" s="85">
        <v>30000</v>
      </c>
      <c r="F8" s="85"/>
      <c r="G8" s="92">
        <v>30000</v>
      </c>
      <c r="H8" s="85"/>
      <c r="I8" s="92">
        <f t="shared" ref="I8:I22" si="0">SUM(G8:H8)</f>
        <v>30000</v>
      </c>
      <c r="J8" s="34" t="s">
        <v>167</v>
      </c>
      <c r="K8" s="65" t="s">
        <v>66</v>
      </c>
    </row>
    <row r="9" spans="1:12" ht="15.75" x14ac:dyDescent="0.25">
      <c r="A9" s="1">
        <v>3</v>
      </c>
      <c r="B9" s="5" t="s">
        <v>27</v>
      </c>
      <c r="C9" s="46" t="s">
        <v>28</v>
      </c>
      <c r="D9" s="10" t="s">
        <v>29</v>
      </c>
      <c r="E9" s="85">
        <v>30000</v>
      </c>
      <c r="F9" s="85">
        <v>6000</v>
      </c>
      <c r="G9" s="92">
        <v>30000</v>
      </c>
      <c r="H9" s="85"/>
      <c r="I9" s="92">
        <f t="shared" si="0"/>
        <v>30000</v>
      </c>
      <c r="J9" s="34" t="s">
        <v>166</v>
      </c>
      <c r="K9" s="65" t="s">
        <v>66</v>
      </c>
    </row>
    <row r="10" spans="1:12" ht="15.75" x14ac:dyDescent="0.25">
      <c r="A10" s="1">
        <v>4</v>
      </c>
      <c r="B10" s="5" t="s">
        <v>30</v>
      </c>
      <c r="C10" s="46" t="s">
        <v>31</v>
      </c>
      <c r="D10" s="10" t="s">
        <v>32</v>
      </c>
      <c r="E10" s="85">
        <v>30000</v>
      </c>
      <c r="F10" s="85">
        <v>272000</v>
      </c>
      <c r="G10" s="92"/>
      <c r="H10" s="85">
        <v>30000</v>
      </c>
      <c r="I10" s="92">
        <f t="shared" si="0"/>
        <v>30000</v>
      </c>
      <c r="J10" s="34" t="s">
        <v>168</v>
      </c>
      <c r="K10" s="65" t="s">
        <v>66</v>
      </c>
    </row>
    <row r="11" spans="1:12" ht="15.75" x14ac:dyDescent="0.25">
      <c r="A11" s="1">
        <v>5</v>
      </c>
      <c r="B11" s="5" t="s">
        <v>100</v>
      </c>
      <c r="C11" s="1" t="s">
        <v>33</v>
      </c>
      <c r="D11" s="10" t="s">
        <v>101</v>
      </c>
      <c r="E11" s="85">
        <v>35000</v>
      </c>
      <c r="F11" s="5"/>
      <c r="G11" s="92">
        <v>35000</v>
      </c>
      <c r="H11" s="5"/>
      <c r="I11" s="92">
        <f t="shared" si="0"/>
        <v>35000</v>
      </c>
      <c r="J11" s="34" t="s">
        <v>166</v>
      </c>
      <c r="K11" s="65" t="s">
        <v>66</v>
      </c>
    </row>
    <row r="12" spans="1:12" ht="12.75" customHeight="1" x14ac:dyDescent="0.25">
      <c r="A12" s="1">
        <v>6</v>
      </c>
      <c r="B12" s="80" t="s">
        <v>146</v>
      </c>
      <c r="C12" s="36" t="s">
        <v>35</v>
      </c>
      <c r="D12" s="77" t="s">
        <v>147</v>
      </c>
      <c r="E12" s="85">
        <v>35000</v>
      </c>
      <c r="F12" s="80"/>
      <c r="G12" s="92">
        <v>35000</v>
      </c>
      <c r="H12" s="80"/>
      <c r="I12" s="92">
        <f t="shared" si="0"/>
        <v>35000</v>
      </c>
      <c r="J12" s="34" t="s">
        <v>166</v>
      </c>
      <c r="K12" s="65" t="s">
        <v>169</v>
      </c>
    </row>
    <row r="13" spans="1:12" ht="15.75" x14ac:dyDescent="0.25">
      <c r="A13" s="1">
        <v>7</v>
      </c>
      <c r="B13" s="18" t="s">
        <v>37</v>
      </c>
      <c r="C13" s="46" t="s">
        <v>38</v>
      </c>
      <c r="D13" s="77" t="s">
        <v>71</v>
      </c>
      <c r="E13" s="85">
        <v>30000</v>
      </c>
      <c r="F13" s="85">
        <v>30000</v>
      </c>
      <c r="G13" s="92">
        <v>30000</v>
      </c>
      <c r="H13" s="85"/>
      <c r="I13" s="92">
        <f t="shared" si="0"/>
        <v>30000</v>
      </c>
      <c r="J13" s="34" t="s">
        <v>166</v>
      </c>
      <c r="K13" s="65" t="s">
        <v>66</v>
      </c>
    </row>
    <row r="14" spans="1:12" ht="14.25" customHeight="1" x14ac:dyDescent="0.25">
      <c r="A14" s="1">
        <v>8</v>
      </c>
      <c r="B14" s="80" t="s">
        <v>156</v>
      </c>
      <c r="C14" s="91" t="s">
        <v>40</v>
      </c>
      <c r="D14" s="17" t="s">
        <v>157</v>
      </c>
      <c r="E14" s="35">
        <v>35000</v>
      </c>
      <c r="F14" s="35"/>
      <c r="G14" s="35"/>
      <c r="H14" s="35"/>
      <c r="I14" s="92">
        <f t="shared" si="0"/>
        <v>0</v>
      </c>
      <c r="J14" s="126" t="s">
        <v>158</v>
      </c>
      <c r="K14" s="127"/>
    </row>
    <row r="15" spans="1:12" ht="15.75" x14ac:dyDescent="0.25">
      <c r="A15" s="1">
        <v>9</v>
      </c>
      <c r="B15" s="5" t="s">
        <v>46</v>
      </c>
      <c r="C15" s="46" t="s">
        <v>47</v>
      </c>
      <c r="D15" s="77" t="s">
        <v>165</v>
      </c>
      <c r="E15" s="85">
        <v>40000</v>
      </c>
      <c r="F15" s="85"/>
      <c r="G15" s="92">
        <v>40000</v>
      </c>
      <c r="H15" s="85"/>
      <c r="I15" s="95">
        <f t="shared" si="0"/>
        <v>40000</v>
      </c>
      <c r="J15" s="34" t="s">
        <v>171</v>
      </c>
      <c r="K15" s="65" t="s">
        <v>66</v>
      </c>
    </row>
    <row r="16" spans="1:12" ht="13.5" customHeight="1" x14ac:dyDescent="0.25">
      <c r="A16" s="1"/>
      <c r="B16" s="20"/>
      <c r="C16" s="57" t="s">
        <v>50</v>
      </c>
      <c r="D16" s="14"/>
      <c r="E16" s="16"/>
      <c r="F16" s="16"/>
      <c r="G16" s="16"/>
      <c r="H16" s="16"/>
      <c r="I16" s="92">
        <f t="shared" si="0"/>
        <v>0</v>
      </c>
      <c r="J16" s="66"/>
      <c r="K16" s="41" t="s">
        <v>70</v>
      </c>
    </row>
    <row r="17" spans="1:12" ht="18" customHeight="1" x14ac:dyDescent="0.25">
      <c r="A17" s="1">
        <v>10</v>
      </c>
      <c r="B17" s="5" t="s">
        <v>52</v>
      </c>
      <c r="C17" s="46" t="s">
        <v>53</v>
      </c>
      <c r="D17" s="17" t="s">
        <v>54</v>
      </c>
      <c r="E17" s="85">
        <v>40000</v>
      </c>
      <c r="F17" s="85"/>
      <c r="G17" s="92"/>
      <c r="H17" s="85"/>
      <c r="I17" s="92">
        <f t="shared" si="0"/>
        <v>0</v>
      </c>
      <c r="J17" s="34"/>
      <c r="K17" s="65"/>
    </row>
    <row r="18" spans="1:12" ht="12" customHeight="1" x14ac:dyDescent="0.25">
      <c r="A18" s="1"/>
      <c r="B18" s="20"/>
      <c r="C18" s="57" t="s">
        <v>55</v>
      </c>
      <c r="D18" s="20"/>
      <c r="E18" s="44"/>
      <c r="F18" s="20"/>
      <c r="G18" s="44"/>
      <c r="H18" s="81"/>
      <c r="I18" s="92">
        <f t="shared" si="0"/>
        <v>0</v>
      </c>
      <c r="J18" s="81"/>
      <c r="K18" s="41" t="s">
        <v>70</v>
      </c>
    </row>
    <row r="19" spans="1:12" ht="16.5" customHeight="1" x14ac:dyDescent="0.25">
      <c r="A19" s="1"/>
      <c r="B19" s="20"/>
      <c r="C19" s="57" t="s">
        <v>56</v>
      </c>
      <c r="D19" s="20"/>
      <c r="E19" s="44"/>
      <c r="F19" s="20"/>
      <c r="G19" s="44"/>
      <c r="H19" s="81"/>
      <c r="I19" s="92">
        <f t="shared" si="0"/>
        <v>0</v>
      </c>
      <c r="J19" s="81"/>
      <c r="K19" s="41" t="s">
        <v>70</v>
      </c>
    </row>
    <row r="20" spans="1:12" ht="13.5" customHeight="1" x14ac:dyDescent="0.25">
      <c r="A20" s="1"/>
      <c r="B20" s="20" t="s">
        <v>102</v>
      </c>
      <c r="C20" s="57" t="s">
        <v>58</v>
      </c>
      <c r="D20" s="20" t="s">
        <v>103</v>
      </c>
      <c r="E20" s="44"/>
      <c r="F20" s="20"/>
      <c r="G20" s="44"/>
      <c r="H20" s="20"/>
      <c r="I20" s="92">
        <f t="shared" si="0"/>
        <v>0</v>
      </c>
      <c r="J20" s="42"/>
      <c r="K20" s="44" t="s">
        <v>92</v>
      </c>
    </row>
    <row r="21" spans="1:12" ht="14.25" customHeight="1" x14ac:dyDescent="0.25">
      <c r="A21" s="1"/>
      <c r="B21" s="42"/>
      <c r="C21" s="12" t="s">
        <v>60</v>
      </c>
      <c r="D21" s="41"/>
      <c r="E21" s="16"/>
      <c r="F21" s="12"/>
      <c r="G21" s="16"/>
      <c r="H21" s="12"/>
      <c r="I21" s="92">
        <f t="shared" si="0"/>
        <v>0</v>
      </c>
      <c r="J21" s="66"/>
      <c r="K21" s="41" t="s">
        <v>70</v>
      </c>
    </row>
    <row r="22" spans="1:12" ht="17.25" customHeight="1" x14ac:dyDescent="0.25">
      <c r="A22" s="1">
        <v>11</v>
      </c>
      <c r="B22" s="62" t="s">
        <v>104</v>
      </c>
      <c r="C22" s="67" t="s">
        <v>62</v>
      </c>
      <c r="D22" s="37" t="s">
        <v>105</v>
      </c>
      <c r="E22" s="35">
        <v>120000</v>
      </c>
      <c r="F22" s="36"/>
      <c r="G22" s="35">
        <v>120000</v>
      </c>
      <c r="H22" s="68"/>
      <c r="I22" s="92">
        <f t="shared" si="0"/>
        <v>120000</v>
      </c>
      <c r="J22" s="34" t="s">
        <v>172</v>
      </c>
      <c r="K22" s="65" t="s">
        <v>66</v>
      </c>
      <c r="L22" s="69"/>
    </row>
    <row r="23" spans="1:12" ht="17.25" customHeight="1" x14ac:dyDescent="0.25">
      <c r="A23" s="22" t="s">
        <v>61</v>
      </c>
      <c r="B23" s="22"/>
      <c r="C23" s="33" t="s">
        <v>62</v>
      </c>
      <c r="D23" s="22">
        <v>58877048</v>
      </c>
      <c r="E23" s="25"/>
      <c r="F23" s="60">
        <v>1000000</v>
      </c>
      <c r="G23" s="113" t="s">
        <v>78</v>
      </c>
      <c r="H23" s="114"/>
      <c r="I23" s="114"/>
      <c r="J23" s="114"/>
      <c r="K23" s="115"/>
      <c r="L23" s="32"/>
    </row>
    <row r="24" spans="1:12" ht="17.25" customHeight="1" x14ac:dyDescent="0.3">
      <c r="A24" s="116" t="s">
        <v>7</v>
      </c>
      <c r="B24" s="116"/>
      <c r="C24" s="116"/>
      <c r="D24" s="116"/>
      <c r="E24" s="85">
        <f>SUM(E7:E22)</f>
        <v>455000</v>
      </c>
      <c r="F24" s="85">
        <f>SUM(F7:F22)</f>
        <v>308000</v>
      </c>
      <c r="G24" s="92">
        <f t="shared" ref="G24:I24" si="1">SUM(G7:G22)</f>
        <v>350000</v>
      </c>
      <c r="H24" s="92">
        <f t="shared" si="1"/>
        <v>30000</v>
      </c>
      <c r="I24" s="92">
        <f t="shared" si="1"/>
        <v>380000</v>
      </c>
      <c r="J24" s="34" t="s">
        <v>173</v>
      </c>
      <c r="K24" s="31" t="s">
        <v>144</v>
      </c>
    </row>
    <row r="25" spans="1:12" ht="8.25" customHeight="1" x14ac:dyDescent="0.25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</row>
    <row r="26" spans="1:12" ht="18.75" customHeight="1" x14ac:dyDescent="0.25">
      <c r="A26" s="107" t="s">
        <v>115</v>
      </c>
      <c r="B26" s="107"/>
      <c r="C26" s="107"/>
      <c r="D26" s="107"/>
      <c r="E26" s="107"/>
      <c r="F26" s="107"/>
      <c r="G26" s="107"/>
      <c r="H26" s="107"/>
    </row>
    <row r="27" spans="1:12" ht="17.25" customHeight="1" x14ac:dyDescent="0.25">
      <c r="A27" s="107" t="s">
        <v>116</v>
      </c>
      <c r="B27" s="107"/>
      <c r="C27" s="107"/>
      <c r="D27" s="107"/>
      <c r="E27" s="107"/>
      <c r="F27" s="107"/>
      <c r="G27" s="107"/>
      <c r="H27" s="107"/>
    </row>
    <row r="28" spans="1:12" ht="6" customHeight="1" x14ac:dyDescent="0.25"/>
    <row r="29" spans="1:12" ht="12.75" customHeight="1" x14ac:dyDescent="0.25">
      <c r="A29" s="107" t="s">
        <v>138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</row>
    <row r="30" spans="1:12" ht="12.75" customHeight="1" x14ac:dyDescent="0.25">
      <c r="A30" s="107" t="s">
        <v>159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spans="1:12" ht="6" customHeight="1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</row>
    <row r="32" spans="1:12" x14ac:dyDescent="0.25">
      <c r="A32" s="104" t="s">
        <v>117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1:10" x14ac:dyDescent="0.25">
      <c r="G33" s="105" t="s">
        <v>118</v>
      </c>
      <c r="H33" s="105"/>
      <c r="I33" s="105" t="s">
        <v>119</v>
      </c>
      <c r="J33" s="105"/>
    </row>
    <row r="34" spans="1:10" ht="15.75" x14ac:dyDescent="0.25">
      <c r="A34" s="105" t="s">
        <v>120</v>
      </c>
      <c r="B34" s="105"/>
      <c r="C34" s="106">
        <v>2127600</v>
      </c>
      <c r="D34" s="106"/>
      <c r="E34" s="106"/>
      <c r="F34" s="106"/>
      <c r="G34" s="106">
        <f>C34/12</f>
        <v>177300</v>
      </c>
      <c r="H34" s="106"/>
      <c r="I34" s="98">
        <f>PRODUCT(G34:H34)*3</f>
        <v>531900</v>
      </c>
      <c r="J34" s="99"/>
    </row>
    <row r="35" spans="1:10" ht="15.75" x14ac:dyDescent="0.25">
      <c r="A35" s="96" t="s">
        <v>121</v>
      </c>
      <c r="B35" s="96"/>
      <c r="C35" s="96"/>
      <c r="D35" s="96"/>
      <c r="E35" s="96"/>
      <c r="F35" s="97"/>
      <c r="G35" s="98">
        <v>-75600</v>
      </c>
      <c r="H35" s="99"/>
      <c r="I35" s="100">
        <f>PRODUCT(G35:H35)*3</f>
        <v>-226800</v>
      </c>
      <c r="J35" s="101"/>
    </row>
    <row r="36" spans="1:10" ht="14.25" customHeight="1" x14ac:dyDescent="0.25">
      <c r="A36" s="102" t="s">
        <v>122</v>
      </c>
      <c r="B36" s="102"/>
      <c r="C36" s="102"/>
      <c r="D36" s="102"/>
      <c r="E36" s="102"/>
      <c r="F36" s="102"/>
      <c r="G36" s="103">
        <f>SUM(G34:H35)</f>
        <v>101700</v>
      </c>
      <c r="H36" s="102"/>
      <c r="I36" s="103">
        <f>SUM(I34:J35)</f>
        <v>305100</v>
      </c>
      <c r="J36" s="102"/>
    </row>
  </sheetData>
  <mergeCells count="27">
    <mergeCell ref="J5:L5"/>
    <mergeCell ref="A1:J1"/>
    <mergeCell ref="E2:I2"/>
    <mergeCell ref="J2:K2"/>
    <mergeCell ref="J3:K3"/>
    <mergeCell ref="J4:L4"/>
    <mergeCell ref="A36:F36"/>
    <mergeCell ref="G36:H36"/>
    <mergeCell ref="I36:J36"/>
    <mergeCell ref="A32:K32"/>
    <mergeCell ref="G33:H33"/>
    <mergeCell ref="I33:J33"/>
    <mergeCell ref="A34:B34"/>
    <mergeCell ref="C34:F34"/>
    <mergeCell ref="G34:H34"/>
    <mergeCell ref="I34:J34"/>
    <mergeCell ref="J14:K14"/>
    <mergeCell ref="A30:K30"/>
    <mergeCell ref="A35:F35"/>
    <mergeCell ref="G35:H35"/>
    <mergeCell ref="I35:J35"/>
    <mergeCell ref="G23:K23"/>
    <mergeCell ref="A24:D24"/>
    <mergeCell ref="A25:K25"/>
    <mergeCell ref="A26:H26"/>
    <mergeCell ref="A27:H27"/>
    <mergeCell ref="A29:K29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A36" sqref="A36:J3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08" t="s">
        <v>178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2" ht="18.75" x14ac:dyDescent="0.3">
      <c r="A2" s="6" t="s">
        <v>12</v>
      </c>
      <c r="E2" s="109" t="s">
        <v>132</v>
      </c>
      <c r="F2" s="109"/>
      <c r="G2" s="109"/>
      <c r="H2" s="109"/>
      <c r="I2" s="109"/>
      <c r="J2" s="109" t="s">
        <v>13</v>
      </c>
      <c r="K2" s="109"/>
    </row>
    <row r="3" spans="1:12" ht="18.75" x14ac:dyDescent="0.3">
      <c r="A3" s="6" t="s">
        <v>14</v>
      </c>
      <c r="E3" s="7"/>
      <c r="F3" s="7"/>
      <c r="G3" s="7" t="s">
        <v>16</v>
      </c>
      <c r="H3" s="7"/>
      <c r="J3" s="104" t="s">
        <v>154</v>
      </c>
      <c r="K3" s="104"/>
    </row>
    <row r="4" spans="1:12" ht="18.75" x14ac:dyDescent="0.3">
      <c r="A4" s="6" t="s">
        <v>17</v>
      </c>
      <c r="D4" s="94" t="s">
        <v>19</v>
      </c>
      <c r="E4" s="94"/>
      <c r="F4" s="94"/>
      <c r="G4" s="94" t="s">
        <v>18</v>
      </c>
      <c r="H4" s="94"/>
      <c r="I4" s="94"/>
      <c r="J4" s="110" t="s">
        <v>97</v>
      </c>
      <c r="K4" s="110"/>
      <c r="L4" s="110"/>
    </row>
    <row r="5" spans="1:12" x14ac:dyDescent="0.25">
      <c r="J5" s="111" t="s">
        <v>98</v>
      </c>
      <c r="K5" s="111"/>
      <c r="L5" s="112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3</v>
      </c>
      <c r="F6" s="2" t="s">
        <v>4</v>
      </c>
      <c r="G6" s="56" t="s">
        <v>9</v>
      </c>
      <c r="H6" s="2" t="s">
        <v>6</v>
      </c>
      <c r="I6" s="55" t="s">
        <v>5</v>
      </c>
      <c r="J6" s="2" t="s">
        <v>8</v>
      </c>
      <c r="K6" s="55" t="s">
        <v>99</v>
      </c>
      <c r="L6" s="64"/>
    </row>
    <row r="7" spans="1:12" ht="15.75" x14ac:dyDescent="0.25">
      <c r="A7" s="1">
        <v>1</v>
      </c>
      <c r="B7" s="5" t="s">
        <v>22</v>
      </c>
      <c r="C7" s="46" t="s">
        <v>23</v>
      </c>
      <c r="D7" s="10">
        <v>8385976</v>
      </c>
      <c r="E7" s="92">
        <v>30000</v>
      </c>
      <c r="F7" s="92"/>
      <c r="G7" s="92"/>
      <c r="H7" s="92"/>
      <c r="I7" s="92"/>
      <c r="J7" s="34"/>
      <c r="K7" s="65"/>
    </row>
    <row r="8" spans="1:12" ht="15.75" x14ac:dyDescent="0.25">
      <c r="A8" s="1">
        <v>2</v>
      </c>
      <c r="B8" s="5" t="s">
        <v>134</v>
      </c>
      <c r="C8" s="46" t="s">
        <v>25</v>
      </c>
      <c r="D8" s="10"/>
      <c r="E8" s="92">
        <v>30000</v>
      </c>
      <c r="F8" s="92"/>
      <c r="G8" s="92"/>
      <c r="H8" s="92"/>
      <c r="I8" s="92"/>
      <c r="J8" s="34"/>
      <c r="K8" s="65"/>
    </row>
    <row r="9" spans="1:12" ht="15.75" x14ac:dyDescent="0.25">
      <c r="A9" s="1">
        <v>3</v>
      </c>
      <c r="B9" s="5" t="s">
        <v>27</v>
      </c>
      <c r="C9" s="46" t="s">
        <v>28</v>
      </c>
      <c r="D9" s="10" t="s">
        <v>29</v>
      </c>
      <c r="E9" s="92">
        <v>30000</v>
      </c>
      <c r="F9" s="92">
        <v>6000</v>
      </c>
      <c r="G9" s="92"/>
      <c r="H9" s="92"/>
      <c r="I9" s="92"/>
      <c r="J9" s="34"/>
      <c r="K9" s="65"/>
    </row>
    <row r="10" spans="1:12" ht="15.75" x14ac:dyDescent="0.25">
      <c r="A10" s="1">
        <v>4</v>
      </c>
      <c r="B10" s="5" t="s">
        <v>30</v>
      </c>
      <c r="C10" s="46" t="s">
        <v>31</v>
      </c>
      <c r="D10" s="10" t="s">
        <v>32</v>
      </c>
      <c r="E10" s="92">
        <v>30000</v>
      </c>
      <c r="F10" s="92">
        <v>242000</v>
      </c>
      <c r="G10" s="92"/>
      <c r="H10" s="92"/>
      <c r="I10" s="92"/>
      <c r="J10" s="34"/>
      <c r="K10" s="65"/>
    </row>
    <row r="11" spans="1:12" ht="15.75" x14ac:dyDescent="0.25">
      <c r="A11" s="1">
        <v>5</v>
      </c>
      <c r="B11" s="5" t="s">
        <v>100</v>
      </c>
      <c r="C11" s="1" t="s">
        <v>33</v>
      </c>
      <c r="D11" s="10" t="s">
        <v>101</v>
      </c>
      <c r="E11" s="92">
        <v>35000</v>
      </c>
      <c r="F11" s="5"/>
      <c r="G11" s="92"/>
      <c r="H11" s="5"/>
      <c r="I11" s="92"/>
      <c r="J11" s="34"/>
      <c r="K11" s="65"/>
    </row>
    <row r="12" spans="1:12" ht="12.75" customHeight="1" x14ac:dyDescent="0.25">
      <c r="A12" s="1">
        <v>6</v>
      </c>
      <c r="B12" s="80" t="s">
        <v>146</v>
      </c>
      <c r="C12" s="36" t="s">
        <v>35</v>
      </c>
      <c r="D12" s="77" t="s">
        <v>147</v>
      </c>
      <c r="E12" s="92">
        <v>35000</v>
      </c>
      <c r="F12" s="80"/>
      <c r="G12" s="39"/>
      <c r="H12" s="80"/>
      <c r="I12" s="80"/>
      <c r="J12" s="34"/>
      <c r="K12" s="87" t="s">
        <v>175</v>
      </c>
    </row>
    <row r="13" spans="1:12" ht="15.75" x14ac:dyDescent="0.25">
      <c r="A13" s="1">
        <v>7</v>
      </c>
      <c r="B13" s="18" t="s">
        <v>37</v>
      </c>
      <c r="C13" s="46" t="s">
        <v>38</v>
      </c>
      <c r="D13" s="77" t="s">
        <v>71</v>
      </c>
      <c r="E13" s="92">
        <v>30000</v>
      </c>
      <c r="F13" s="92">
        <v>60000</v>
      </c>
      <c r="G13" s="92"/>
      <c r="H13" s="92"/>
      <c r="I13" s="92"/>
      <c r="J13" s="34"/>
      <c r="K13" s="65"/>
    </row>
    <row r="14" spans="1:12" ht="14.25" customHeight="1" x14ac:dyDescent="0.25">
      <c r="A14" s="1">
        <v>8</v>
      </c>
      <c r="B14" s="80" t="s">
        <v>156</v>
      </c>
      <c r="C14" s="91" t="s">
        <v>40</v>
      </c>
      <c r="D14" s="17" t="s">
        <v>157</v>
      </c>
      <c r="E14" s="35">
        <v>35000</v>
      </c>
      <c r="F14" s="35"/>
      <c r="G14" s="35"/>
      <c r="H14" s="35"/>
      <c r="I14" s="35"/>
      <c r="J14" s="34"/>
      <c r="K14" s="87" t="s">
        <v>175</v>
      </c>
    </row>
    <row r="15" spans="1:12" ht="15.75" x14ac:dyDescent="0.25">
      <c r="A15" s="1">
        <v>9</v>
      </c>
      <c r="B15" s="5" t="s">
        <v>46</v>
      </c>
      <c r="C15" s="46" t="s">
        <v>47</v>
      </c>
      <c r="D15" s="77" t="s">
        <v>165</v>
      </c>
      <c r="E15" s="92">
        <v>40000</v>
      </c>
      <c r="F15" s="92"/>
      <c r="G15" s="92"/>
      <c r="H15" s="92"/>
      <c r="I15" s="92"/>
      <c r="J15" s="34"/>
      <c r="K15" s="65"/>
    </row>
    <row r="16" spans="1:12" ht="13.5" customHeight="1" x14ac:dyDescent="0.25">
      <c r="A16" s="1"/>
      <c r="B16" s="20"/>
      <c r="C16" s="57" t="s">
        <v>50</v>
      </c>
      <c r="D16" s="14"/>
      <c r="E16" s="16"/>
      <c r="F16" s="16"/>
      <c r="G16" s="16"/>
      <c r="H16" s="16"/>
      <c r="I16" s="20"/>
      <c r="J16" s="66"/>
      <c r="K16" s="41" t="s">
        <v>70</v>
      </c>
    </row>
    <row r="17" spans="1:12" ht="18" customHeight="1" x14ac:dyDescent="0.25">
      <c r="A17" s="1">
        <v>10</v>
      </c>
      <c r="B17" s="5" t="s">
        <v>52</v>
      </c>
      <c r="C17" s="46" t="s">
        <v>53</v>
      </c>
      <c r="D17" s="17" t="s">
        <v>54</v>
      </c>
      <c r="E17" s="92">
        <v>40000</v>
      </c>
      <c r="F17" s="92">
        <v>40000</v>
      </c>
      <c r="G17" s="92"/>
      <c r="H17" s="92"/>
      <c r="I17" s="92"/>
      <c r="J17" s="34"/>
      <c r="K17" s="65"/>
    </row>
    <row r="18" spans="1:12" ht="12" customHeight="1" x14ac:dyDescent="0.25">
      <c r="A18" s="1"/>
      <c r="B18" s="20"/>
      <c r="C18" s="57" t="s">
        <v>55</v>
      </c>
      <c r="D18" s="20"/>
      <c r="E18" s="44"/>
      <c r="F18" s="20"/>
      <c r="G18" s="44"/>
      <c r="H18" s="81"/>
      <c r="I18" s="81"/>
      <c r="J18" s="81"/>
      <c r="K18" s="41" t="s">
        <v>70</v>
      </c>
    </row>
    <row r="19" spans="1:12" ht="16.5" customHeight="1" x14ac:dyDescent="0.25">
      <c r="A19" s="1"/>
      <c r="B19" s="20"/>
      <c r="C19" s="57" t="s">
        <v>56</v>
      </c>
      <c r="D19" s="20"/>
      <c r="E19" s="44"/>
      <c r="F19" s="20"/>
      <c r="G19" s="44"/>
      <c r="H19" s="81"/>
      <c r="I19" s="81"/>
      <c r="J19" s="81"/>
      <c r="K19" s="41" t="s">
        <v>70</v>
      </c>
    </row>
    <row r="20" spans="1:12" ht="13.5" customHeight="1" x14ac:dyDescent="0.25">
      <c r="A20" s="1"/>
      <c r="B20" s="20" t="s">
        <v>102</v>
      </c>
      <c r="C20" s="57" t="s">
        <v>58</v>
      </c>
      <c r="D20" s="20" t="s">
        <v>103</v>
      </c>
      <c r="E20" s="44"/>
      <c r="F20" s="20"/>
      <c r="G20" s="44"/>
      <c r="H20" s="20"/>
      <c r="I20" s="20"/>
      <c r="J20" s="42"/>
      <c r="K20" s="44" t="s">
        <v>92</v>
      </c>
    </row>
    <row r="21" spans="1:12" ht="14.25" customHeight="1" x14ac:dyDescent="0.25">
      <c r="A21" s="1"/>
      <c r="B21" s="42"/>
      <c r="C21" s="12" t="s">
        <v>60</v>
      </c>
      <c r="D21" s="41"/>
      <c r="E21" s="16"/>
      <c r="F21" s="12"/>
      <c r="G21" s="16"/>
      <c r="H21" s="12"/>
      <c r="I21" s="20"/>
      <c r="J21" s="66"/>
      <c r="K21" s="41" t="s">
        <v>70</v>
      </c>
    </row>
    <row r="22" spans="1:12" ht="14.25" customHeight="1" x14ac:dyDescent="0.25">
      <c r="A22" s="36">
        <v>11</v>
      </c>
      <c r="B22" s="61" t="s">
        <v>174</v>
      </c>
      <c r="C22" s="36" t="s">
        <v>64</v>
      </c>
      <c r="D22" s="37" t="s">
        <v>177</v>
      </c>
      <c r="E22" s="35">
        <v>20000</v>
      </c>
      <c r="F22" s="36"/>
      <c r="G22" s="35"/>
      <c r="H22" s="68"/>
      <c r="I22" s="80"/>
      <c r="J22" s="128" t="s">
        <v>176</v>
      </c>
      <c r="K22" s="129"/>
    </row>
    <row r="23" spans="1:12" ht="17.25" customHeight="1" x14ac:dyDescent="0.25">
      <c r="A23" s="36">
        <v>12</v>
      </c>
      <c r="B23" s="62" t="s">
        <v>104</v>
      </c>
      <c r="C23" s="67" t="s">
        <v>62</v>
      </c>
      <c r="D23" s="37" t="s">
        <v>105</v>
      </c>
      <c r="E23" s="35">
        <v>120000</v>
      </c>
      <c r="F23" s="36"/>
      <c r="G23" s="35"/>
      <c r="H23" s="68"/>
      <c r="I23" s="35"/>
      <c r="J23" s="34"/>
      <c r="K23" s="39"/>
      <c r="L23" s="69"/>
    </row>
    <row r="24" spans="1:12" ht="17.25" customHeight="1" x14ac:dyDescent="0.25">
      <c r="A24" s="22" t="s">
        <v>61</v>
      </c>
      <c r="B24" s="22"/>
      <c r="C24" s="33" t="s">
        <v>62</v>
      </c>
      <c r="D24" s="22">
        <v>58877048</v>
      </c>
      <c r="E24" s="25"/>
      <c r="F24" s="60">
        <v>1000000</v>
      </c>
      <c r="G24" s="113" t="s">
        <v>78</v>
      </c>
      <c r="H24" s="114"/>
      <c r="I24" s="114"/>
      <c r="J24" s="114"/>
      <c r="K24" s="115"/>
      <c r="L24" s="32"/>
    </row>
    <row r="25" spans="1:12" ht="17.25" customHeight="1" x14ac:dyDescent="0.3">
      <c r="A25" s="116" t="s">
        <v>7</v>
      </c>
      <c r="B25" s="116"/>
      <c r="C25" s="116"/>
      <c r="D25" s="116"/>
      <c r="E25" s="92">
        <f>SUM(E7:E23)</f>
        <v>475000</v>
      </c>
      <c r="F25" s="92">
        <f>SUM(F7:F23)</f>
        <v>348000</v>
      </c>
      <c r="G25" s="92"/>
      <c r="H25" s="92"/>
      <c r="I25" s="92"/>
      <c r="J25" s="34"/>
      <c r="K25" s="31"/>
    </row>
    <row r="26" spans="1:12" ht="8.25" customHeight="1" x14ac:dyDescent="0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</row>
    <row r="27" spans="1:12" ht="18.75" customHeight="1" x14ac:dyDescent="0.25">
      <c r="A27" s="107" t="s">
        <v>115</v>
      </c>
      <c r="B27" s="107"/>
      <c r="C27" s="107"/>
      <c r="D27" s="107"/>
      <c r="E27" s="107"/>
      <c r="F27" s="107"/>
      <c r="G27" s="107"/>
      <c r="H27" s="107"/>
    </row>
    <row r="28" spans="1:12" ht="17.25" customHeight="1" x14ac:dyDescent="0.25">
      <c r="A28" s="107" t="s">
        <v>116</v>
      </c>
      <c r="B28" s="107"/>
      <c r="C28" s="107"/>
      <c r="D28" s="107"/>
      <c r="E28" s="107"/>
      <c r="F28" s="107"/>
      <c r="G28" s="107"/>
      <c r="H28" s="107"/>
    </row>
    <row r="29" spans="1:12" ht="6" customHeight="1" x14ac:dyDescent="0.25"/>
    <row r="30" spans="1:12" ht="12.75" customHeight="1" x14ac:dyDescent="0.25">
      <c r="A30" s="107" t="s">
        <v>138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spans="1:12" ht="12.75" customHeight="1" x14ac:dyDescent="0.25">
      <c r="A31" s="107" t="s">
        <v>159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</row>
    <row r="32" spans="1:12" ht="6" customHeight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</row>
    <row r="33" spans="1:11" x14ac:dyDescent="0.25">
      <c r="A33" s="104" t="s">
        <v>117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1:11" x14ac:dyDescent="0.25">
      <c r="G34" s="105" t="s">
        <v>118</v>
      </c>
      <c r="H34" s="105"/>
      <c r="I34" s="105" t="s">
        <v>119</v>
      </c>
      <c r="J34" s="105"/>
    </row>
    <row r="35" spans="1:11" ht="15.75" x14ac:dyDescent="0.25">
      <c r="A35" s="105" t="s">
        <v>120</v>
      </c>
      <c r="B35" s="105"/>
      <c r="C35" s="106">
        <v>2127600</v>
      </c>
      <c r="D35" s="106"/>
      <c r="E35" s="106"/>
      <c r="F35" s="106"/>
      <c r="G35" s="106">
        <f>C35/12</f>
        <v>177300</v>
      </c>
      <c r="H35" s="106"/>
      <c r="I35" s="98">
        <f>PRODUCT(G35:H35)*3</f>
        <v>531900</v>
      </c>
      <c r="J35" s="99"/>
    </row>
    <row r="36" spans="1:11" x14ac:dyDescent="0.25">
      <c r="A36" s="130" t="s">
        <v>179</v>
      </c>
      <c r="B36" s="130"/>
      <c r="C36" s="130"/>
      <c r="D36" s="130"/>
      <c r="E36" s="130"/>
      <c r="F36" s="130"/>
      <c r="G36" s="130"/>
      <c r="H36" s="130"/>
      <c r="I36" s="130"/>
      <c r="J36" s="130"/>
    </row>
  </sheetData>
  <mergeCells count="22">
    <mergeCell ref="J5:L5"/>
    <mergeCell ref="A1:J1"/>
    <mergeCell ref="E2:I2"/>
    <mergeCell ref="J2:K2"/>
    <mergeCell ref="J3:K3"/>
    <mergeCell ref="J4:L4"/>
    <mergeCell ref="J22:K22"/>
    <mergeCell ref="A36:J36"/>
    <mergeCell ref="A35:B35"/>
    <mergeCell ref="C35:F35"/>
    <mergeCell ref="G35:H35"/>
    <mergeCell ref="I35:J35"/>
    <mergeCell ref="G24:K24"/>
    <mergeCell ref="A25:D25"/>
    <mergeCell ref="A26:K26"/>
    <mergeCell ref="A27:H27"/>
    <mergeCell ref="A28:H28"/>
    <mergeCell ref="A30:K30"/>
    <mergeCell ref="A31:K31"/>
    <mergeCell ref="A33:K33"/>
    <mergeCell ref="G34:H34"/>
    <mergeCell ref="I34:J3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8" sqref="A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6.85546875" customWidth="1"/>
    <col min="6" max="6" width="9.85546875" customWidth="1"/>
    <col min="7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ht="18.75" x14ac:dyDescent="0.25">
      <c r="A1" s="108" t="s">
        <v>109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2" ht="18.75" x14ac:dyDescent="0.3">
      <c r="A2" s="6" t="s">
        <v>12</v>
      </c>
      <c r="E2" s="7" t="s">
        <v>20</v>
      </c>
      <c r="F2" s="7"/>
      <c r="I2" s="7"/>
      <c r="K2" s="109" t="s">
        <v>13</v>
      </c>
      <c r="L2" s="109"/>
    </row>
    <row r="3" spans="1:12" ht="18.75" x14ac:dyDescent="0.3">
      <c r="A3" s="6" t="s">
        <v>14</v>
      </c>
      <c r="E3" s="7" t="s">
        <v>15</v>
      </c>
      <c r="F3" s="7"/>
      <c r="G3" s="7"/>
      <c r="H3" s="7" t="s">
        <v>16</v>
      </c>
      <c r="I3" s="7"/>
    </row>
    <row r="4" spans="1:12" ht="18.75" x14ac:dyDescent="0.3">
      <c r="A4" s="6" t="s">
        <v>17</v>
      </c>
      <c r="D4" s="109" t="s">
        <v>19</v>
      </c>
      <c r="E4" s="109"/>
      <c r="F4" s="29"/>
      <c r="G4" s="29"/>
      <c r="H4" s="29" t="s">
        <v>18</v>
      </c>
      <c r="I4" s="29"/>
      <c r="J4" s="29"/>
      <c r="K4" s="118" t="s">
        <v>67</v>
      </c>
      <c r="L4" s="118"/>
    </row>
    <row r="5" spans="1:12" ht="18.75" x14ac:dyDescent="0.3">
      <c r="K5" s="118" t="s">
        <v>68</v>
      </c>
      <c r="L5" s="118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2</v>
      </c>
      <c r="F6" s="2" t="s">
        <v>3</v>
      </c>
      <c r="G6" s="2" t="s">
        <v>4</v>
      </c>
      <c r="H6" s="56" t="s">
        <v>9</v>
      </c>
      <c r="I6" s="2" t="s">
        <v>6</v>
      </c>
      <c r="J6" s="55" t="s">
        <v>5</v>
      </c>
      <c r="K6" s="2" t="s">
        <v>8</v>
      </c>
      <c r="L6" s="55" t="s">
        <v>21</v>
      </c>
    </row>
    <row r="7" spans="1:12" ht="20.25" customHeight="1" x14ac:dyDescent="0.25">
      <c r="A7" s="1">
        <v>1</v>
      </c>
      <c r="B7" s="9" t="s">
        <v>22</v>
      </c>
      <c r="C7" s="46" t="s">
        <v>23</v>
      </c>
      <c r="D7" s="10">
        <v>8385976</v>
      </c>
      <c r="E7" s="1"/>
      <c r="F7" s="4">
        <v>30000</v>
      </c>
      <c r="G7" s="4"/>
      <c r="H7" s="4">
        <v>30000</v>
      </c>
      <c r="I7" s="4"/>
      <c r="J7" s="4">
        <v>30000</v>
      </c>
      <c r="K7" s="34" t="s">
        <v>84</v>
      </c>
      <c r="L7" s="1" t="s">
        <v>66</v>
      </c>
    </row>
    <row r="8" spans="1:12" ht="20.25" customHeight="1" x14ac:dyDescent="0.25">
      <c r="A8" s="1">
        <v>2</v>
      </c>
      <c r="B8" s="5" t="s">
        <v>24</v>
      </c>
      <c r="C8" s="46" t="s">
        <v>25</v>
      </c>
      <c r="D8" s="10" t="s">
        <v>26</v>
      </c>
      <c r="E8" s="3"/>
      <c r="F8" s="4">
        <v>30000</v>
      </c>
      <c r="G8" s="4"/>
      <c r="H8" s="4">
        <v>30000</v>
      </c>
      <c r="I8" s="4"/>
      <c r="J8" s="4">
        <v>30000</v>
      </c>
      <c r="K8" s="34" t="s">
        <v>88</v>
      </c>
      <c r="L8" s="1" t="s">
        <v>66</v>
      </c>
    </row>
    <row r="9" spans="1:12" ht="20.25" customHeight="1" x14ac:dyDescent="0.25">
      <c r="A9" s="1">
        <v>3</v>
      </c>
      <c r="B9" s="5" t="s">
        <v>27</v>
      </c>
      <c r="C9" s="46" t="s">
        <v>28</v>
      </c>
      <c r="D9" s="10" t="s">
        <v>29</v>
      </c>
      <c r="E9" s="3"/>
      <c r="F9" s="4">
        <v>30000</v>
      </c>
      <c r="G9" s="4"/>
      <c r="H9" s="4">
        <v>30000</v>
      </c>
      <c r="I9" s="4"/>
      <c r="J9" s="4">
        <v>30000</v>
      </c>
      <c r="K9" s="34" t="s">
        <v>79</v>
      </c>
      <c r="L9" s="1" t="s">
        <v>66</v>
      </c>
    </row>
    <row r="10" spans="1:12" ht="20.25" customHeight="1" x14ac:dyDescent="0.25">
      <c r="A10" s="1">
        <v>4</v>
      </c>
      <c r="B10" s="5" t="s">
        <v>30</v>
      </c>
      <c r="C10" s="46" t="s">
        <v>31</v>
      </c>
      <c r="D10" s="10" t="s">
        <v>32</v>
      </c>
      <c r="E10" s="3"/>
      <c r="F10" s="4">
        <v>30000</v>
      </c>
      <c r="G10" s="4">
        <v>230000</v>
      </c>
      <c r="H10" s="4">
        <v>30000</v>
      </c>
      <c r="I10" s="4">
        <v>30000</v>
      </c>
      <c r="J10" s="4">
        <v>60000</v>
      </c>
      <c r="K10" s="34" t="s">
        <v>88</v>
      </c>
      <c r="L10" s="1" t="s">
        <v>66</v>
      </c>
    </row>
    <row r="11" spans="1:12" ht="13.5" customHeight="1" x14ac:dyDescent="0.25">
      <c r="A11" s="12"/>
      <c r="B11" s="13"/>
      <c r="C11" s="54" t="s">
        <v>33</v>
      </c>
      <c r="D11" s="13"/>
      <c r="E11" s="13"/>
      <c r="F11" s="13"/>
      <c r="G11" s="13"/>
      <c r="H11" s="53"/>
      <c r="I11" s="13"/>
      <c r="J11" s="13"/>
      <c r="K11" s="13"/>
      <c r="L11" s="52" t="s">
        <v>70</v>
      </c>
    </row>
    <row r="12" spans="1:12" ht="20.25" customHeight="1" x14ac:dyDescent="0.25">
      <c r="A12" s="13"/>
      <c r="B12" s="13" t="s">
        <v>34</v>
      </c>
      <c r="C12" s="52" t="s">
        <v>35</v>
      </c>
      <c r="D12" s="52" t="s">
        <v>36</v>
      </c>
      <c r="E12" s="52"/>
      <c r="F12" s="16">
        <v>0</v>
      </c>
      <c r="G12" s="16">
        <v>60000</v>
      </c>
      <c r="H12" s="52"/>
      <c r="I12" s="52"/>
      <c r="J12" s="16">
        <v>0</v>
      </c>
      <c r="K12" s="13"/>
      <c r="L12" s="52" t="s">
        <v>70</v>
      </c>
    </row>
    <row r="13" spans="1:12" ht="20.25" customHeight="1" x14ac:dyDescent="0.25">
      <c r="A13" s="1">
        <v>5</v>
      </c>
      <c r="B13" s="18" t="s">
        <v>37</v>
      </c>
      <c r="C13" s="46" t="s">
        <v>38</v>
      </c>
      <c r="D13" s="19" t="s">
        <v>71</v>
      </c>
      <c r="E13" s="3"/>
      <c r="F13" s="4">
        <v>30000</v>
      </c>
      <c r="G13" s="4">
        <v>150000</v>
      </c>
      <c r="H13" s="4">
        <v>30000</v>
      </c>
      <c r="I13" s="4"/>
      <c r="J13" s="4">
        <v>30000</v>
      </c>
      <c r="K13" s="34" t="s">
        <v>79</v>
      </c>
      <c r="L13" s="1" t="s">
        <v>66</v>
      </c>
    </row>
    <row r="14" spans="1:12" ht="20.25" customHeight="1" x14ac:dyDescent="0.25">
      <c r="A14" s="1">
        <v>6</v>
      </c>
      <c r="B14" s="5" t="s">
        <v>39</v>
      </c>
      <c r="C14" s="46" t="s">
        <v>40</v>
      </c>
      <c r="D14" s="17" t="s">
        <v>41</v>
      </c>
      <c r="E14" s="3"/>
      <c r="F14" s="4">
        <v>35000</v>
      </c>
      <c r="G14" s="4">
        <v>435000</v>
      </c>
      <c r="H14" s="51"/>
      <c r="I14" s="4"/>
      <c r="J14" s="4"/>
      <c r="K14" s="121" t="s">
        <v>87</v>
      </c>
      <c r="L14" s="122"/>
    </row>
    <row r="15" spans="1:12" ht="20.25" customHeight="1" x14ac:dyDescent="0.25">
      <c r="A15" s="12">
        <v>7</v>
      </c>
      <c r="B15" s="22" t="s">
        <v>43</v>
      </c>
      <c r="C15" s="49" t="s">
        <v>44</v>
      </c>
      <c r="D15" s="23" t="s">
        <v>45</v>
      </c>
      <c r="E15" s="24"/>
      <c r="F15" s="25">
        <v>60000</v>
      </c>
      <c r="G15" s="25"/>
      <c r="H15" s="25"/>
      <c r="I15" s="25"/>
      <c r="J15" s="25">
        <v>60000</v>
      </c>
      <c r="K15" s="47" t="s">
        <v>42</v>
      </c>
      <c r="L15" s="47" t="s">
        <v>69</v>
      </c>
    </row>
    <row r="16" spans="1:12" ht="20.25" customHeight="1" x14ac:dyDescent="0.25">
      <c r="A16" s="1">
        <v>8</v>
      </c>
      <c r="B16" s="5" t="s">
        <v>46</v>
      </c>
      <c r="C16" s="46" t="s">
        <v>47</v>
      </c>
      <c r="D16" s="19" t="s">
        <v>48</v>
      </c>
      <c r="E16" s="3"/>
      <c r="F16" s="4">
        <v>40000</v>
      </c>
      <c r="G16" s="4"/>
      <c r="H16" s="4"/>
      <c r="I16" s="4"/>
      <c r="J16" s="4">
        <v>40000</v>
      </c>
      <c r="K16" s="34" t="s">
        <v>86</v>
      </c>
      <c r="L16" s="50" t="s">
        <v>85</v>
      </c>
    </row>
    <row r="17" spans="1:13" ht="20.25" customHeight="1" x14ac:dyDescent="0.25">
      <c r="A17" s="1">
        <v>9</v>
      </c>
      <c r="B17" s="22" t="s">
        <v>49</v>
      </c>
      <c r="C17" s="49" t="s">
        <v>50</v>
      </c>
      <c r="D17" s="26" t="s">
        <v>51</v>
      </c>
      <c r="E17" s="24"/>
      <c r="F17" s="25">
        <v>40000</v>
      </c>
      <c r="G17" s="25"/>
      <c r="H17" s="25"/>
      <c r="I17" s="25"/>
      <c r="J17" s="25">
        <v>40000</v>
      </c>
      <c r="K17" s="48" t="s">
        <v>72</v>
      </c>
      <c r="L17" s="47" t="s">
        <v>73</v>
      </c>
    </row>
    <row r="18" spans="1:13" ht="20.25" customHeight="1" x14ac:dyDescent="0.25">
      <c r="A18" s="1">
        <v>10</v>
      </c>
      <c r="B18" s="5" t="s">
        <v>52</v>
      </c>
      <c r="C18" s="46" t="s">
        <v>53</v>
      </c>
      <c r="D18" s="17" t="s">
        <v>54</v>
      </c>
      <c r="E18" s="3"/>
      <c r="F18" s="4">
        <v>40000</v>
      </c>
      <c r="G18" s="4"/>
      <c r="H18" s="4">
        <v>40000</v>
      </c>
      <c r="I18" s="4"/>
      <c r="J18" s="4">
        <v>40000</v>
      </c>
      <c r="K18" s="34" t="s">
        <v>84</v>
      </c>
      <c r="L18" s="1" t="s">
        <v>66</v>
      </c>
    </row>
    <row r="19" spans="1:13" ht="20.25" customHeight="1" x14ac:dyDescent="0.25">
      <c r="A19" s="20"/>
      <c r="B19" s="20"/>
      <c r="C19" s="45" t="s">
        <v>55</v>
      </c>
      <c r="D19" s="20"/>
      <c r="E19" s="20"/>
      <c r="F19" s="44"/>
      <c r="G19" s="20"/>
      <c r="H19" s="43"/>
      <c r="I19" s="20"/>
      <c r="J19" s="20"/>
      <c r="K19" s="42"/>
      <c r="L19" s="41" t="s">
        <v>70</v>
      </c>
    </row>
    <row r="20" spans="1:13" ht="20.25" customHeight="1" x14ac:dyDescent="0.25">
      <c r="A20" s="20"/>
      <c r="B20" s="20"/>
      <c r="C20" s="45" t="s">
        <v>56</v>
      </c>
      <c r="D20" s="20"/>
      <c r="E20" s="20"/>
      <c r="F20" s="44"/>
      <c r="G20" s="20"/>
      <c r="H20" s="44"/>
      <c r="I20" s="20"/>
      <c r="J20" s="20"/>
      <c r="K20" s="42"/>
      <c r="L20" s="41" t="s">
        <v>70</v>
      </c>
    </row>
    <row r="21" spans="1:13" ht="13.5" customHeight="1" x14ac:dyDescent="0.25">
      <c r="A21" s="20"/>
      <c r="B21" s="20" t="s">
        <v>57</v>
      </c>
      <c r="C21" s="45" t="s">
        <v>58</v>
      </c>
      <c r="D21" s="20" t="s">
        <v>59</v>
      </c>
      <c r="E21" s="20"/>
      <c r="F21" s="44"/>
      <c r="G21" s="20"/>
      <c r="H21" s="43"/>
      <c r="I21" s="20"/>
      <c r="J21" s="20"/>
      <c r="K21" s="42"/>
      <c r="L21" s="41"/>
    </row>
    <row r="22" spans="1:13" ht="17.25" customHeight="1" x14ac:dyDescent="0.25">
      <c r="A22" s="36">
        <v>11</v>
      </c>
      <c r="B22" s="37" t="s">
        <v>83</v>
      </c>
      <c r="C22" s="36" t="s">
        <v>60</v>
      </c>
      <c r="D22" s="37" t="s">
        <v>82</v>
      </c>
      <c r="E22" s="36"/>
      <c r="F22" s="35">
        <v>40000</v>
      </c>
      <c r="G22" s="36"/>
      <c r="H22" s="35"/>
      <c r="I22" s="36"/>
      <c r="J22" s="35">
        <v>40000</v>
      </c>
      <c r="K22" s="40" t="s">
        <v>81</v>
      </c>
      <c r="L22" s="39" t="s">
        <v>80</v>
      </c>
    </row>
    <row r="23" spans="1:13" ht="17.25" customHeight="1" x14ac:dyDescent="0.25">
      <c r="A23" s="36">
        <v>12</v>
      </c>
      <c r="B23" s="38" t="s">
        <v>63</v>
      </c>
      <c r="C23" s="36" t="s">
        <v>64</v>
      </c>
      <c r="D23" s="37" t="s">
        <v>65</v>
      </c>
      <c r="E23" s="36"/>
      <c r="F23" s="35">
        <v>20000</v>
      </c>
      <c r="G23" s="36"/>
      <c r="H23" s="35">
        <v>20000</v>
      </c>
      <c r="I23" s="36"/>
      <c r="J23" s="35">
        <v>20000</v>
      </c>
      <c r="K23" s="34" t="s">
        <v>79</v>
      </c>
      <c r="L23" s="1" t="s">
        <v>66</v>
      </c>
    </row>
    <row r="24" spans="1:13" ht="17.25" customHeight="1" x14ac:dyDescent="0.25">
      <c r="A24" s="22" t="s">
        <v>61</v>
      </c>
      <c r="B24" s="22"/>
      <c r="C24" s="33" t="s">
        <v>62</v>
      </c>
      <c r="D24" s="22">
        <v>58877048</v>
      </c>
      <c r="E24" s="22"/>
      <c r="F24" s="25">
        <v>50000</v>
      </c>
      <c r="G24" s="25">
        <v>900000</v>
      </c>
      <c r="H24" s="113" t="s">
        <v>78</v>
      </c>
      <c r="I24" s="114"/>
      <c r="J24" s="114"/>
      <c r="K24" s="114"/>
      <c r="L24" s="115"/>
      <c r="M24" s="32"/>
    </row>
    <row r="25" spans="1:13" ht="30" customHeight="1" x14ac:dyDescent="0.3">
      <c r="A25" s="116" t="s">
        <v>7</v>
      </c>
      <c r="B25" s="116"/>
      <c r="C25" s="116"/>
      <c r="D25" s="116"/>
      <c r="E25" s="116"/>
      <c r="F25" s="4">
        <f>SUM(F7:F24)</f>
        <v>475000</v>
      </c>
      <c r="G25" s="21">
        <f>SUM(G7:G24)</f>
        <v>1775000</v>
      </c>
      <c r="H25" s="4">
        <f>SUM(H7:H23)</f>
        <v>210000</v>
      </c>
      <c r="I25" s="4">
        <f>SUM(I7:I23)</f>
        <v>30000</v>
      </c>
      <c r="J25" s="4">
        <f>SUM(J7:J23)</f>
        <v>420000</v>
      </c>
      <c r="K25" s="11"/>
      <c r="L25" s="31"/>
    </row>
    <row r="26" spans="1:13" ht="30" customHeight="1" x14ac:dyDescent="0.3">
      <c r="A26" s="119" t="s">
        <v>74</v>
      </c>
      <c r="B26" s="119"/>
      <c r="C26" s="119"/>
      <c r="D26" s="119"/>
      <c r="E26" s="119"/>
      <c r="F26" s="119"/>
      <c r="G26" s="119"/>
      <c r="H26" s="119"/>
      <c r="I26" s="120"/>
      <c r="J26" s="27">
        <v>420000</v>
      </c>
      <c r="K26" s="28"/>
      <c r="L26" s="30"/>
    </row>
    <row r="27" spans="1:13" ht="30" customHeight="1" x14ac:dyDescent="0.3">
      <c r="A27" s="119" t="s">
        <v>110</v>
      </c>
      <c r="B27" s="119"/>
      <c r="C27" s="119"/>
      <c r="D27" s="119"/>
      <c r="E27" s="119"/>
      <c r="F27" s="119"/>
      <c r="G27" s="119"/>
      <c r="H27" s="119"/>
      <c r="I27" s="120"/>
      <c r="J27" s="27">
        <v>240000</v>
      </c>
      <c r="K27" s="28"/>
      <c r="L27" s="30"/>
    </row>
    <row r="28" spans="1:13" x14ac:dyDescent="0.25">
      <c r="A28" t="s">
        <v>60</v>
      </c>
      <c r="B28" t="s">
        <v>77</v>
      </c>
      <c r="F28" t="s">
        <v>76</v>
      </c>
    </row>
    <row r="29" spans="1:13" x14ac:dyDescent="0.25">
      <c r="A29" t="s">
        <v>75</v>
      </c>
    </row>
  </sheetData>
  <mergeCells count="10">
    <mergeCell ref="A27:I27"/>
    <mergeCell ref="K14:L14"/>
    <mergeCell ref="A25:E25"/>
    <mergeCell ref="K2:L2"/>
    <mergeCell ref="H24:L24"/>
    <mergeCell ref="A1:K1"/>
    <mergeCell ref="D4:E4"/>
    <mergeCell ref="K4:L4"/>
    <mergeCell ref="K5:L5"/>
    <mergeCell ref="A26:I2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6.85546875" customWidth="1"/>
    <col min="6" max="6" width="9.85546875" customWidth="1"/>
    <col min="7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ht="18.75" x14ac:dyDescent="0.25">
      <c r="A1" s="108" t="s">
        <v>108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2" ht="18.75" x14ac:dyDescent="0.3">
      <c r="A2" s="6" t="s">
        <v>12</v>
      </c>
      <c r="E2" s="7" t="s">
        <v>20</v>
      </c>
      <c r="F2" s="7"/>
      <c r="I2" s="7"/>
      <c r="K2" s="109" t="s">
        <v>13</v>
      </c>
      <c r="L2" s="109"/>
    </row>
    <row r="3" spans="1:12" ht="18.75" x14ac:dyDescent="0.3">
      <c r="A3" s="6" t="s">
        <v>14</v>
      </c>
      <c r="E3" s="7" t="s">
        <v>15</v>
      </c>
      <c r="F3" s="7"/>
      <c r="G3" s="7"/>
      <c r="H3" s="7" t="s">
        <v>16</v>
      </c>
      <c r="I3" s="7"/>
    </row>
    <row r="4" spans="1:12" ht="18.75" x14ac:dyDescent="0.3">
      <c r="A4" s="6" t="s">
        <v>17</v>
      </c>
      <c r="D4" s="109" t="s">
        <v>19</v>
      </c>
      <c r="E4" s="109"/>
      <c r="F4" s="29"/>
      <c r="G4" s="29"/>
      <c r="H4" s="29" t="s">
        <v>18</v>
      </c>
      <c r="I4" s="29"/>
      <c r="J4" s="29"/>
      <c r="K4" s="118" t="s">
        <v>67</v>
      </c>
      <c r="L4" s="118"/>
    </row>
    <row r="5" spans="1:12" ht="18.75" x14ac:dyDescent="0.3">
      <c r="K5" s="118" t="s">
        <v>68</v>
      </c>
      <c r="L5" s="118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2</v>
      </c>
      <c r="F6" s="2" t="s">
        <v>3</v>
      </c>
      <c r="G6" s="2" t="s">
        <v>4</v>
      </c>
      <c r="H6" s="56" t="s">
        <v>9</v>
      </c>
      <c r="I6" s="2" t="s">
        <v>6</v>
      </c>
      <c r="J6" s="55" t="s">
        <v>5</v>
      </c>
      <c r="K6" s="2" t="s">
        <v>8</v>
      </c>
      <c r="L6" s="55" t="s">
        <v>21</v>
      </c>
    </row>
    <row r="7" spans="1:12" ht="20.25" customHeight="1" x14ac:dyDescent="0.25">
      <c r="A7" s="1">
        <v>1</v>
      </c>
      <c r="B7" s="9" t="s">
        <v>22</v>
      </c>
      <c r="C7" s="46" t="s">
        <v>23</v>
      </c>
      <c r="D7" s="10">
        <v>8385976</v>
      </c>
      <c r="E7" s="1"/>
      <c r="F7" s="4">
        <v>30000</v>
      </c>
      <c r="G7" s="4"/>
      <c r="H7" s="4"/>
      <c r="I7" s="4"/>
      <c r="J7" s="4"/>
      <c r="K7" s="34"/>
      <c r="L7" s="1"/>
    </row>
    <row r="8" spans="1:12" ht="20.25" customHeight="1" x14ac:dyDescent="0.25">
      <c r="A8" s="1">
        <v>2</v>
      </c>
      <c r="B8" s="5" t="s">
        <v>24</v>
      </c>
      <c r="C8" s="46" t="s">
        <v>25</v>
      </c>
      <c r="D8" s="10" t="s">
        <v>26</v>
      </c>
      <c r="E8" s="3"/>
      <c r="F8" s="4">
        <v>30000</v>
      </c>
      <c r="G8" s="4"/>
      <c r="H8" s="4"/>
      <c r="I8" s="4"/>
      <c r="J8" s="4"/>
      <c r="K8" s="34"/>
      <c r="L8" s="1"/>
    </row>
    <row r="9" spans="1:12" ht="20.25" customHeight="1" x14ac:dyDescent="0.25">
      <c r="A9" s="1">
        <v>3</v>
      </c>
      <c r="B9" s="5" t="s">
        <v>27</v>
      </c>
      <c r="C9" s="46" t="s">
        <v>28</v>
      </c>
      <c r="D9" s="10" t="s">
        <v>29</v>
      </c>
      <c r="E9" s="3"/>
      <c r="F9" s="4">
        <v>30000</v>
      </c>
      <c r="G9" s="4"/>
      <c r="H9" s="4"/>
      <c r="I9" s="4"/>
      <c r="J9" s="4"/>
      <c r="K9" s="34"/>
      <c r="L9" s="1"/>
    </row>
    <row r="10" spans="1:12" ht="20.25" customHeight="1" x14ac:dyDescent="0.25">
      <c r="A10" s="1">
        <v>4</v>
      </c>
      <c r="B10" s="5" t="s">
        <v>30</v>
      </c>
      <c r="C10" s="46" t="s">
        <v>31</v>
      </c>
      <c r="D10" s="10" t="s">
        <v>32</v>
      </c>
      <c r="E10" s="3"/>
      <c r="F10" s="4">
        <v>30000</v>
      </c>
      <c r="G10" s="4">
        <v>230000</v>
      </c>
      <c r="H10" s="4"/>
      <c r="I10" s="4"/>
      <c r="J10" s="4"/>
      <c r="K10" s="34"/>
      <c r="L10" s="1"/>
    </row>
    <row r="11" spans="1:12" ht="13.5" customHeight="1" x14ac:dyDescent="0.25">
      <c r="A11" s="12"/>
      <c r="B11" s="13"/>
      <c r="C11" s="54" t="s">
        <v>33</v>
      </c>
      <c r="D11" s="13"/>
      <c r="E11" s="13"/>
      <c r="F11" s="13"/>
      <c r="G11" s="13"/>
      <c r="H11" s="53"/>
      <c r="I11" s="13"/>
      <c r="J11" s="13"/>
      <c r="K11" s="13"/>
      <c r="L11" s="52" t="s">
        <v>70</v>
      </c>
    </row>
    <row r="12" spans="1:12" ht="20.25" customHeight="1" x14ac:dyDescent="0.25">
      <c r="A12" s="13"/>
      <c r="B12" s="13"/>
      <c r="C12" s="52" t="s">
        <v>35</v>
      </c>
      <c r="D12" s="52"/>
      <c r="E12" s="52"/>
      <c r="F12" s="16"/>
      <c r="G12" s="16"/>
      <c r="H12" s="52"/>
      <c r="I12" s="52"/>
      <c r="J12" s="16"/>
      <c r="K12" s="13"/>
      <c r="L12" s="52" t="s">
        <v>70</v>
      </c>
    </row>
    <row r="13" spans="1:12" ht="20.25" customHeight="1" x14ac:dyDescent="0.25">
      <c r="A13" s="1">
        <v>5</v>
      </c>
      <c r="B13" s="18" t="s">
        <v>37</v>
      </c>
      <c r="C13" s="46" t="s">
        <v>38</v>
      </c>
      <c r="D13" s="19" t="s">
        <v>71</v>
      </c>
      <c r="E13" s="3"/>
      <c r="F13" s="4">
        <v>30000</v>
      </c>
      <c r="G13" s="4">
        <v>150000</v>
      </c>
      <c r="H13" s="4"/>
      <c r="I13" s="4"/>
      <c r="J13" s="4"/>
      <c r="K13" s="34"/>
      <c r="L13" s="1"/>
    </row>
    <row r="14" spans="1:12" ht="20.25" customHeight="1" x14ac:dyDescent="0.25">
      <c r="A14" s="1">
        <v>6</v>
      </c>
      <c r="B14" s="5" t="s">
        <v>39</v>
      </c>
      <c r="C14" s="46" t="s">
        <v>40</v>
      </c>
      <c r="D14" s="17" t="s">
        <v>41</v>
      </c>
      <c r="E14" s="3"/>
      <c r="F14" s="4">
        <v>35000</v>
      </c>
      <c r="G14" s="4">
        <v>470000</v>
      </c>
      <c r="H14" s="51"/>
      <c r="I14" s="4">
        <v>35000</v>
      </c>
      <c r="J14" s="4"/>
      <c r="K14" s="34" t="s">
        <v>89</v>
      </c>
      <c r="L14" s="1" t="s">
        <v>90</v>
      </c>
    </row>
    <row r="15" spans="1:12" ht="20.25" customHeight="1" x14ac:dyDescent="0.25">
      <c r="A15" s="12">
        <v>7</v>
      </c>
      <c r="B15" s="13"/>
      <c r="C15" s="12" t="s">
        <v>44</v>
      </c>
      <c r="D15" s="12"/>
      <c r="E15" s="12"/>
      <c r="F15" s="4"/>
      <c r="G15" s="12"/>
      <c r="H15" s="13"/>
      <c r="I15" s="13"/>
      <c r="J15" s="13"/>
      <c r="K15" s="13"/>
      <c r="L15" s="52" t="s">
        <v>70</v>
      </c>
    </row>
    <row r="16" spans="1:12" ht="20.25" customHeight="1" x14ac:dyDescent="0.25">
      <c r="A16" s="1">
        <v>8</v>
      </c>
      <c r="B16" s="5" t="s">
        <v>46</v>
      </c>
      <c r="C16" s="46" t="s">
        <v>47</v>
      </c>
      <c r="D16" s="19" t="s">
        <v>48</v>
      </c>
      <c r="E16" s="3"/>
      <c r="F16" s="4">
        <v>40000</v>
      </c>
      <c r="G16" s="4"/>
      <c r="H16" s="4"/>
      <c r="I16" s="4"/>
      <c r="J16" s="4">
        <v>40000</v>
      </c>
      <c r="K16" s="34" t="s">
        <v>86</v>
      </c>
      <c r="L16" s="50" t="s">
        <v>85</v>
      </c>
    </row>
    <row r="17" spans="1:13" ht="20.25" customHeight="1" x14ac:dyDescent="0.25">
      <c r="A17" s="12">
        <v>9</v>
      </c>
      <c r="B17" s="20"/>
      <c r="C17" s="57" t="s">
        <v>50</v>
      </c>
      <c r="D17" s="14"/>
      <c r="E17" s="15"/>
      <c r="F17" s="16"/>
      <c r="G17" s="16"/>
      <c r="H17" s="16"/>
      <c r="I17" s="16"/>
      <c r="J17" s="16"/>
      <c r="K17" s="58"/>
      <c r="L17" s="52" t="s">
        <v>70</v>
      </c>
    </row>
    <row r="18" spans="1:13" ht="20.25" customHeight="1" x14ac:dyDescent="0.25">
      <c r="A18" s="1">
        <v>10</v>
      </c>
      <c r="B18" s="5" t="s">
        <v>52</v>
      </c>
      <c r="C18" s="46" t="s">
        <v>53</v>
      </c>
      <c r="D18" s="17" t="s">
        <v>54</v>
      </c>
      <c r="E18" s="3"/>
      <c r="F18" s="4">
        <v>40000</v>
      </c>
      <c r="G18" s="4"/>
      <c r="H18" s="4"/>
      <c r="I18" s="4"/>
      <c r="J18" s="4"/>
      <c r="K18" s="34"/>
      <c r="L18" s="1"/>
    </row>
    <row r="19" spans="1:13" ht="20.25" customHeight="1" x14ac:dyDescent="0.25">
      <c r="A19" s="20"/>
      <c r="B19" s="20"/>
      <c r="C19" s="45" t="s">
        <v>55</v>
      </c>
      <c r="D19" s="20"/>
      <c r="E19" s="20"/>
      <c r="F19" s="44"/>
      <c r="G19" s="20"/>
      <c r="H19" s="43"/>
      <c r="I19" s="20"/>
      <c r="J19" s="20"/>
      <c r="K19" s="42"/>
      <c r="L19" s="41" t="s">
        <v>70</v>
      </c>
    </row>
    <row r="20" spans="1:13" ht="20.25" customHeight="1" x14ac:dyDescent="0.25">
      <c r="A20" s="20"/>
      <c r="B20" s="20"/>
      <c r="C20" s="45" t="s">
        <v>56</v>
      </c>
      <c r="D20" s="20"/>
      <c r="E20" s="20"/>
      <c r="F20" s="44"/>
      <c r="G20" s="20"/>
      <c r="H20" s="44"/>
      <c r="I20" s="20"/>
      <c r="J20" s="20"/>
      <c r="K20" s="42"/>
      <c r="L20" s="41" t="s">
        <v>70</v>
      </c>
    </row>
    <row r="21" spans="1:13" ht="13.5" customHeight="1" x14ac:dyDescent="0.25">
      <c r="A21" s="20"/>
      <c r="B21" s="20" t="s">
        <v>57</v>
      </c>
      <c r="C21" s="45" t="s">
        <v>58</v>
      </c>
      <c r="D21" s="20" t="s">
        <v>59</v>
      </c>
      <c r="E21" s="20"/>
      <c r="F21" s="44"/>
      <c r="G21" s="20"/>
      <c r="H21" s="43"/>
      <c r="I21" s="20"/>
      <c r="J21" s="20"/>
      <c r="K21" s="42"/>
      <c r="L21" s="41"/>
    </row>
    <row r="22" spans="1:13" ht="17.25" customHeight="1" x14ac:dyDescent="0.25">
      <c r="A22" s="36">
        <v>11</v>
      </c>
      <c r="B22" s="37" t="s">
        <v>83</v>
      </c>
      <c r="C22" s="36" t="s">
        <v>60</v>
      </c>
      <c r="D22" s="37" t="s">
        <v>82</v>
      </c>
      <c r="E22" s="36"/>
      <c r="F22" s="35">
        <v>40000</v>
      </c>
      <c r="G22" s="36"/>
      <c r="H22" s="35"/>
      <c r="I22" s="36"/>
      <c r="J22" s="35"/>
      <c r="K22" s="40" t="s">
        <v>81</v>
      </c>
      <c r="L22" s="39" t="s">
        <v>80</v>
      </c>
    </row>
    <row r="23" spans="1:13" ht="17.25" customHeight="1" x14ac:dyDescent="0.25">
      <c r="A23" s="36">
        <v>12</v>
      </c>
      <c r="B23" s="38" t="s">
        <v>63</v>
      </c>
      <c r="C23" s="36" t="s">
        <v>64</v>
      </c>
      <c r="D23" s="37" t="s">
        <v>65</v>
      </c>
      <c r="E23" s="36"/>
      <c r="F23" s="35">
        <v>20000</v>
      </c>
      <c r="G23" s="36"/>
      <c r="H23" s="35"/>
      <c r="I23" s="36"/>
      <c r="J23" s="35"/>
      <c r="K23" s="34"/>
      <c r="L23" s="1"/>
    </row>
    <row r="24" spans="1:13" ht="17.25" customHeight="1" x14ac:dyDescent="0.25">
      <c r="A24" s="22" t="s">
        <v>61</v>
      </c>
      <c r="B24" s="22"/>
      <c r="C24" s="33" t="s">
        <v>62</v>
      </c>
      <c r="D24" s="22">
        <v>58877048</v>
      </c>
      <c r="E24" s="22"/>
      <c r="F24" s="25">
        <v>50000</v>
      </c>
      <c r="G24" s="25">
        <v>900000</v>
      </c>
      <c r="H24" s="113" t="s">
        <v>78</v>
      </c>
      <c r="I24" s="114"/>
      <c r="J24" s="114"/>
      <c r="K24" s="114"/>
      <c r="L24" s="115"/>
      <c r="M24" s="32"/>
    </row>
    <row r="25" spans="1:13" ht="30" customHeight="1" x14ac:dyDescent="0.3">
      <c r="A25" s="116" t="s">
        <v>7</v>
      </c>
      <c r="B25" s="116"/>
      <c r="C25" s="116"/>
      <c r="D25" s="116"/>
      <c r="E25" s="116"/>
      <c r="F25" s="4">
        <f>SUM(F7:F24)</f>
        <v>375000</v>
      </c>
      <c r="G25" s="21">
        <f>SUM(G7:G24)</f>
        <v>1750000</v>
      </c>
      <c r="H25" s="4">
        <f>SUM(H7:H23)</f>
        <v>0</v>
      </c>
      <c r="I25" s="4">
        <f>SUM(I7:I23)</f>
        <v>35000</v>
      </c>
      <c r="J25" s="4">
        <f>SUM(J7:J23)</f>
        <v>40000</v>
      </c>
      <c r="K25" s="11"/>
      <c r="L25" s="31"/>
    </row>
    <row r="26" spans="1:13" ht="30" customHeight="1" x14ac:dyDescent="0.3">
      <c r="A26" s="119" t="s">
        <v>74</v>
      </c>
      <c r="B26" s="119"/>
      <c r="C26" s="119"/>
      <c r="D26" s="119"/>
      <c r="E26" s="119"/>
      <c r="F26" s="119"/>
      <c r="G26" s="119"/>
      <c r="H26" s="119"/>
      <c r="I26" s="120"/>
      <c r="J26" s="27"/>
      <c r="K26" s="28"/>
      <c r="L26" s="30"/>
    </row>
    <row r="27" spans="1:13" ht="30" customHeight="1" x14ac:dyDescent="0.3">
      <c r="A27" s="119" t="s">
        <v>107</v>
      </c>
      <c r="B27" s="119"/>
      <c r="C27" s="119"/>
      <c r="D27" s="119"/>
      <c r="E27" s="119"/>
      <c r="F27" s="119"/>
      <c r="G27" s="119"/>
      <c r="H27" s="119"/>
      <c r="I27" s="120"/>
      <c r="J27" s="27"/>
      <c r="K27" s="28"/>
      <c r="L27" s="30"/>
    </row>
    <row r="28" spans="1:13" x14ac:dyDescent="0.25">
      <c r="A28" t="s">
        <v>60</v>
      </c>
      <c r="B28" t="s">
        <v>77</v>
      </c>
      <c r="F28" t="s">
        <v>76</v>
      </c>
    </row>
    <row r="29" spans="1:13" x14ac:dyDescent="0.25">
      <c r="A29" t="s">
        <v>75</v>
      </c>
    </row>
  </sheetData>
  <mergeCells count="9">
    <mergeCell ref="H24:L24"/>
    <mergeCell ref="A25:E25"/>
    <mergeCell ref="A26:I26"/>
    <mergeCell ref="A27:I27"/>
    <mergeCell ref="A1:K1"/>
    <mergeCell ref="K2:L2"/>
    <mergeCell ref="D4:E4"/>
    <mergeCell ref="K4:L4"/>
    <mergeCell ref="K5:L5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15" sqref="G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6.85546875" customWidth="1"/>
    <col min="6" max="6" width="9.85546875" customWidth="1"/>
    <col min="7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ht="18.75" x14ac:dyDescent="0.25">
      <c r="A1" s="108" t="s">
        <v>106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2" ht="18.75" x14ac:dyDescent="0.3">
      <c r="A2" s="6" t="s">
        <v>12</v>
      </c>
      <c r="E2" s="7" t="s">
        <v>20</v>
      </c>
      <c r="F2" s="7"/>
      <c r="I2" s="7"/>
      <c r="K2" s="109" t="s">
        <v>13</v>
      </c>
      <c r="L2" s="109"/>
    </row>
    <row r="3" spans="1:12" ht="18.75" x14ac:dyDescent="0.3">
      <c r="A3" s="6" t="s">
        <v>14</v>
      </c>
      <c r="E3" s="7" t="s">
        <v>15</v>
      </c>
      <c r="F3" s="7"/>
      <c r="G3" s="7"/>
      <c r="H3" s="7" t="s">
        <v>16</v>
      </c>
      <c r="I3" s="7"/>
    </row>
    <row r="4" spans="1:12" ht="18.75" x14ac:dyDescent="0.3">
      <c r="A4" s="6" t="s">
        <v>17</v>
      </c>
      <c r="D4" s="109" t="s">
        <v>19</v>
      </c>
      <c r="E4" s="109"/>
      <c r="F4" s="29"/>
      <c r="G4" s="29"/>
      <c r="H4" s="29" t="s">
        <v>18</v>
      </c>
      <c r="I4" s="29"/>
      <c r="J4" s="29"/>
      <c r="K4" s="118" t="s">
        <v>67</v>
      </c>
      <c r="L4" s="118"/>
    </row>
    <row r="5" spans="1:12" ht="18.75" x14ac:dyDescent="0.3">
      <c r="K5" s="118" t="s">
        <v>68</v>
      </c>
      <c r="L5" s="118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2</v>
      </c>
      <c r="F6" s="2" t="s">
        <v>3</v>
      </c>
      <c r="G6" s="2" t="s">
        <v>4</v>
      </c>
      <c r="H6" s="56" t="s">
        <v>9</v>
      </c>
      <c r="I6" s="2" t="s">
        <v>6</v>
      </c>
      <c r="J6" s="55" t="s">
        <v>5</v>
      </c>
      <c r="K6" s="2" t="s">
        <v>8</v>
      </c>
      <c r="L6" s="55" t="s">
        <v>91</v>
      </c>
    </row>
    <row r="7" spans="1:12" ht="20.25" customHeight="1" x14ac:dyDescent="0.25">
      <c r="A7" s="1">
        <v>1</v>
      </c>
      <c r="B7" s="9" t="s">
        <v>22</v>
      </c>
      <c r="C7" s="46" t="s">
        <v>23</v>
      </c>
      <c r="D7" s="10">
        <v>8385976</v>
      </c>
      <c r="E7" s="1"/>
      <c r="F7" s="4">
        <v>30000</v>
      </c>
      <c r="G7" s="4"/>
      <c r="H7" s="4">
        <v>30000</v>
      </c>
      <c r="I7" s="4"/>
      <c r="J7" s="4">
        <f>SUM(H7:I7)</f>
        <v>30000</v>
      </c>
      <c r="K7" s="34" t="s">
        <v>93</v>
      </c>
      <c r="L7" s="1"/>
    </row>
    <row r="8" spans="1:12" ht="20.25" customHeight="1" x14ac:dyDescent="0.25">
      <c r="A8" s="1">
        <v>2</v>
      </c>
      <c r="B8" s="5" t="s">
        <v>24</v>
      </c>
      <c r="C8" s="46" t="s">
        <v>25</v>
      </c>
      <c r="D8" s="10" t="s">
        <v>26</v>
      </c>
      <c r="E8" s="3"/>
      <c r="F8" s="4">
        <v>30000</v>
      </c>
      <c r="G8" s="4"/>
      <c r="H8" s="4">
        <v>30000</v>
      </c>
      <c r="I8" s="4"/>
      <c r="J8" s="4">
        <f t="shared" ref="J8:J23" si="0">SUM(H8:I8)</f>
        <v>30000</v>
      </c>
      <c r="K8" s="34" t="s">
        <v>93</v>
      </c>
      <c r="L8" s="1"/>
    </row>
    <row r="9" spans="1:12" ht="20.25" customHeight="1" x14ac:dyDescent="0.25">
      <c r="A9" s="1">
        <v>3</v>
      </c>
      <c r="B9" s="5" t="s">
        <v>27</v>
      </c>
      <c r="C9" s="46" t="s">
        <v>28</v>
      </c>
      <c r="D9" s="10" t="s">
        <v>29</v>
      </c>
      <c r="E9" s="3"/>
      <c r="F9" s="4">
        <v>30000</v>
      </c>
      <c r="G9" s="4"/>
      <c r="H9" s="4">
        <v>30000</v>
      </c>
      <c r="I9" s="4"/>
      <c r="J9" s="4">
        <f t="shared" si="0"/>
        <v>30000</v>
      </c>
      <c r="K9" s="34" t="s">
        <v>94</v>
      </c>
      <c r="L9" s="1"/>
    </row>
    <row r="10" spans="1:12" ht="20.25" customHeight="1" x14ac:dyDescent="0.25">
      <c r="A10" s="1">
        <v>4</v>
      </c>
      <c r="B10" s="5" t="s">
        <v>30</v>
      </c>
      <c r="C10" s="46" t="s">
        <v>31</v>
      </c>
      <c r="D10" s="10" t="s">
        <v>32</v>
      </c>
      <c r="E10" s="3"/>
      <c r="F10" s="4">
        <v>30000</v>
      </c>
      <c r="G10" s="4">
        <v>170000</v>
      </c>
      <c r="H10" s="4">
        <v>30000</v>
      </c>
      <c r="I10" s="4"/>
      <c r="J10" s="4">
        <f t="shared" si="0"/>
        <v>30000</v>
      </c>
      <c r="K10" s="34" t="s">
        <v>94</v>
      </c>
      <c r="L10" s="1"/>
    </row>
    <row r="11" spans="1:12" ht="18" customHeight="1" x14ac:dyDescent="0.25">
      <c r="A11" s="12"/>
      <c r="B11" s="13"/>
      <c r="C11" s="54" t="s">
        <v>33</v>
      </c>
      <c r="D11" s="13"/>
      <c r="E11" s="13"/>
      <c r="F11" s="13"/>
      <c r="G11" s="13"/>
      <c r="H11" s="13"/>
      <c r="I11" s="13"/>
      <c r="J11" s="4">
        <f t="shared" si="0"/>
        <v>0</v>
      </c>
      <c r="K11" s="34"/>
      <c r="L11" s="41" t="s">
        <v>70</v>
      </c>
    </row>
    <row r="12" spans="1:12" ht="15" customHeight="1" x14ac:dyDescent="0.25">
      <c r="A12" s="13"/>
      <c r="B12" s="13"/>
      <c r="C12" s="52" t="s">
        <v>35</v>
      </c>
      <c r="D12" s="52"/>
      <c r="E12" s="52"/>
      <c r="F12" s="16"/>
      <c r="G12" s="16"/>
      <c r="H12" s="16"/>
      <c r="I12" s="52"/>
      <c r="J12" s="4">
        <f t="shared" si="0"/>
        <v>0</v>
      </c>
      <c r="K12" s="34"/>
      <c r="L12" s="41" t="s">
        <v>70</v>
      </c>
    </row>
    <row r="13" spans="1:12" ht="20.25" customHeight="1" x14ac:dyDescent="0.25">
      <c r="A13" s="1">
        <v>5</v>
      </c>
      <c r="B13" s="18" t="s">
        <v>37</v>
      </c>
      <c r="C13" s="46" t="s">
        <v>38</v>
      </c>
      <c r="D13" s="19" t="s">
        <v>71</v>
      </c>
      <c r="E13" s="3"/>
      <c r="F13" s="4">
        <v>30000</v>
      </c>
      <c r="G13" s="4">
        <v>150000</v>
      </c>
      <c r="H13" s="4">
        <v>30000</v>
      </c>
      <c r="I13" s="4"/>
      <c r="J13" s="4">
        <f t="shared" si="0"/>
        <v>30000</v>
      </c>
      <c r="K13" s="34" t="s">
        <v>94</v>
      </c>
      <c r="L13" s="1"/>
    </row>
    <row r="14" spans="1:12" ht="20.25" customHeight="1" x14ac:dyDescent="0.25">
      <c r="A14" s="1">
        <v>6</v>
      </c>
      <c r="B14" s="5" t="s">
        <v>39</v>
      </c>
      <c r="C14" s="46" t="s">
        <v>40</v>
      </c>
      <c r="D14" s="17" t="s">
        <v>41</v>
      </c>
      <c r="E14" s="3"/>
      <c r="F14" s="4">
        <v>35000</v>
      </c>
      <c r="G14" s="4">
        <v>400000</v>
      </c>
      <c r="H14" s="4">
        <v>35000</v>
      </c>
      <c r="I14" s="4"/>
      <c r="J14" s="4">
        <f t="shared" si="0"/>
        <v>35000</v>
      </c>
      <c r="K14" s="34" t="s">
        <v>95</v>
      </c>
      <c r="L14" s="59"/>
    </row>
    <row r="15" spans="1:12" ht="20.25" customHeight="1" x14ac:dyDescent="0.25">
      <c r="A15" s="12"/>
      <c r="B15" s="13"/>
      <c r="C15" s="12" t="s">
        <v>44</v>
      </c>
      <c r="D15" s="12"/>
      <c r="E15" s="12"/>
      <c r="F15" s="12"/>
      <c r="G15" s="12"/>
      <c r="H15" s="12"/>
      <c r="I15" s="13"/>
      <c r="J15" s="4">
        <f t="shared" si="0"/>
        <v>0</v>
      </c>
      <c r="K15" s="34"/>
      <c r="L15" s="41" t="s">
        <v>70</v>
      </c>
    </row>
    <row r="16" spans="1:12" ht="20.25" customHeight="1" x14ac:dyDescent="0.25">
      <c r="A16" s="1">
        <v>7</v>
      </c>
      <c r="B16" s="5" t="s">
        <v>46</v>
      </c>
      <c r="C16" s="46" t="s">
        <v>47</v>
      </c>
      <c r="D16" s="19" t="s">
        <v>48</v>
      </c>
      <c r="E16" s="3"/>
      <c r="F16" s="4">
        <v>40000</v>
      </c>
      <c r="G16" s="4"/>
      <c r="H16" s="4">
        <v>40000</v>
      </c>
      <c r="I16" s="4"/>
      <c r="J16" s="4">
        <f t="shared" si="0"/>
        <v>40000</v>
      </c>
      <c r="K16" s="34" t="s">
        <v>93</v>
      </c>
      <c r="L16" s="50"/>
    </row>
    <row r="17" spans="1:13" ht="20.25" customHeight="1" x14ac:dyDescent="0.25">
      <c r="A17" s="12"/>
      <c r="B17" s="20"/>
      <c r="C17" s="57" t="s">
        <v>50</v>
      </c>
      <c r="D17" s="14"/>
      <c r="E17" s="15"/>
      <c r="F17" s="16"/>
      <c r="G17" s="16"/>
      <c r="H17" s="16"/>
      <c r="I17" s="16"/>
      <c r="J17" s="4">
        <f t="shared" si="0"/>
        <v>0</v>
      </c>
      <c r="K17" s="34"/>
      <c r="L17" s="41" t="s">
        <v>70</v>
      </c>
    </row>
    <row r="18" spans="1:13" ht="20.25" customHeight="1" x14ac:dyDescent="0.25">
      <c r="A18" s="1">
        <v>8</v>
      </c>
      <c r="B18" s="5" t="s">
        <v>52</v>
      </c>
      <c r="C18" s="46" t="s">
        <v>53</v>
      </c>
      <c r="D18" s="17" t="s">
        <v>54</v>
      </c>
      <c r="E18" s="3"/>
      <c r="F18" s="4">
        <v>40000</v>
      </c>
      <c r="G18" s="4"/>
      <c r="H18" s="4">
        <v>40000</v>
      </c>
      <c r="I18" s="4"/>
      <c r="J18" s="4">
        <f t="shared" si="0"/>
        <v>40000</v>
      </c>
      <c r="K18" s="34" t="s">
        <v>93</v>
      </c>
      <c r="L18" s="1"/>
    </row>
    <row r="19" spans="1:13" ht="20.25" customHeight="1" x14ac:dyDescent="0.25">
      <c r="A19" s="20"/>
      <c r="B19" s="20"/>
      <c r="C19" s="45" t="s">
        <v>55</v>
      </c>
      <c r="D19" s="20"/>
      <c r="E19" s="20"/>
      <c r="F19" s="44"/>
      <c r="G19" s="20"/>
      <c r="H19" s="44"/>
      <c r="I19" s="20"/>
      <c r="J19" s="4">
        <f t="shared" si="0"/>
        <v>0</v>
      </c>
      <c r="K19" s="42"/>
      <c r="L19" s="41" t="s">
        <v>70</v>
      </c>
    </row>
    <row r="20" spans="1:13" ht="20.25" customHeight="1" x14ac:dyDescent="0.25">
      <c r="A20" s="20"/>
      <c r="B20" s="20"/>
      <c r="C20" s="45" t="s">
        <v>56</v>
      </c>
      <c r="D20" s="20"/>
      <c r="E20" s="20"/>
      <c r="F20" s="44"/>
      <c r="G20" s="20"/>
      <c r="H20" s="44"/>
      <c r="I20" s="20"/>
      <c r="J20" s="4">
        <f t="shared" si="0"/>
        <v>0</v>
      </c>
      <c r="K20" s="42"/>
      <c r="L20" s="41" t="s">
        <v>70</v>
      </c>
    </row>
    <row r="21" spans="1:13" ht="13.5" customHeight="1" x14ac:dyDescent="0.25">
      <c r="A21" s="20"/>
      <c r="B21" s="20" t="s">
        <v>57</v>
      </c>
      <c r="C21" s="45" t="s">
        <v>58</v>
      </c>
      <c r="D21" s="20" t="s">
        <v>59</v>
      </c>
      <c r="E21" s="20"/>
      <c r="F21" s="44"/>
      <c r="G21" s="20"/>
      <c r="H21" s="44"/>
      <c r="I21" s="20"/>
      <c r="J21" s="4">
        <f t="shared" si="0"/>
        <v>0</v>
      </c>
      <c r="K21" s="42"/>
      <c r="L21" s="44" t="s">
        <v>92</v>
      </c>
    </row>
    <row r="22" spans="1:13" ht="17.25" customHeight="1" x14ac:dyDescent="0.25">
      <c r="A22" s="36">
        <v>9</v>
      </c>
      <c r="B22" s="61" t="s">
        <v>83</v>
      </c>
      <c r="C22" s="36" t="s">
        <v>60</v>
      </c>
      <c r="D22" s="37" t="s">
        <v>82</v>
      </c>
      <c r="E22" s="36"/>
      <c r="F22" s="35">
        <v>40000</v>
      </c>
      <c r="G22" s="36"/>
      <c r="H22" s="35">
        <v>80000</v>
      </c>
      <c r="I22" s="36"/>
      <c r="J22" s="4">
        <f t="shared" si="0"/>
        <v>80000</v>
      </c>
      <c r="K22" s="34" t="s">
        <v>94</v>
      </c>
      <c r="L22" s="34"/>
    </row>
    <row r="23" spans="1:13" ht="17.25" customHeight="1" x14ac:dyDescent="0.25">
      <c r="A23" s="36"/>
      <c r="B23" s="62" t="s">
        <v>63</v>
      </c>
      <c r="C23" s="36" t="s">
        <v>64</v>
      </c>
      <c r="D23" s="37" t="s">
        <v>65</v>
      </c>
      <c r="E23" s="36"/>
      <c r="F23" s="35">
        <v>20000</v>
      </c>
      <c r="G23" s="36"/>
      <c r="H23" s="35">
        <v>20000</v>
      </c>
      <c r="I23" s="36"/>
      <c r="J23" s="4">
        <f t="shared" si="0"/>
        <v>20000</v>
      </c>
      <c r="K23" s="34" t="s">
        <v>94</v>
      </c>
      <c r="L23" s="1"/>
    </row>
    <row r="24" spans="1:13" ht="17.25" customHeight="1" x14ac:dyDescent="0.25">
      <c r="A24" s="22" t="s">
        <v>61</v>
      </c>
      <c r="B24" s="22"/>
      <c r="C24" s="33" t="s">
        <v>62</v>
      </c>
      <c r="D24" s="22">
        <v>58877048</v>
      </c>
      <c r="E24" s="22"/>
      <c r="F24" s="25"/>
      <c r="G24" s="60">
        <v>1000000</v>
      </c>
      <c r="H24" s="113" t="s">
        <v>78</v>
      </c>
      <c r="I24" s="114"/>
      <c r="J24" s="114"/>
      <c r="K24" s="114"/>
      <c r="L24" s="115"/>
      <c r="M24" s="32"/>
    </row>
    <row r="25" spans="1:13" ht="30" customHeight="1" x14ac:dyDescent="0.3">
      <c r="A25" s="116" t="s">
        <v>7</v>
      </c>
      <c r="B25" s="116"/>
      <c r="C25" s="116"/>
      <c r="D25" s="116"/>
      <c r="E25" s="116"/>
      <c r="F25" s="4">
        <f>SUM(F7:F24)</f>
        <v>325000</v>
      </c>
      <c r="G25" s="21">
        <f>SUM(G7:G24)</f>
        <v>1720000</v>
      </c>
      <c r="H25" s="21">
        <f t="shared" ref="H25:J25" si="1">SUM(H7:H24)</f>
        <v>365000</v>
      </c>
      <c r="I25" s="21">
        <f t="shared" si="1"/>
        <v>0</v>
      </c>
      <c r="J25" s="21">
        <f t="shared" si="1"/>
        <v>365000</v>
      </c>
      <c r="K25" s="11"/>
      <c r="L25" s="31"/>
    </row>
    <row r="26" spans="1:13" x14ac:dyDescent="0.25">
      <c r="A26" t="s">
        <v>60</v>
      </c>
      <c r="B26" t="s">
        <v>77</v>
      </c>
      <c r="F26" t="s">
        <v>76</v>
      </c>
    </row>
    <row r="27" spans="1:13" x14ac:dyDescent="0.25">
      <c r="A27" t="s">
        <v>75</v>
      </c>
    </row>
  </sheetData>
  <mergeCells count="7">
    <mergeCell ref="A25:E25"/>
    <mergeCell ref="A1:K1"/>
    <mergeCell ref="K2:L2"/>
    <mergeCell ref="D4:E4"/>
    <mergeCell ref="K4:L4"/>
    <mergeCell ref="K5:L5"/>
    <mergeCell ref="H24:L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7" workbookViewId="0">
      <selection activeCell="K29" sqref="K2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18.75" x14ac:dyDescent="0.25">
      <c r="A1" s="108" t="s">
        <v>96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2" ht="18.75" x14ac:dyDescent="0.3">
      <c r="A2" s="6" t="s">
        <v>12</v>
      </c>
      <c r="E2" s="7"/>
      <c r="H2" s="7"/>
      <c r="J2" s="109" t="s">
        <v>13</v>
      </c>
      <c r="K2" s="109"/>
    </row>
    <row r="3" spans="1:12" ht="18.75" x14ac:dyDescent="0.3">
      <c r="A3" s="6" t="s">
        <v>14</v>
      </c>
      <c r="E3" s="7"/>
      <c r="F3" s="7"/>
      <c r="G3" s="7" t="s">
        <v>16</v>
      </c>
      <c r="H3" s="7"/>
    </row>
    <row r="4" spans="1:12" ht="18.75" x14ac:dyDescent="0.3">
      <c r="A4" s="6" t="s">
        <v>17</v>
      </c>
      <c r="D4" s="63" t="s">
        <v>19</v>
      </c>
      <c r="E4" s="63"/>
      <c r="F4" s="63"/>
      <c r="G4" s="63" t="s">
        <v>18</v>
      </c>
      <c r="H4" s="63"/>
      <c r="I4" s="63"/>
      <c r="J4" s="110" t="s">
        <v>97</v>
      </c>
      <c r="K4" s="110"/>
      <c r="L4" s="110"/>
    </row>
    <row r="5" spans="1:12" ht="15.75" customHeight="1" x14ac:dyDescent="0.25">
      <c r="J5" s="111" t="s">
        <v>98</v>
      </c>
      <c r="K5" s="111"/>
      <c r="L5" s="112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3</v>
      </c>
      <c r="F6" s="2" t="s">
        <v>4</v>
      </c>
      <c r="G6" s="56" t="s">
        <v>9</v>
      </c>
      <c r="H6" s="2" t="s">
        <v>6</v>
      </c>
      <c r="I6" s="55" t="s">
        <v>5</v>
      </c>
      <c r="J6" s="2" t="s">
        <v>8</v>
      </c>
      <c r="K6" s="55" t="s">
        <v>99</v>
      </c>
      <c r="L6" s="64"/>
    </row>
    <row r="7" spans="1:12" ht="15.75" x14ac:dyDescent="0.25">
      <c r="A7" s="1">
        <v>1</v>
      </c>
      <c r="B7" s="9" t="s">
        <v>22</v>
      </c>
      <c r="C7" s="46" t="s">
        <v>23</v>
      </c>
      <c r="D7" s="10">
        <v>8385976</v>
      </c>
      <c r="E7" s="4">
        <v>30000</v>
      </c>
      <c r="F7" s="4"/>
      <c r="G7" s="70">
        <v>30000</v>
      </c>
      <c r="H7" s="4"/>
      <c r="I7" s="4">
        <f>SUM(G7:H7)</f>
        <v>30000</v>
      </c>
      <c r="J7" s="34" t="s">
        <v>127</v>
      </c>
      <c r="K7" s="65" t="s">
        <v>66</v>
      </c>
    </row>
    <row r="8" spans="1:12" ht="15.75" x14ac:dyDescent="0.25">
      <c r="A8" s="1">
        <v>2</v>
      </c>
      <c r="B8" s="5" t="s">
        <v>24</v>
      </c>
      <c r="C8" s="46" t="s">
        <v>25</v>
      </c>
      <c r="D8" s="10" t="s">
        <v>26</v>
      </c>
      <c r="E8" s="4">
        <v>30000</v>
      </c>
      <c r="F8" s="4"/>
      <c r="G8" s="70">
        <v>30000</v>
      </c>
      <c r="H8" s="4"/>
      <c r="I8" s="70">
        <f t="shared" ref="I8:I13" si="0">SUM(G8:H8)</f>
        <v>30000</v>
      </c>
      <c r="J8" s="34" t="s">
        <v>128</v>
      </c>
      <c r="K8" s="65" t="s">
        <v>66</v>
      </c>
    </row>
    <row r="9" spans="1:12" ht="15.75" x14ac:dyDescent="0.25">
      <c r="A9" s="1">
        <v>3</v>
      </c>
      <c r="B9" s="5" t="s">
        <v>27</v>
      </c>
      <c r="C9" s="46" t="s">
        <v>28</v>
      </c>
      <c r="D9" s="10" t="s">
        <v>29</v>
      </c>
      <c r="E9" s="4">
        <v>30000</v>
      </c>
      <c r="F9" s="4">
        <v>6000</v>
      </c>
      <c r="G9" s="70">
        <v>30000</v>
      </c>
      <c r="H9" s="4"/>
      <c r="I9" s="70">
        <f t="shared" si="0"/>
        <v>30000</v>
      </c>
      <c r="J9" s="34" t="s">
        <v>128</v>
      </c>
      <c r="K9" s="65" t="s">
        <v>66</v>
      </c>
    </row>
    <row r="10" spans="1:12" ht="15.75" x14ac:dyDescent="0.25">
      <c r="A10" s="1">
        <v>4</v>
      </c>
      <c r="B10" s="5" t="s">
        <v>30</v>
      </c>
      <c r="C10" s="46" t="s">
        <v>31</v>
      </c>
      <c r="D10" s="10" t="s">
        <v>32</v>
      </c>
      <c r="E10" s="4">
        <v>30000</v>
      </c>
      <c r="F10" s="4">
        <v>206000</v>
      </c>
      <c r="G10" s="70">
        <v>20000</v>
      </c>
      <c r="H10" s="4"/>
      <c r="I10" s="70">
        <f t="shared" si="0"/>
        <v>20000</v>
      </c>
      <c r="J10" s="34" t="s">
        <v>128</v>
      </c>
      <c r="K10" s="65" t="s">
        <v>66</v>
      </c>
    </row>
    <row r="11" spans="1:12" ht="15.75" x14ac:dyDescent="0.25">
      <c r="A11" s="65">
        <v>5</v>
      </c>
      <c r="B11" s="5" t="s">
        <v>100</v>
      </c>
      <c r="C11" s="1" t="s">
        <v>33</v>
      </c>
      <c r="D11" s="10" t="s">
        <v>101</v>
      </c>
      <c r="E11" s="4">
        <v>35000</v>
      </c>
      <c r="F11" s="5"/>
      <c r="G11" s="70">
        <v>35000</v>
      </c>
      <c r="H11" s="5"/>
      <c r="I11" s="70">
        <f t="shared" si="0"/>
        <v>35000</v>
      </c>
      <c r="J11" s="34" t="s">
        <v>128</v>
      </c>
      <c r="K11" s="65" t="s">
        <v>66</v>
      </c>
    </row>
    <row r="12" spans="1:12" ht="15.75" x14ac:dyDescent="0.25">
      <c r="A12" s="20"/>
      <c r="B12" s="20"/>
      <c r="C12" s="12" t="s">
        <v>35</v>
      </c>
      <c r="D12" s="20"/>
      <c r="E12" s="20"/>
      <c r="F12" s="20"/>
      <c r="G12" s="20"/>
      <c r="H12" s="20"/>
      <c r="I12" s="20"/>
      <c r="J12" s="20"/>
      <c r="K12" s="41" t="s">
        <v>70</v>
      </c>
    </row>
    <row r="13" spans="1:12" ht="15.75" x14ac:dyDescent="0.25">
      <c r="A13" s="1">
        <v>6</v>
      </c>
      <c r="B13" s="18" t="s">
        <v>37</v>
      </c>
      <c r="C13" s="46" t="s">
        <v>38</v>
      </c>
      <c r="D13" s="19" t="s">
        <v>71</v>
      </c>
      <c r="E13" s="4">
        <v>30000</v>
      </c>
      <c r="F13" s="4"/>
      <c r="G13" s="70">
        <v>30000</v>
      </c>
      <c r="H13" s="4"/>
      <c r="I13" s="70">
        <f t="shared" si="0"/>
        <v>30000</v>
      </c>
      <c r="J13" s="34" t="s">
        <v>128</v>
      </c>
      <c r="K13" s="65" t="s">
        <v>66</v>
      </c>
    </row>
    <row r="14" spans="1:12" ht="15.75" x14ac:dyDescent="0.25">
      <c r="A14" s="12"/>
      <c r="B14" s="20"/>
      <c r="C14" s="57" t="s">
        <v>40</v>
      </c>
      <c r="D14" s="14"/>
      <c r="E14" s="16"/>
      <c r="F14" s="16"/>
      <c r="G14" s="16"/>
      <c r="H14" s="16"/>
      <c r="I14" s="16"/>
      <c r="J14" s="66"/>
      <c r="K14" s="41" t="s">
        <v>70</v>
      </c>
    </row>
    <row r="15" spans="1:12" ht="15.75" x14ac:dyDescent="0.25">
      <c r="A15" s="12"/>
      <c r="B15" s="20"/>
      <c r="C15" s="57" t="s">
        <v>124</v>
      </c>
      <c r="D15" s="14"/>
      <c r="E15" s="16"/>
      <c r="F15" s="16"/>
      <c r="G15" s="16"/>
      <c r="H15" s="16"/>
      <c r="I15" s="16"/>
      <c r="J15" s="66"/>
      <c r="K15" s="41" t="s">
        <v>70</v>
      </c>
    </row>
    <row r="16" spans="1:12" ht="15.75" x14ac:dyDescent="0.25">
      <c r="A16" s="1">
        <v>7</v>
      </c>
      <c r="B16" s="5" t="s">
        <v>46</v>
      </c>
      <c r="C16" s="46" t="s">
        <v>47</v>
      </c>
      <c r="D16" s="19" t="s">
        <v>48</v>
      </c>
      <c r="E16" s="4">
        <v>40000</v>
      </c>
      <c r="F16" s="4"/>
      <c r="G16" s="70">
        <v>40000</v>
      </c>
      <c r="H16" s="4"/>
      <c r="I16" s="70">
        <f t="shared" ref="I16" si="1">SUM(G16:H16)</f>
        <v>40000</v>
      </c>
      <c r="J16" s="34" t="s">
        <v>128</v>
      </c>
      <c r="K16" s="65" t="s">
        <v>66</v>
      </c>
    </row>
    <row r="17" spans="1:12" ht="15.75" x14ac:dyDescent="0.25">
      <c r="A17" s="12"/>
      <c r="B17" s="20"/>
      <c r="C17" s="57" t="s">
        <v>50</v>
      </c>
      <c r="D17" s="14"/>
      <c r="E17" s="16"/>
      <c r="F17" s="16"/>
      <c r="G17" s="16"/>
      <c r="H17" s="16"/>
      <c r="I17" s="16"/>
      <c r="J17" s="66"/>
      <c r="K17" s="41" t="s">
        <v>70</v>
      </c>
    </row>
    <row r="18" spans="1:12" ht="15.75" x14ac:dyDescent="0.25">
      <c r="A18" s="1">
        <v>8</v>
      </c>
      <c r="B18" s="5" t="s">
        <v>52</v>
      </c>
      <c r="C18" s="46" t="s">
        <v>53</v>
      </c>
      <c r="D18" s="17" t="s">
        <v>54</v>
      </c>
      <c r="E18" s="4">
        <v>40000</v>
      </c>
      <c r="F18" s="4">
        <v>40000</v>
      </c>
      <c r="G18" s="70">
        <v>40000</v>
      </c>
      <c r="H18" s="4">
        <v>40000</v>
      </c>
      <c r="I18" s="70">
        <f t="shared" ref="I18" si="2">SUM(G18:H18)</f>
        <v>80000</v>
      </c>
      <c r="J18" s="34" t="s">
        <v>128</v>
      </c>
      <c r="K18" s="1" t="s">
        <v>126</v>
      </c>
    </row>
    <row r="19" spans="1:12" ht="15.75" x14ac:dyDescent="0.25">
      <c r="A19" s="12"/>
      <c r="B19" s="20" t="s">
        <v>112</v>
      </c>
      <c r="C19" s="57" t="s">
        <v>111</v>
      </c>
      <c r="D19" s="14" t="s">
        <v>113</v>
      </c>
      <c r="E19" s="123" t="s">
        <v>114</v>
      </c>
      <c r="F19" s="124"/>
      <c r="G19" s="124"/>
      <c r="H19" s="124"/>
      <c r="I19" s="124"/>
      <c r="J19" s="124"/>
      <c r="K19" s="125"/>
    </row>
    <row r="20" spans="1:12" ht="15.75" x14ac:dyDescent="0.25">
      <c r="A20" s="20"/>
      <c r="B20" s="20"/>
      <c r="C20" s="57" t="s">
        <v>55</v>
      </c>
      <c r="D20" s="20"/>
      <c r="E20" s="44"/>
      <c r="F20" s="20"/>
      <c r="G20" s="44"/>
      <c r="H20" s="20"/>
      <c r="I20" s="16"/>
      <c r="J20" s="42"/>
      <c r="K20" s="41" t="s">
        <v>70</v>
      </c>
    </row>
    <row r="21" spans="1:12" ht="15.75" x14ac:dyDescent="0.25">
      <c r="A21" s="20"/>
      <c r="B21" s="20"/>
      <c r="C21" s="57" t="s">
        <v>56</v>
      </c>
      <c r="D21" s="20"/>
      <c r="E21" s="44"/>
      <c r="F21" s="20"/>
      <c r="G21" s="44"/>
      <c r="H21" s="20"/>
      <c r="I21" s="16"/>
      <c r="J21" s="42"/>
      <c r="K21" s="41" t="s">
        <v>70</v>
      </c>
    </row>
    <row r="22" spans="1:12" ht="15.75" x14ac:dyDescent="0.25">
      <c r="A22" s="20"/>
      <c r="B22" s="20" t="s">
        <v>102</v>
      </c>
      <c r="C22" s="57" t="s">
        <v>58</v>
      </c>
      <c r="D22" s="20" t="s">
        <v>103</v>
      </c>
      <c r="E22" s="44"/>
      <c r="F22" s="20"/>
      <c r="G22" s="44"/>
      <c r="H22" s="20"/>
      <c r="I22" s="16"/>
      <c r="J22" s="42"/>
      <c r="K22" s="44" t="s">
        <v>92</v>
      </c>
    </row>
    <row r="23" spans="1:12" ht="15.75" x14ac:dyDescent="0.25">
      <c r="A23" s="12"/>
      <c r="B23" s="42"/>
      <c r="C23" s="12" t="s">
        <v>60</v>
      </c>
      <c r="D23" s="41"/>
      <c r="E23" s="16"/>
      <c r="F23" s="12"/>
      <c r="G23" s="16"/>
      <c r="H23" s="12"/>
      <c r="I23" s="16"/>
      <c r="J23" s="66"/>
      <c r="K23" s="41" t="s">
        <v>70</v>
      </c>
    </row>
    <row r="24" spans="1:12" ht="15.75" x14ac:dyDescent="0.25">
      <c r="A24" s="36"/>
      <c r="B24" s="62" t="s">
        <v>63</v>
      </c>
      <c r="C24" s="36" t="s">
        <v>64</v>
      </c>
      <c r="D24" s="37" t="s">
        <v>65</v>
      </c>
      <c r="E24" s="35">
        <v>20000</v>
      </c>
      <c r="F24" s="35">
        <v>40000</v>
      </c>
      <c r="G24" s="35"/>
      <c r="H24" s="36"/>
      <c r="I24" s="4"/>
      <c r="J24" s="34"/>
      <c r="K24" s="1"/>
    </row>
    <row r="25" spans="1:12" ht="15.75" x14ac:dyDescent="0.25">
      <c r="A25" s="36">
        <v>9</v>
      </c>
      <c r="B25" s="62" t="s">
        <v>104</v>
      </c>
      <c r="C25" s="67" t="s">
        <v>62</v>
      </c>
      <c r="D25" s="37" t="s">
        <v>105</v>
      </c>
      <c r="E25" s="35">
        <v>120000</v>
      </c>
      <c r="F25" s="36"/>
      <c r="G25" s="35">
        <v>120000</v>
      </c>
      <c r="H25" s="68"/>
      <c r="I25" s="70">
        <f t="shared" ref="I25" si="3">SUM(G25:H25)</f>
        <v>120000</v>
      </c>
      <c r="J25" s="34" t="s">
        <v>129</v>
      </c>
      <c r="K25" s="65" t="s">
        <v>66</v>
      </c>
      <c r="L25" s="69"/>
    </row>
    <row r="26" spans="1:12" ht="15.75" x14ac:dyDescent="0.25">
      <c r="A26" s="22" t="s">
        <v>61</v>
      </c>
      <c r="B26" s="22"/>
      <c r="C26" s="33" t="s">
        <v>62</v>
      </c>
      <c r="D26" s="22">
        <v>58877048</v>
      </c>
      <c r="E26" s="25"/>
      <c r="F26" s="60">
        <v>1000000</v>
      </c>
      <c r="G26" s="113" t="s">
        <v>78</v>
      </c>
      <c r="H26" s="114"/>
      <c r="I26" s="114"/>
      <c r="J26" s="114"/>
      <c r="K26" s="115"/>
      <c r="L26" s="32"/>
    </row>
    <row r="27" spans="1:12" ht="18.75" x14ac:dyDescent="0.3">
      <c r="A27" s="116" t="s">
        <v>7</v>
      </c>
      <c r="B27" s="116"/>
      <c r="C27" s="116"/>
      <c r="D27" s="116"/>
      <c r="E27" s="4">
        <f>SUM(E7:E25)</f>
        <v>405000</v>
      </c>
      <c r="F27" s="4">
        <f t="shared" ref="F27:I27" si="4">SUM(F7:F25)</f>
        <v>292000</v>
      </c>
      <c r="G27" s="70">
        <f t="shared" si="4"/>
        <v>375000</v>
      </c>
      <c r="H27" s="70">
        <f t="shared" si="4"/>
        <v>40000</v>
      </c>
      <c r="I27" s="70">
        <f t="shared" si="4"/>
        <v>415000</v>
      </c>
      <c r="J27" s="34" t="s">
        <v>130</v>
      </c>
      <c r="K27" s="31"/>
    </row>
    <row r="28" spans="1:12" ht="6.75" customHeight="1" x14ac:dyDescent="0.25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</row>
    <row r="29" spans="1:12" ht="15.75" x14ac:dyDescent="0.25">
      <c r="A29" s="107" t="s">
        <v>115</v>
      </c>
      <c r="B29" s="107"/>
      <c r="C29" s="107"/>
      <c r="D29" s="107"/>
      <c r="E29" s="107"/>
      <c r="F29" s="107"/>
      <c r="G29" s="107"/>
      <c r="H29" s="107"/>
    </row>
    <row r="30" spans="1:12" ht="15.75" x14ac:dyDescent="0.25">
      <c r="A30" s="107" t="s">
        <v>116</v>
      </c>
      <c r="B30" s="107"/>
      <c r="C30" s="107"/>
      <c r="D30" s="107"/>
      <c r="E30" s="107"/>
      <c r="F30" s="107"/>
      <c r="G30" s="107"/>
      <c r="H30" s="107"/>
    </row>
    <row r="31" spans="1:12" ht="6.75" customHeight="1" x14ac:dyDescent="0.25"/>
    <row r="32" spans="1:12" x14ac:dyDescent="0.25">
      <c r="A32" s="104" t="s">
        <v>117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1:10" x14ac:dyDescent="0.25">
      <c r="G33" s="105" t="s">
        <v>118</v>
      </c>
      <c r="H33" s="105"/>
      <c r="I33" s="105" t="s">
        <v>119</v>
      </c>
      <c r="J33" s="105"/>
    </row>
    <row r="34" spans="1:10" ht="15.75" x14ac:dyDescent="0.25">
      <c r="A34" s="105" t="s">
        <v>120</v>
      </c>
      <c r="B34" s="105"/>
      <c r="C34" s="106">
        <v>2127600</v>
      </c>
      <c r="D34" s="106"/>
      <c r="E34" s="106"/>
      <c r="F34" s="106"/>
      <c r="G34" s="106">
        <f>C34/12</f>
        <v>177300</v>
      </c>
      <c r="H34" s="106"/>
      <c r="I34" s="98">
        <f>PRODUCT(G34:H34)*3</f>
        <v>531900</v>
      </c>
      <c r="J34" s="99"/>
    </row>
    <row r="35" spans="1:10" ht="15.75" x14ac:dyDescent="0.25">
      <c r="A35" s="96" t="s">
        <v>121</v>
      </c>
      <c r="B35" s="96"/>
      <c r="C35" s="96"/>
      <c r="D35" s="96"/>
      <c r="E35" s="96"/>
      <c r="F35" s="97"/>
      <c r="G35" s="98">
        <v>-75600</v>
      </c>
      <c r="H35" s="99"/>
      <c r="I35" s="100">
        <f>PRODUCT(G35:H35)*3</f>
        <v>-226800</v>
      </c>
      <c r="J35" s="101"/>
    </row>
    <row r="36" spans="1:10" ht="15.75" x14ac:dyDescent="0.25">
      <c r="A36" s="102" t="s">
        <v>122</v>
      </c>
      <c r="B36" s="102"/>
      <c r="C36" s="102"/>
      <c r="D36" s="102"/>
      <c r="E36" s="102"/>
      <c r="F36" s="102"/>
      <c r="G36" s="103">
        <f>SUM(G34:H35)</f>
        <v>101700</v>
      </c>
      <c r="H36" s="102"/>
      <c r="I36" s="103">
        <f>SUM(I34:J35)</f>
        <v>305100</v>
      </c>
      <c r="J36" s="102"/>
    </row>
    <row r="37" spans="1:10" ht="7.5" customHeight="1" x14ac:dyDescent="0.25"/>
    <row r="38" spans="1:10" ht="15.75" x14ac:dyDescent="0.25">
      <c r="A38" s="102" t="s">
        <v>123</v>
      </c>
      <c r="B38" s="102"/>
      <c r="C38" s="102"/>
      <c r="D38" s="102"/>
      <c r="E38" s="102"/>
      <c r="F38" s="102"/>
      <c r="G38" s="103">
        <f>I34+G36</f>
        <v>633600</v>
      </c>
      <c r="H38" s="102"/>
    </row>
  </sheetData>
  <mergeCells count="25">
    <mergeCell ref="A28:K28"/>
    <mergeCell ref="E19:K19"/>
    <mergeCell ref="A1:J1"/>
    <mergeCell ref="J2:K2"/>
    <mergeCell ref="J4:L4"/>
    <mergeCell ref="J5:L5"/>
    <mergeCell ref="G26:K26"/>
    <mergeCell ref="A27:D27"/>
    <mergeCell ref="A29:H29"/>
    <mergeCell ref="A30:H30"/>
    <mergeCell ref="A32:K32"/>
    <mergeCell ref="G33:H33"/>
    <mergeCell ref="I33:J33"/>
    <mergeCell ref="A34:B34"/>
    <mergeCell ref="C34:F34"/>
    <mergeCell ref="G34:H34"/>
    <mergeCell ref="I34:J34"/>
    <mergeCell ref="A35:F35"/>
    <mergeCell ref="G35:H35"/>
    <mergeCell ref="I35:J35"/>
    <mergeCell ref="A36:F36"/>
    <mergeCell ref="G36:H36"/>
    <mergeCell ref="I36:J36"/>
    <mergeCell ref="A38:F38"/>
    <mergeCell ref="G38:H38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0" workbookViewId="0">
      <selection activeCell="L22" sqref="L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08" t="s">
        <v>125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2" ht="18.75" x14ac:dyDescent="0.3">
      <c r="A2" s="6" t="s">
        <v>12</v>
      </c>
      <c r="E2" s="109" t="s">
        <v>132</v>
      </c>
      <c r="F2" s="109"/>
      <c r="G2" s="109"/>
      <c r="H2" s="109"/>
      <c r="I2" s="109"/>
      <c r="J2" s="109" t="s">
        <v>13</v>
      </c>
      <c r="K2" s="109"/>
    </row>
    <row r="3" spans="1:12" ht="18.75" x14ac:dyDescent="0.3">
      <c r="A3" s="6" t="s">
        <v>14</v>
      </c>
      <c r="E3" s="7"/>
      <c r="F3" s="7"/>
      <c r="G3" s="7" t="s">
        <v>16</v>
      </c>
      <c r="H3" s="7"/>
    </row>
    <row r="4" spans="1:12" ht="18.75" x14ac:dyDescent="0.3">
      <c r="A4" s="6" t="s">
        <v>17</v>
      </c>
      <c r="D4" s="71" t="s">
        <v>19</v>
      </c>
      <c r="E4" s="71"/>
      <c r="F4" s="71"/>
      <c r="G4" s="71" t="s">
        <v>18</v>
      </c>
      <c r="H4" s="71"/>
      <c r="I4" s="71"/>
      <c r="J4" s="110" t="s">
        <v>97</v>
      </c>
      <c r="K4" s="110"/>
      <c r="L4" s="110"/>
    </row>
    <row r="5" spans="1:12" x14ac:dyDescent="0.25">
      <c r="J5" s="111" t="s">
        <v>98</v>
      </c>
      <c r="K5" s="111"/>
      <c r="L5" s="112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3</v>
      </c>
      <c r="F6" s="2" t="s">
        <v>4</v>
      </c>
      <c r="G6" s="56" t="s">
        <v>9</v>
      </c>
      <c r="H6" s="2" t="s">
        <v>6</v>
      </c>
      <c r="I6" s="55" t="s">
        <v>5</v>
      </c>
      <c r="J6" s="2" t="s">
        <v>8</v>
      </c>
      <c r="K6" s="55" t="s">
        <v>99</v>
      </c>
      <c r="L6" s="64"/>
    </row>
    <row r="7" spans="1:12" ht="15.75" x14ac:dyDescent="0.25">
      <c r="A7" s="1">
        <v>1</v>
      </c>
      <c r="B7" s="5" t="s">
        <v>22</v>
      </c>
      <c r="C7" s="46" t="s">
        <v>23</v>
      </c>
      <c r="D7" s="10">
        <v>8385976</v>
      </c>
      <c r="E7" s="73">
        <v>30000</v>
      </c>
      <c r="F7" s="73"/>
      <c r="G7" s="73">
        <v>30000</v>
      </c>
      <c r="H7" s="73"/>
      <c r="I7" s="73">
        <f>SUM(G7:H7)</f>
        <v>30000</v>
      </c>
      <c r="J7" s="34" t="s">
        <v>139</v>
      </c>
      <c r="K7" s="65" t="s">
        <v>66</v>
      </c>
    </row>
    <row r="8" spans="1:12" ht="15.75" x14ac:dyDescent="0.25">
      <c r="A8" s="1">
        <v>2</v>
      </c>
      <c r="B8" s="5" t="s">
        <v>134</v>
      </c>
      <c r="C8" s="46" t="s">
        <v>25</v>
      </c>
      <c r="D8" s="10"/>
      <c r="E8" s="73">
        <v>30000</v>
      </c>
      <c r="F8" s="73"/>
      <c r="G8" s="73">
        <v>30000</v>
      </c>
      <c r="H8" s="73"/>
      <c r="I8" s="73">
        <f t="shared" ref="I8:I17" si="0">SUM(G8:H8)</f>
        <v>30000</v>
      </c>
      <c r="J8" s="34" t="s">
        <v>139</v>
      </c>
      <c r="K8" s="65" t="s">
        <v>66</v>
      </c>
    </row>
    <row r="9" spans="1:12" ht="15.75" x14ac:dyDescent="0.25">
      <c r="A9" s="1">
        <v>3</v>
      </c>
      <c r="B9" s="5" t="s">
        <v>27</v>
      </c>
      <c r="C9" s="46" t="s">
        <v>28</v>
      </c>
      <c r="D9" s="10" t="s">
        <v>29</v>
      </c>
      <c r="E9" s="73">
        <v>30000</v>
      </c>
      <c r="F9" s="73">
        <v>6000</v>
      </c>
      <c r="G9" s="73">
        <v>30000</v>
      </c>
      <c r="H9" s="73"/>
      <c r="I9" s="73">
        <f t="shared" si="0"/>
        <v>30000</v>
      </c>
      <c r="J9" s="34" t="s">
        <v>140</v>
      </c>
      <c r="K9" s="65" t="s">
        <v>66</v>
      </c>
    </row>
    <row r="10" spans="1:12" ht="15.75" x14ac:dyDescent="0.25">
      <c r="A10" s="1">
        <v>4</v>
      </c>
      <c r="B10" s="5" t="s">
        <v>30</v>
      </c>
      <c r="C10" s="46" t="s">
        <v>31</v>
      </c>
      <c r="D10" s="10" t="s">
        <v>32</v>
      </c>
      <c r="E10" s="73">
        <v>30000</v>
      </c>
      <c r="F10" s="73">
        <v>216000</v>
      </c>
      <c r="G10" s="73">
        <v>10000</v>
      </c>
      <c r="H10" s="73"/>
      <c r="I10" s="73">
        <f t="shared" si="0"/>
        <v>10000</v>
      </c>
      <c r="J10" s="34" t="s">
        <v>139</v>
      </c>
      <c r="K10" s="65" t="s">
        <v>66</v>
      </c>
    </row>
    <row r="11" spans="1:12" ht="15.75" x14ac:dyDescent="0.25">
      <c r="A11" s="65">
        <v>5</v>
      </c>
      <c r="B11" s="5" t="s">
        <v>100</v>
      </c>
      <c r="C11" s="1" t="s">
        <v>33</v>
      </c>
      <c r="D11" s="10" t="s">
        <v>101</v>
      </c>
      <c r="E11" s="73">
        <v>35000</v>
      </c>
      <c r="F11" s="5"/>
      <c r="G11" s="73">
        <v>35000</v>
      </c>
      <c r="H11" s="5"/>
      <c r="I11" s="73">
        <f t="shared" si="0"/>
        <v>35000</v>
      </c>
      <c r="J11" s="34" t="s">
        <v>140</v>
      </c>
      <c r="K11" s="65" t="s">
        <v>66</v>
      </c>
    </row>
    <row r="12" spans="1:12" ht="12.75" customHeight="1" x14ac:dyDescent="0.25">
      <c r="A12" s="20"/>
      <c r="B12" s="20"/>
      <c r="C12" s="12" t="s">
        <v>35</v>
      </c>
      <c r="D12" s="20"/>
      <c r="E12" s="20"/>
      <c r="F12" s="20"/>
      <c r="G12" s="20"/>
      <c r="H12" s="20"/>
      <c r="I12" s="20"/>
      <c r="J12" s="20"/>
      <c r="K12" s="41" t="s">
        <v>70</v>
      </c>
    </row>
    <row r="13" spans="1:12" ht="15.75" x14ac:dyDescent="0.25">
      <c r="A13" s="1">
        <v>6</v>
      </c>
      <c r="B13" s="18" t="s">
        <v>37</v>
      </c>
      <c r="C13" s="46" t="s">
        <v>38</v>
      </c>
      <c r="D13" s="77" t="s">
        <v>71</v>
      </c>
      <c r="E13" s="73">
        <v>30000</v>
      </c>
      <c r="F13" s="73"/>
      <c r="G13" s="73">
        <v>30000</v>
      </c>
      <c r="H13" s="73"/>
      <c r="I13" s="73">
        <f t="shared" si="0"/>
        <v>30000</v>
      </c>
      <c r="J13" s="34" t="s">
        <v>140</v>
      </c>
      <c r="K13" s="65" t="s">
        <v>66</v>
      </c>
    </row>
    <row r="14" spans="1:12" ht="14.25" customHeight="1" x14ac:dyDescent="0.25">
      <c r="A14" s="12"/>
      <c r="B14" s="20"/>
      <c r="C14" s="57" t="s">
        <v>40</v>
      </c>
      <c r="D14" s="14"/>
      <c r="E14" s="16"/>
      <c r="F14" s="16"/>
      <c r="G14" s="16"/>
      <c r="H14" s="16"/>
      <c r="I14" s="20"/>
      <c r="J14" s="66"/>
      <c r="K14" s="41" t="s">
        <v>70</v>
      </c>
    </row>
    <row r="15" spans="1:12" ht="15.75" x14ac:dyDescent="0.25">
      <c r="A15" s="1">
        <v>7</v>
      </c>
      <c r="B15" s="5" t="s">
        <v>46</v>
      </c>
      <c r="C15" s="46" t="s">
        <v>47</v>
      </c>
      <c r="D15" s="77" t="s">
        <v>48</v>
      </c>
      <c r="E15" s="73">
        <v>40000</v>
      </c>
      <c r="F15" s="73"/>
      <c r="G15" s="73">
        <v>40000</v>
      </c>
      <c r="H15" s="73"/>
      <c r="I15" s="73">
        <f t="shared" si="0"/>
        <v>40000</v>
      </c>
      <c r="J15" s="34" t="s">
        <v>140</v>
      </c>
      <c r="K15" s="65" t="s">
        <v>66</v>
      </c>
    </row>
    <row r="16" spans="1:12" ht="15" customHeight="1" x14ac:dyDescent="0.25">
      <c r="A16" s="12"/>
      <c r="B16" s="20"/>
      <c r="C16" s="57" t="s">
        <v>50</v>
      </c>
      <c r="D16" s="14"/>
      <c r="E16" s="16"/>
      <c r="F16" s="16"/>
      <c r="G16" s="16"/>
      <c r="H16" s="16"/>
      <c r="I16" s="20"/>
      <c r="J16" s="66"/>
      <c r="K16" s="41" t="s">
        <v>70</v>
      </c>
    </row>
    <row r="17" spans="1:12" ht="18" customHeight="1" x14ac:dyDescent="0.25">
      <c r="A17" s="1">
        <v>8</v>
      </c>
      <c r="B17" s="5" t="s">
        <v>52</v>
      </c>
      <c r="C17" s="46" t="s">
        <v>53</v>
      </c>
      <c r="D17" s="17" t="s">
        <v>54</v>
      </c>
      <c r="E17" s="73">
        <v>40000</v>
      </c>
      <c r="F17" s="73"/>
      <c r="G17" s="73">
        <v>40000</v>
      </c>
      <c r="H17" s="73"/>
      <c r="I17" s="73">
        <f t="shared" si="0"/>
        <v>40000</v>
      </c>
      <c r="J17" s="34" t="s">
        <v>139</v>
      </c>
      <c r="K17" s="65" t="s">
        <v>66</v>
      </c>
    </row>
    <row r="18" spans="1:12" ht="16.5" customHeight="1" x14ac:dyDescent="0.25">
      <c r="A18" s="20"/>
      <c r="B18" s="20"/>
      <c r="C18" s="57" t="s">
        <v>55</v>
      </c>
      <c r="D18" s="20"/>
      <c r="E18" s="44"/>
      <c r="F18" s="20"/>
      <c r="G18" s="44"/>
      <c r="H18" s="20"/>
      <c r="I18" s="20"/>
      <c r="J18" s="42"/>
      <c r="K18" s="41" t="s">
        <v>70</v>
      </c>
    </row>
    <row r="19" spans="1:12" ht="13.5" customHeight="1" x14ac:dyDescent="0.25">
      <c r="A19" s="20"/>
      <c r="B19" s="20"/>
      <c r="C19" s="57" t="s">
        <v>56</v>
      </c>
      <c r="D19" s="20"/>
      <c r="E19" s="44"/>
      <c r="F19" s="20"/>
      <c r="G19" s="44"/>
      <c r="H19" s="20"/>
      <c r="I19" s="20"/>
      <c r="J19" s="42"/>
      <c r="K19" s="41" t="s">
        <v>70</v>
      </c>
    </row>
    <row r="20" spans="1:12" ht="13.5" customHeight="1" x14ac:dyDescent="0.25">
      <c r="A20" s="20"/>
      <c r="B20" s="20" t="s">
        <v>102</v>
      </c>
      <c r="C20" s="57" t="s">
        <v>58</v>
      </c>
      <c r="D20" s="20" t="s">
        <v>103</v>
      </c>
      <c r="E20" s="44"/>
      <c r="F20" s="20"/>
      <c r="G20" s="44"/>
      <c r="H20" s="20"/>
      <c r="I20" s="20"/>
      <c r="J20" s="42"/>
      <c r="K20" s="44" t="s">
        <v>92</v>
      </c>
    </row>
    <row r="21" spans="1:12" ht="14.25" customHeight="1" x14ac:dyDescent="0.25">
      <c r="A21" s="12"/>
      <c r="B21" s="42"/>
      <c r="C21" s="12" t="s">
        <v>60</v>
      </c>
      <c r="D21" s="41"/>
      <c r="E21" s="16"/>
      <c r="F21" s="12"/>
      <c r="G21" s="16"/>
      <c r="H21" s="12"/>
      <c r="I21" s="20"/>
      <c r="J21" s="66"/>
      <c r="K21" s="41" t="s">
        <v>70</v>
      </c>
    </row>
    <row r="22" spans="1:12" ht="17.25" customHeight="1" x14ac:dyDescent="0.25">
      <c r="A22" s="36"/>
      <c r="B22" s="62" t="s">
        <v>141</v>
      </c>
      <c r="C22" s="36" t="s">
        <v>64</v>
      </c>
      <c r="D22" s="37"/>
      <c r="E22" s="35">
        <v>20000</v>
      </c>
      <c r="F22" s="35"/>
      <c r="G22" s="35">
        <v>20000</v>
      </c>
      <c r="H22" s="36"/>
      <c r="I22" s="35">
        <f t="shared" ref="I22" si="1">SUM(G22:H22)</f>
        <v>20000</v>
      </c>
      <c r="J22" s="34" t="s">
        <v>142</v>
      </c>
      <c r="K22" s="39" t="s">
        <v>66</v>
      </c>
    </row>
    <row r="23" spans="1:12" ht="17.25" customHeight="1" x14ac:dyDescent="0.25">
      <c r="A23" s="36">
        <v>9</v>
      </c>
      <c r="B23" s="62" t="s">
        <v>104</v>
      </c>
      <c r="C23" s="67" t="s">
        <v>62</v>
      </c>
      <c r="D23" s="37" t="s">
        <v>105</v>
      </c>
      <c r="E23" s="35">
        <v>120000</v>
      </c>
      <c r="F23" s="36"/>
      <c r="G23" s="35">
        <v>120000</v>
      </c>
      <c r="H23" s="68"/>
      <c r="I23" s="73">
        <f t="shared" ref="I23" si="2">SUM(G23:H23)</f>
        <v>120000</v>
      </c>
      <c r="J23" s="34" t="s">
        <v>143</v>
      </c>
      <c r="K23" s="65" t="s">
        <v>66</v>
      </c>
      <c r="L23" s="69"/>
    </row>
    <row r="24" spans="1:12" ht="17.25" customHeight="1" x14ac:dyDescent="0.25">
      <c r="A24" s="22" t="s">
        <v>61</v>
      </c>
      <c r="B24" s="22"/>
      <c r="C24" s="33" t="s">
        <v>62</v>
      </c>
      <c r="D24" s="22">
        <v>58877048</v>
      </c>
      <c r="E24" s="25"/>
      <c r="F24" s="60">
        <v>1000000</v>
      </c>
      <c r="G24" s="113" t="s">
        <v>78</v>
      </c>
      <c r="H24" s="114"/>
      <c r="I24" s="114"/>
      <c r="J24" s="114"/>
      <c r="K24" s="115"/>
      <c r="L24" s="32"/>
    </row>
    <row r="25" spans="1:12" ht="21" customHeight="1" x14ac:dyDescent="0.3">
      <c r="A25" s="116" t="s">
        <v>7</v>
      </c>
      <c r="B25" s="116"/>
      <c r="C25" s="116"/>
      <c r="D25" s="116"/>
      <c r="E25" s="73">
        <f>SUM(E7:E23)</f>
        <v>405000</v>
      </c>
      <c r="F25" s="73">
        <f t="shared" ref="F25" si="3">SUM(F7:F23)</f>
        <v>222000</v>
      </c>
      <c r="G25" s="73">
        <f>SUM(G7:G23)</f>
        <v>385000</v>
      </c>
      <c r="H25" s="73">
        <f t="shared" ref="H25:I25" si="4">SUM(H7:H23)</f>
        <v>0</v>
      </c>
      <c r="I25" s="73">
        <f t="shared" si="4"/>
        <v>385000</v>
      </c>
      <c r="J25" s="34" t="s">
        <v>143</v>
      </c>
      <c r="K25" s="31" t="s">
        <v>144</v>
      </c>
    </row>
    <row r="26" spans="1:12" ht="8.25" customHeight="1" x14ac:dyDescent="0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</row>
    <row r="27" spans="1:12" ht="18.75" customHeight="1" x14ac:dyDescent="0.25">
      <c r="A27" s="107" t="s">
        <v>115</v>
      </c>
      <c r="B27" s="107"/>
      <c r="C27" s="107"/>
      <c r="D27" s="107"/>
      <c r="E27" s="107"/>
      <c r="F27" s="107"/>
      <c r="G27" s="107"/>
      <c r="H27" s="107"/>
    </row>
    <row r="28" spans="1:12" ht="17.25" customHeight="1" x14ac:dyDescent="0.25">
      <c r="A28" s="107" t="s">
        <v>116</v>
      </c>
      <c r="B28" s="107"/>
      <c r="C28" s="107"/>
      <c r="D28" s="107"/>
      <c r="E28" s="107"/>
      <c r="F28" s="107"/>
      <c r="G28" s="107"/>
      <c r="H28" s="107"/>
    </row>
    <row r="29" spans="1:12" ht="6" customHeight="1" x14ac:dyDescent="0.25"/>
    <row r="30" spans="1:12" ht="19.5" customHeight="1" x14ac:dyDescent="0.25">
      <c r="A30" s="107" t="s">
        <v>138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spans="1:12" ht="19.5" customHeight="1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</row>
    <row r="32" spans="1:12" x14ac:dyDescent="0.25">
      <c r="A32" s="104" t="s">
        <v>117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1:10" x14ac:dyDescent="0.25">
      <c r="G33" s="105" t="s">
        <v>118</v>
      </c>
      <c r="H33" s="105"/>
      <c r="I33" s="105" t="s">
        <v>119</v>
      </c>
      <c r="J33" s="105"/>
    </row>
    <row r="34" spans="1:10" ht="15.75" x14ac:dyDescent="0.25">
      <c r="A34" s="105" t="s">
        <v>120</v>
      </c>
      <c r="B34" s="105"/>
      <c r="C34" s="106">
        <v>2127600</v>
      </c>
      <c r="D34" s="106"/>
      <c r="E34" s="106"/>
      <c r="F34" s="106"/>
      <c r="G34" s="106">
        <f>C34/12</f>
        <v>177300</v>
      </c>
      <c r="H34" s="106"/>
      <c r="I34" s="98">
        <f>PRODUCT(G34:H34)*3</f>
        <v>531900</v>
      </c>
      <c r="J34" s="99"/>
    </row>
    <row r="35" spans="1:10" ht="15.75" x14ac:dyDescent="0.25">
      <c r="A35" s="96" t="s">
        <v>121</v>
      </c>
      <c r="B35" s="96"/>
      <c r="C35" s="96"/>
      <c r="D35" s="96"/>
      <c r="E35" s="96"/>
      <c r="F35" s="97"/>
      <c r="G35" s="98">
        <v>-75600</v>
      </c>
      <c r="H35" s="99"/>
      <c r="I35" s="100">
        <f>PRODUCT(G35:H35)*3</f>
        <v>-226800</v>
      </c>
      <c r="J35" s="101"/>
    </row>
    <row r="36" spans="1:10" ht="15.75" x14ac:dyDescent="0.25">
      <c r="A36" s="102" t="s">
        <v>122</v>
      </c>
      <c r="B36" s="102"/>
      <c r="C36" s="102"/>
      <c r="D36" s="102"/>
      <c r="E36" s="102"/>
      <c r="F36" s="102"/>
      <c r="G36" s="103">
        <f>SUM(G34:H35)</f>
        <v>101700</v>
      </c>
      <c r="H36" s="102"/>
      <c r="I36" s="103">
        <f>SUM(I34:J35)</f>
        <v>305100</v>
      </c>
      <c r="J36" s="102"/>
    </row>
    <row r="37" spans="1:10" ht="7.5" customHeight="1" x14ac:dyDescent="0.25"/>
  </sheetData>
  <mergeCells count="24">
    <mergeCell ref="G33:H33"/>
    <mergeCell ref="I33:J33"/>
    <mergeCell ref="A36:F36"/>
    <mergeCell ref="G36:H36"/>
    <mergeCell ref="I36:J36"/>
    <mergeCell ref="A34:B34"/>
    <mergeCell ref="C34:F34"/>
    <mergeCell ref="G34:H34"/>
    <mergeCell ref="I34:J34"/>
    <mergeCell ref="A35:F35"/>
    <mergeCell ref="G35:H35"/>
    <mergeCell ref="I35:J35"/>
    <mergeCell ref="A1:J1"/>
    <mergeCell ref="J2:K2"/>
    <mergeCell ref="J4:L4"/>
    <mergeCell ref="J5:L5"/>
    <mergeCell ref="A32:K32"/>
    <mergeCell ref="E2:I2"/>
    <mergeCell ref="G24:K24"/>
    <mergeCell ref="A25:D25"/>
    <mergeCell ref="A26:K26"/>
    <mergeCell ref="A27:H27"/>
    <mergeCell ref="A28:H28"/>
    <mergeCell ref="A30:K30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3" workbookViewId="0">
      <selection activeCell="K18" sqref="K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08" t="s">
        <v>131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2" ht="18.75" x14ac:dyDescent="0.3">
      <c r="A2" s="6" t="s">
        <v>12</v>
      </c>
      <c r="E2" s="109" t="s">
        <v>132</v>
      </c>
      <c r="F2" s="109"/>
      <c r="G2" s="109"/>
      <c r="H2" s="109"/>
      <c r="I2" s="109"/>
      <c r="J2" s="109" t="s">
        <v>13</v>
      </c>
      <c r="K2" s="109"/>
    </row>
    <row r="3" spans="1:12" ht="18.75" x14ac:dyDescent="0.3">
      <c r="A3" s="6" t="s">
        <v>14</v>
      </c>
      <c r="E3" s="7"/>
      <c r="F3" s="7"/>
      <c r="G3" s="7" t="s">
        <v>16</v>
      </c>
      <c r="H3" s="7"/>
    </row>
    <row r="4" spans="1:12" ht="18.75" x14ac:dyDescent="0.3">
      <c r="A4" s="6" t="s">
        <v>17</v>
      </c>
      <c r="D4" s="71" t="s">
        <v>19</v>
      </c>
      <c r="E4" s="71"/>
      <c r="F4" s="71"/>
      <c r="G4" s="71" t="s">
        <v>18</v>
      </c>
      <c r="H4" s="71"/>
      <c r="I4" s="71"/>
      <c r="J4" s="110" t="s">
        <v>97</v>
      </c>
      <c r="K4" s="110"/>
      <c r="L4" s="110"/>
    </row>
    <row r="5" spans="1:12" x14ac:dyDescent="0.25">
      <c r="J5" s="111" t="s">
        <v>98</v>
      </c>
      <c r="K5" s="111"/>
      <c r="L5" s="112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3</v>
      </c>
      <c r="F6" s="2" t="s">
        <v>4</v>
      </c>
      <c r="G6" s="56" t="s">
        <v>9</v>
      </c>
      <c r="H6" s="2" t="s">
        <v>6</v>
      </c>
      <c r="I6" s="55" t="s">
        <v>5</v>
      </c>
      <c r="J6" s="2" t="s">
        <v>8</v>
      </c>
      <c r="K6" s="55" t="s">
        <v>99</v>
      </c>
      <c r="L6" s="64"/>
    </row>
    <row r="7" spans="1:12" ht="15.75" x14ac:dyDescent="0.25">
      <c r="A7" s="1">
        <v>1</v>
      </c>
      <c r="B7" s="5" t="s">
        <v>22</v>
      </c>
      <c r="C7" s="46" t="s">
        <v>23</v>
      </c>
      <c r="D7" s="10">
        <v>8385976</v>
      </c>
      <c r="E7" s="73">
        <v>30000</v>
      </c>
      <c r="F7" s="73"/>
      <c r="G7" s="73">
        <v>30000</v>
      </c>
      <c r="H7" s="73"/>
      <c r="I7" s="73">
        <f>SUM(G7:H7)</f>
        <v>30000</v>
      </c>
      <c r="J7" s="34" t="s">
        <v>133</v>
      </c>
      <c r="K7" s="65" t="s">
        <v>66</v>
      </c>
    </row>
    <row r="8" spans="1:12" ht="15.75" x14ac:dyDescent="0.25">
      <c r="A8" s="1">
        <v>2</v>
      </c>
      <c r="B8" s="5" t="s">
        <v>134</v>
      </c>
      <c r="C8" s="46" t="s">
        <v>25</v>
      </c>
      <c r="D8" s="10"/>
      <c r="E8" s="73">
        <v>30000</v>
      </c>
      <c r="F8" s="73"/>
      <c r="G8" s="73">
        <v>30000</v>
      </c>
      <c r="H8" s="73"/>
      <c r="I8" s="73">
        <f t="shared" ref="I8:I17" si="0">SUM(G8:H8)</f>
        <v>30000</v>
      </c>
      <c r="J8" s="34" t="s">
        <v>135</v>
      </c>
      <c r="K8" s="65" t="s">
        <v>66</v>
      </c>
    </row>
    <row r="9" spans="1:12" ht="15.75" x14ac:dyDescent="0.25">
      <c r="A9" s="1">
        <v>3</v>
      </c>
      <c r="B9" s="5" t="s">
        <v>27</v>
      </c>
      <c r="C9" s="46" t="s">
        <v>28</v>
      </c>
      <c r="D9" s="10" t="s">
        <v>29</v>
      </c>
      <c r="E9" s="73">
        <v>30000</v>
      </c>
      <c r="F9" s="73">
        <v>6000</v>
      </c>
      <c r="G9" s="73">
        <v>30000</v>
      </c>
      <c r="H9" s="73"/>
      <c r="I9" s="73">
        <f t="shared" si="0"/>
        <v>30000</v>
      </c>
      <c r="J9" s="34" t="s">
        <v>136</v>
      </c>
      <c r="K9" s="65" t="s">
        <v>66</v>
      </c>
    </row>
    <row r="10" spans="1:12" ht="15.75" x14ac:dyDescent="0.25">
      <c r="A10" s="1">
        <v>4</v>
      </c>
      <c r="B10" s="5" t="s">
        <v>30</v>
      </c>
      <c r="C10" s="46" t="s">
        <v>31</v>
      </c>
      <c r="D10" s="10" t="s">
        <v>32</v>
      </c>
      <c r="E10" s="73">
        <v>30000</v>
      </c>
      <c r="F10" s="73">
        <v>236000</v>
      </c>
      <c r="G10" s="73">
        <v>30000</v>
      </c>
      <c r="H10" s="73"/>
      <c r="I10" s="73">
        <f t="shared" si="0"/>
        <v>30000</v>
      </c>
      <c r="J10" s="34" t="s">
        <v>133</v>
      </c>
      <c r="K10" s="65" t="s">
        <v>66</v>
      </c>
    </row>
    <row r="11" spans="1:12" ht="15.75" x14ac:dyDescent="0.25">
      <c r="A11" s="65">
        <v>5</v>
      </c>
      <c r="B11" s="5" t="s">
        <v>100</v>
      </c>
      <c r="C11" s="1" t="s">
        <v>33</v>
      </c>
      <c r="D11" s="10" t="s">
        <v>101</v>
      </c>
      <c r="E11" s="73">
        <v>35000</v>
      </c>
      <c r="F11" s="5"/>
      <c r="G11" s="73">
        <v>35000</v>
      </c>
      <c r="H11" s="5"/>
      <c r="I11" s="73">
        <f t="shared" si="0"/>
        <v>35000</v>
      </c>
      <c r="J11" s="34" t="s">
        <v>135</v>
      </c>
      <c r="K11" s="65" t="s">
        <v>66</v>
      </c>
    </row>
    <row r="12" spans="1:12" ht="12.75" customHeight="1" x14ac:dyDescent="0.25">
      <c r="A12" s="1">
        <v>6</v>
      </c>
      <c r="B12" s="20" t="s">
        <v>148</v>
      </c>
      <c r="C12" s="12" t="s">
        <v>35</v>
      </c>
      <c r="D12" s="10" t="s">
        <v>147</v>
      </c>
      <c r="E12" s="75">
        <v>35000</v>
      </c>
      <c r="F12" s="20"/>
      <c r="G12" s="20"/>
      <c r="H12" s="20"/>
      <c r="I12" s="20"/>
      <c r="J12" s="34" t="s">
        <v>139</v>
      </c>
      <c r="K12" s="41" t="s">
        <v>149</v>
      </c>
    </row>
    <row r="13" spans="1:12" ht="15.75" x14ac:dyDescent="0.25">
      <c r="A13" s="1">
        <v>7</v>
      </c>
      <c r="B13" s="18" t="s">
        <v>37</v>
      </c>
      <c r="C13" s="46" t="s">
        <v>38</v>
      </c>
      <c r="D13" s="77" t="s">
        <v>71</v>
      </c>
      <c r="E13" s="73">
        <v>30000</v>
      </c>
      <c r="F13" s="73"/>
      <c r="G13" s="73">
        <v>30000</v>
      </c>
      <c r="H13" s="73"/>
      <c r="I13" s="73">
        <f t="shared" si="0"/>
        <v>30000</v>
      </c>
      <c r="J13" s="34" t="s">
        <v>135</v>
      </c>
      <c r="K13" s="65" t="s">
        <v>66</v>
      </c>
    </row>
    <row r="14" spans="1:12" ht="14.25" customHeight="1" x14ac:dyDescent="0.25">
      <c r="A14" s="12"/>
      <c r="B14" s="20"/>
      <c r="C14" s="57" t="s">
        <v>40</v>
      </c>
      <c r="D14" s="14"/>
      <c r="E14" s="16"/>
      <c r="F14" s="16"/>
      <c r="G14" s="16"/>
      <c r="H14" s="16"/>
      <c r="I14" s="20"/>
      <c r="J14" s="66"/>
      <c r="K14" s="41" t="s">
        <v>70</v>
      </c>
    </row>
    <row r="15" spans="1:12" ht="15.75" x14ac:dyDescent="0.25">
      <c r="A15" s="1">
        <v>8</v>
      </c>
      <c r="B15" s="5" t="s">
        <v>46</v>
      </c>
      <c r="C15" s="46" t="s">
        <v>47</v>
      </c>
      <c r="D15" s="77" t="s">
        <v>48</v>
      </c>
      <c r="E15" s="73">
        <v>40000</v>
      </c>
      <c r="F15" s="73"/>
      <c r="G15" s="73">
        <v>40000</v>
      </c>
      <c r="H15" s="73"/>
      <c r="I15" s="73">
        <f t="shared" si="0"/>
        <v>40000</v>
      </c>
      <c r="J15" s="34" t="s">
        <v>135</v>
      </c>
      <c r="K15" s="65" t="s">
        <v>66</v>
      </c>
    </row>
    <row r="16" spans="1:12" ht="15" customHeight="1" x14ac:dyDescent="0.25">
      <c r="A16" s="12"/>
      <c r="B16" s="20"/>
      <c r="C16" s="57" t="s">
        <v>50</v>
      </c>
      <c r="D16" s="14"/>
      <c r="E16" s="16"/>
      <c r="F16" s="16"/>
      <c r="G16" s="16"/>
      <c r="H16" s="16"/>
      <c r="I16" s="20"/>
      <c r="J16" s="66"/>
      <c r="K16" s="41" t="s">
        <v>70</v>
      </c>
    </row>
    <row r="17" spans="1:12" ht="18" customHeight="1" x14ac:dyDescent="0.25">
      <c r="A17" s="1">
        <v>9</v>
      </c>
      <c r="B17" s="5" t="s">
        <v>52</v>
      </c>
      <c r="C17" s="46" t="s">
        <v>53</v>
      </c>
      <c r="D17" s="17" t="s">
        <v>54</v>
      </c>
      <c r="E17" s="73">
        <v>40000</v>
      </c>
      <c r="F17" s="73"/>
      <c r="G17" s="73">
        <v>40000</v>
      </c>
      <c r="H17" s="73"/>
      <c r="I17" s="73">
        <f t="shared" si="0"/>
        <v>40000</v>
      </c>
      <c r="J17" s="34" t="s">
        <v>133</v>
      </c>
      <c r="K17" s="65" t="s">
        <v>66</v>
      </c>
    </row>
    <row r="18" spans="1:12" ht="16.5" customHeight="1" x14ac:dyDescent="0.25">
      <c r="A18" s="20"/>
      <c r="B18" s="20"/>
      <c r="C18" s="57" t="s">
        <v>55</v>
      </c>
      <c r="D18" s="20"/>
      <c r="E18" s="44"/>
      <c r="F18" s="20"/>
      <c r="G18" s="44"/>
      <c r="H18" s="20"/>
      <c r="I18" s="20"/>
      <c r="J18" s="42"/>
      <c r="K18" s="41" t="s">
        <v>70</v>
      </c>
    </row>
    <row r="19" spans="1:12" ht="13.5" customHeight="1" x14ac:dyDescent="0.25">
      <c r="A19" s="20"/>
      <c r="B19" s="20"/>
      <c r="C19" s="57" t="s">
        <v>56</v>
      </c>
      <c r="D19" s="20"/>
      <c r="E19" s="44"/>
      <c r="F19" s="20"/>
      <c r="G19" s="44"/>
      <c r="H19" s="20"/>
      <c r="I19" s="20"/>
      <c r="J19" s="42"/>
      <c r="K19" s="41" t="s">
        <v>70</v>
      </c>
    </row>
    <row r="20" spans="1:12" ht="13.5" customHeight="1" x14ac:dyDescent="0.25">
      <c r="A20" s="20"/>
      <c r="B20" s="20" t="s">
        <v>102</v>
      </c>
      <c r="C20" s="57" t="s">
        <v>58</v>
      </c>
      <c r="D20" s="20" t="s">
        <v>103</v>
      </c>
      <c r="E20" s="44"/>
      <c r="F20" s="20"/>
      <c r="G20" s="44"/>
      <c r="H20" s="20"/>
      <c r="I20" s="20"/>
      <c r="J20" s="42"/>
      <c r="K20" s="44" t="s">
        <v>92</v>
      </c>
    </row>
    <row r="21" spans="1:12" ht="14.25" customHeight="1" x14ac:dyDescent="0.25">
      <c r="A21" s="12"/>
      <c r="B21" s="42"/>
      <c r="C21" s="12" t="s">
        <v>60</v>
      </c>
      <c r="D21" s="41"/>
      <c r="E21" s="16"/>
      <c r="F21" s="12"/>
      <c r="G21" s="16"/>
      <c r="H21" s="12"/>
      <c r="I21" s="20"/>
      <c r="J21" s="66"/>
      <c r="K21" s="41" t="s">
        <v>70</v>
      </c>
    </row>
    <row r="22" spans="1:12" ht="17.25" customHeight="1" x14ac:dyDescent="0.25">
      <c r="A22" s="12"/>
      <c r="B22" s="13"/>
      <c r="C22" s="12" t="s">
        <v>64</v>
      </c>
      <c r="D22" s="41"/>
      <c r="E22" s="16"/>
      <c r="F22" s="16"/>
      <c r="G22" s="16"/>
      <c r="H22" s="12"/>
      <c r="I22" s="16"/>
      <c r="J22" s="66"/>
      <c r="K22" s="41" t="s">
        <v>70</v>
      </c>
    </row>
    <row r="23" spans="1:12" ht="17.25" customHeight="1" x14ac:dyDescent="0.25">
      <c r="A23" s="36">
        <v>10</v>
      </c>
      <c r="B23" s="62" t="s">
        <v>104</v>
      </c>
      <c r="C23" s="67" t="s">
        <v>62</v>
      </c>
      <c r="D23" s="37" t="s">
        <v>105</v>
      </c>
      <c r="E23" s="35">
        <v>120000</v>
      </c>
      <c r="F23" s="36"/>
      <c r="G23" s="35">
        <v>120000</v>
      </c>
      <c r="H23" s="68"/>
      <c r="I23" s="73">
        <f t="shared" ref="I23" si="1">SUM(G23:H23)</f>
        <v>120000</v>
      </c>
      <c r="J23" s="34" t="s">
        <v>136</v>
      </c>
      <c r="K23" s="65" t="s">
        <v>66</v>
      </c>
      <c r="L23" s="69"/>
    </row>
    <row r="24" spans="1:12" ht="17.25" customHeight="1" x14ac:dyDescent="0.25">
      <c r="A24" s="22" t="s">
        <v>61</v>
      </c>
      <c r="B24" s="22"/>
      <c r="C24" s="33" t="s">
        <v>62</v>
      </c>
      <c r="D24" s="22">
        <v>58877048</v>
      </c>
      <c r="E24" s="25"/>
      <c r="F24" s="60">
        <v>1000000</v>
      </c>
      <c r="G24" s="113" t="s">
        <v>78</v>
      </c>
      <c r="H24" s="114"/>
      <c r="I24" s="114"/>
      <c r="J24" s="114"/>
      <c r="K24" s="115"/>
      <c r="L24" s="32"/>
    </row>
    <row r="25" spans="1:12" ht="21" customHeight="1" x14ac:dyDescent="0.3">
      <c r="A25" s="116" t="s">
        <v>7</v>
      </c>
      <c r="B25" s="116"/>
      <c r="C25" s="116"/>
      <c r="D25" s="116"/>
      <c r="E25" s="73">
        <f>SUM(E7:E23)</f>
        <v>420000</v>
      </c>
      <c r="F25" s="73">
        <f t="shared" ref="F25" si="2">SUM(F7:F23)</f>
        <v>242000</v>
      </c>
      <c r="G25" s="73">
        <f>SUM(G7:G23)</f>
        <v>385000</v>
      </c>
      <c r="H25" s="73">
        <f t="shared" ref="H25:I25" si="3">SUM(H7:H23)</f>
        <v>0</v>
      </c>
      <c r="I25" s="73">
        <f t="shared" si="3"/>
        <v>385000</v>
      </c>
      <c r="J25" s="34" t="s">
        <v>137</v>
      </c>
      <c r="K25" s="31"/>
    </row>
    <row r="26" spans="1:12" ht="8.25" customHeight="1" x14ac:dyDescent="0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</row>
    <row r="27" spans="1:12" ht="18.75" customHeight="1" x14ac:dyDescent="0.25">
      <c r="A27" s="107" t="s">
        <v>115</v>
      </c>
      <c r="B27" s="107"/>
      <c r="C27" s="107"/>
      <c r="D27" s="107"/>
      <c r="E27" s="107"/>
      <c r="F27" s="107"/>
      <c r="G27" s="107"/>
      <c r="H27" s="107"/>
    </row>
    <row r="28" spans="1:12" ht="17.25" customHeight="1" x14ac:dyDescent="0.25">
      <c r="A28" s="107" t="s">
        <v>116</v>
      </c>
      <c r="B28" s="107"/>
      <c r="C28" s="107"/>
      <c r="D28" s="107"/>
      <c r="E28" s="107"/>
      <c r="F28" s="107"/>
      <c r="G28" s="107"/>
      <c r="H28" s="107"/>
    </row>
    <row r="29" spans="1:12" ht="6" customHeight="1" x14ac:dyDescent="0.25"/>
    <row r="30" spans="1:12" ht="19.5" customHeight="1" x14ac:dyDescent="0.25">
      <c r="A30" s="107" t="s">
        <v>138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spans="1:12" ht="19.5" customHeight="1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</row>
    <row r="32" spans="1:12" x14ac:dyDescent="0.25">
      <c r="A32" s="104" t="s">
        <v>117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1:10" x14ac:dyDescent="0.25">
      <c r="G33" s="105" t="s">
        <v>118</v>
      </c>
      <c r="H33" s="105"/>
      <c r="I33" s="105" t="s">
        <v>119</v>
      </c>
      <c r="J33" s="105"/>
    </row>
    <row r="34" spans="1:10" ht="15.75" x14ac:dyDescent="0.25">
      <c r="A34" s="105" t="s">
        <v>120</v>
      </c>
      <c r="B34" s="105"/>
      <c r="C34" s="106">
        <v>2127600</v>
      </c>
      <c r="D34" s="106"/>
      <c r="E34" s="106"/>
      <c r="F34" s="106"/>
      <c r="G34" s="106">
        <f>C34/12</f>
        <v>177300</v>
      </c>
      <c r="H34" s="106"/>
      <c r="I34" s="98">
        <f>PRODUCT(G34:H34)*3</f>
        <v>531900</v>
      </c>
      <c r="J34" s="99"/>
    </row>
    <row r="35" spans="1:10" ht="15.75" x14ac:dyDescent="0.25">
      <c r="A35" s="96" t="s">
        <v>121</v>
      </c>
      <c r="B35" s="96"/>
      <c r="C35" s="96"/>
      <c r="D35" s="96"/>
      <c r="E35" s="96"/>
      <c r="F35" s="97"/>
      <c r="G35" s="98">
        <v>-75600</v>
      </c>
      <c r="H35" s="99"/>
      <c r="I35" s="100">
        <f>PRODUCT(G35:H35)*3</f>
        <v>-226800</v>
      </c>
      <c r="J35" s="101"/>
    </row>
    <row r="36" spans="1:10" ht="15.75" x14ac:dyDescent="0.25">
      <c r="A36" s="102" t="s">
        <v>122</v>
      </c>
      <c r="B36" s="102"/>
      <c r="C36" s="102"/>
      <c r="D36" s="102"/>
      <c r="E36" s="102"/>
      <c r="F36" s="102"/>
      <c r="G36" s="103">
        <f>SUM(G34:H35)</f>
        <v>101700</v>
      </c>
      <c r="H36" s="102"/>
      <c r="I36" s="103">
        <f>SUM(I34:J35)</f>
        <v>305100</v>
      </c>
      <c r="J36" s="102"/>
    </row>
  </sheetData>
  <mergeCells count="24">
    <mergeCell ref="A35:F35"/>
    <mergeCell ref="G35:H35"/>
    <mergeCell ref="I35:J35"/>
    <mergeCell ref="A36:F36"/>
    <mergeCell ref="G36:H36"/>
    <mergeCell ref="I36:J36"/>
    <mergeCell ref="G33:H33"/>
    <mergeCell ref="I33:J33"/>
    <mergeCell ref="A34:B34"/>
    <mergeCell ref="C34:F34"/>
    <mergeCell ref="G34:H34"/>
    <mergeCell ref="I34:J34"/>
    <mergeCell ref="A32:K32"/>
    <mergeCell ref="A1:J1"/>
    <mergeCell ref="E2:I2"/>
    <mergeCell ref="J2:K2"/>
    <mergeCell ref="J4:L4"/>
    <mergeCell ref="J5:L5"/>
    <mergeCell ref="G24:K24"/>
    <mergeCell ref="A25:D25"/>
    <mergeCell ref="A26:K26"/>
    <mergeCell ref="A27:H27"/>
    <mergeCell ref="A28:H28"/>
    <mergeCell ref="A30:K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L8" sqref="L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08" t="s">
        <v>145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2" ht="18.75" x14ac:dyDescent="0.3">
      <c r="A2" s="6" t="s">
        <v>12</v>
      </c>
      <c r="E2" s="109" t="s">
        <v>132</v>
      </c>
      <c r="F2" s="109"/>
      <c r="G2" s="109"/>
      <c r="H2" s="109"/>
      <c r="I2" s="109"/>
      <c r="J2" s="109" t="s">
        <v>13</v>
      </c>
      <c r="K2" s="109"/>
    </row>
    <row r="3" spans="1:12" ht="18.75" x14ac:dyDescent="0.3">
      <c r="A3" s="6" t="s">
        <v>14</v>
      </c>
      <c r="E3" s="7"/>
      <c r="F3" s="7"/>
      <c r="G3" s="7" t="s">
        <v>16</v>
      </c>
      <c r="H3" s="7"/>
    </row>
    <row r="4" spans="1:12" ht="18.75" x14ac:dyDescent="0.3">
      <c r="A4" s="6" t="s">
        <v>17</v>
      </c>
      <c r="D4" s="74" t="s">
        <v>19</v>
      </c>
      <c r="E4" s="74"/>
      <c r="F4" s="74"/>
      <c r="G4" s="74" t="s">
        <v>18</v>
      </c>
      <c r="H4" s="74"/>
      <c r="I4" s="74"/>
      <c r="J4" s="110" t="s">
        <v>97</v>
      </c>
      <c r="K4" s="110"/>
      <c r="L4" s="110"/>
    </row>
    <row r="5" spans="1:12" x14ac:dyDescent="0.25">
      <c r="J5" s="111" t="s">
        <v>98</v>
      </c>
      <c r="K5" s="111"/>
      <c r="L5" s="112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3</v>
      </c>
      <c r="F6" s="2" t="s">
        <v>4</v>
      </c>
      <c r="G6" s="56" t="s">
        <v>9</v>
      </c>
      <c r="H6" s="2" t="s">
        <v>6</v>
      </c>
      <c r="I6" s="55" t="s">
        <v>5</v>
      </c>
      <c r="J6" s="2" t="s">
        <v>8</v>
      </c>
      <c r="K6" s="55" t="s">
        <v>99</v>
      </c>
      <c r="L6" s="64"/>
    </row>
    <row r="7" spans="1:12" ht="15.75" x14ac:dyDescent="0.25">
      <c r="A7" s="1">
        <v>1</v>
      </c>
      <c r="B7" s="5" t="s">
        <v>22</v>
      </c>
      <c r="C7" s="46" t="s">
        <v>23</v>
      </c>
      <c r="D7" s="10">
        <v>8385976</v>
      </c>
      <c r="E7" s="75">
        <v>30000</v>
      </c>
      <c r="F7" s="75"/>
      <c r="G7" s="83">
        <v>30000</v>
      </c>
      <c r="H7" s="75"/>
      <c r="I7" s="75">
        <f>SUM(G7:H7)</f>
        <v>30000</v>
      </c>
      <c r="J7" s="34" t="s">
        <v>151</v>
      </c>
      <c r="K7" s="65" t="s">
        <v>66</v>
      </c>
    </row>
    <row r="8" spans="1:12" ht="15.75" x14ac:dyDescent="0.25">
      <c r="A8" s="1">
        <v>2</v>
      </c>
      <c r="B8" s="5" t="s">
        <v>134</v>
      </c>
      <c r="C8" s="46" t="s">
        <v>25</v>
      </c>
      <c r="D8" s="10"/>
      <c r="E8" s="75">
        <v>30000</v>
      </c>
      <c r="F8" s="75"/>
      <c r="G8" s="83">
        <v>30000</v>
      </c>
      <c r="H8" s="75"/>
      <c r="I8" s="83">
        <f t="shared" ref="I8:I17" si="0">SUM(G8:H8)</f>
        <v>30000</v>
      </c>
      <c r="J8" s="34" t="s">
        <v>151</v>
      </c>
      <c r="K8" s="65" t="s">
        <v>66</v>
      </c>
    </row>
    <row r="9" spans="1:12" ht="15.75" x14ac:dyDescent="0.25">
      <c r="A9" s="1">
        <v>3</v>
      </c>
      <c r="B9" s="5" t="s">
        <v>27</v>
      </c>
      <c r="C9" s="46" t="s">
        <v>28</v>
      </c>
      <c r="D9" s="10" t="s">
        <v>29</v>
      </c>
      <c r="E9" s="75">
        <v>30000</v>
      </c>
      <c r="F9" s="75">
        <v>6000</v>
      </c>
      <c r="G9" s="83">
        <v>30000</v>
      </c>
      <c r="H9" s="75"/>
      <c r="I9" s="83">
        <f t="shared" si="0"/>
        <v>30000</v>
      </c>
      <c r="J9" s="34" t="s">
        <v>151</v>
      </c>
      <c r="K9" s="65" t="s">
        <v>66</v>
      </c>
    </row>
    <row r="10" spans="1:12" ht="15.75" x14ac:dyDescent="0.25">
      <c r="A10" s="1">
        <v>4</v>
      </c>
      <c r="B10" s="5" t="s">
        <v>30</v>
      </c>
      <c r="C10" s="46" t="s">
        <v>31</v>
      </c>
      <c r="D10" s="10" t="s">
        <v>32</v>
      </c>
      <c r="E10" s="75">
        <v>30000</v>
      </c>
      <c r="F10" s="75">
        <v>236000</v>
      </c>
      <c r="G10" s="83">
        <v>30000</v>
      </c>
      <c r="H10" s="75"/>
      <c r="I10" s="83">
        <f t="shared" si="0"/>
        <v>30000</v>
      </c>
      <c r="J10" s="34" t="s">
        <v>151</v>
      </c>
      <c r="K10" s="65" t="s">
        <v>66</v>
      </c>
    </row>
    <row r="11" spans="1:12" ht="15.75" x14ac:dyDescent="0.25">
      <c r="A11" s="1">
        <v>5</v>
      </c>
      <c r="B11" s="5" t="s">
        <v>100</v>
      </c>
      <c r="C11" s="1" t="s">
        <v>33</v>
      </c>
      <c r="D11" s="10" t="s">
        <v>101</v>
      </c>
      <c r="E11" s="75">
        <v>35000</v>
      </c>
      <c r="F11" s="5"/>
      <c r="G11" s="83">
        <v>35000</v>
      </c>
      <c r="H11" s="5"/>
      <c r="I11" s="83">
        <f t="shared" si="0"/>
        <v>35000</v>
      </c>
      <c r="J11" s="34" t="s">
        <v>151</v>
      </c>
      <c r="K11" s="65" t="s">
        <v>66</v>
      </c>
    </row>
    <row r="12" spans="1:12" ht="12.75" customHeight="1" x14ac:dyDescent="0.25">
      <c r="A12" s="1">
        <v>6</v>
      </c>
      <c r="B12" s="80" t="s">
        <v>146</v>
      </c>
      <c r="C12" s="36" t="s">
        <v>35</v>
      </c>
      <c r="D12" s="77" t="s">
        <v>147</v>
      </c>
      <c r="E12" s="75">
        <v>35000</v>
      </c>
      <c r="F12" s="80"/>
      <c r="G12" s="83">
        <v>35000</v>
      </c>
      <c r="H12" s="80"/>
      <c r="I12" s="83">
        <f t="shared" si="0"/>
        <v>35000</v>
      </c>
      <c r="J12" s="34" t="s">
        <v>151</v>
      </c>
      <c r="K12" s="65" t="s">
        <v>66</v>
      </c>
    </row>
    <row r="13" spans="1:12" ht="15.75" x14ac:dyDescent="0.25">
      <c r="A13" s="1">
        <v>7</v>
      </c>
      <c r="B13" s="18" t="s">
        <v>37</v>
      </c>
      <c r="C13" s="46" t="s">
        <v>38</v>
      </c>
      <c r="D13" s="77" t="s">
        <v>71</v>
      </c>
      <c r="E13" s="75">
        <v>30000</v>
      </c>
      <c r="F13" s="75"/>
      <c r="G13" s="83"/>
      <c r="H13" s="75"/>
      <c r="I13" s="83">
        <f t="shared" si="0"/>
        <v>0</v>
      </c>
      <c r="J13" s="34"/>
      <c r="K13" s="65"/>
    </row>
    <row r="14" spans="1:12" ht="14.25" customHeight="1" x14ac:dyDescent="0.25">
      <c r="A14" s="1"/>
      <c r="B14" s="20"/>
      <c r="C14" s="57" t="s">
        <v>40</v>
      </c>
      <c r="D14" s="14"/>
      <c r="E14" s="16"/>
      <c r="F14" s="16"/>
      <c r="G14" s="16"/>
      <c r="H14" s="16"/>
      <c r="I14" s="16"/>
      <c r="J14" s="66"/>
      <c r="K14" s="41" t="s">
        <v>70</v>
      </c>
    </row>
    <row r="15" spans="1:12" ht="15.75" x14ac:dyDescent="0.25">
      <c r="A15" s="1">
        <v>8</v>
      </c>
      <c r="B15" s="5" t="s">
        <v>46</v>
      </c>
      <c r="C15" s="46" t="s">
        <v>47</v>
      </c>
      <c r="D15" s="77" t="s">
        <v>48</v>
      </c>
      <c r="E15" s="75">
        <v>40000</v>
      </c>
      <c r="F15" s="75"/>
      <c r="G15" s="83">
        <v>40000</v>
      </c>
      <c r="H15" s="75"/>
      <c r="I15" s="83">
        <f t="shared" si="0"/>
        <v>40000</v>
      </c>
      <c r="J15" s="34" t="s">
        <v>151</v>
      </c>
      <c r="K15" s="65" t="s">
        <v>66</v>
      </c>
    </row>
    <row r="16" spans="1:12" ht="13.5" customHeight="1" x14ac:dyDescent="0.25">
      <c r="A16" s="1"/>
      <c r="B16" s="20"/>
      <c r="C16" s="57" t="s">
        <v>50</v>
      </c>
      <c r="D16" s="14"/>
      <c r="E16" s="16"/>
      <c r="F16" s="16"/>
      <c r="G16" s="16"/>
      <c r="H16" s="16"/>
      <c r="I16" s="16"/>
      <c r="J16" s="66"/>
      <c r="K16" s="41" t="s">
        <v>70</v>
      </c>
    </row>
    <row r="17" spans="1:12" ht="18" customHeight="1" x14ac:dyDescent="0.25">
      <c r="A17" s="1">
        <v>9</v>
      </c>
      <c r="B17" s="5" t="s">
        <v>52</v>
      </c>
      <c r="C17" s="46" t="s">
        <v>53</v>
      </c>
      <c r="D17" s="17" t="s">
        <v>54</v>
      </c>
      <c r="E17" s="75">
        <v>40000</v>
      </c>
      <c r="F17" s="75"/>
      <c r="G17" s="83">
        <v>40000</v>
      </c>
      <c r="H17" s="75"/>
      <c r="I17" s="83">
        <f t="shared" si="0"/>
        <v>40000</v>
      </c>
      <c r="J17" s="34" t="s">
        <v>151</v>
      </c>
      <c r="K17" s="65" t="s">
        <v>66</v>
      </c>
    </row>
    <row r="18" spans="1:12" ht="12" customHeight="1" x14ac:dyDescent="0.25">
      <c r="A18" s="1"/>
      <c r="B18" s="20"/>
      <c r="C18" s="57" t="s">
        <v>55</v>
      </c>
      <c r="D18" s="20"/>
      <c r="E18" s="44"/>
      <c r="F18" s="20"/>
      <c r="G18" s="44"/>
      <c r="H18" s="81"/>
      <c r="I18" s="16"/>
      <c r="J18" s="81"/>
      <c r="K18" s="41" t="s">
        <v>70</v>
      </c>
    </row>
    <row r="19" spans="1:12" ht="16.5" customHeight="1" x14ac:dyDescent="0.25">
      <c r="A19" s="1"/>
      <c r="B19" s="20"/>
      <c r="C19" s="57" t="s">
        <v>56</v>
      </c>
      <c r="D19" s="20"/>
      <c r="E19" s="44"/>
      <c r="F19" s="20"/>
      <c r="G19" s="44"/>
      <c r="H19" s="81"/>
      <c r="I19" s="16"/>
      <c r="J19" s="81"/>
      <c r="K19" s="41" t="s">
        <v>70</v>
      </c>
    </row>
    <row r="20" spans="1:12" ht="13.5" customHeight="1" x14ac:dyDescent="0.25">
      <c r="A20" s="1"/>
      <c r="B20" s="20" t="s">
        <v>102</v>
      </c>
      <c r="C20" s="57" t="s">
        <v>58</v>
      </c>
      <c r="D20" s="20" t="s">
        <v>103</v>
      </c>
      <c r="E20" s="44"/>
      <c r="F20" s="20"/>
      <c r="G20" s="44"/>
      <c r="H20" s="20"/>
      <c r="I20" s="16"/>
      <c r="J20" s="42"/>
      <c r="K20" s="44" t="s">
        <v>92</v>
      </c>
    </row>
    <row r="21" spans="1:12" ht="14.25" customHeight="1" x14ac:dyDescent="0.25">
      <c r="A21" s="1"/>
      <c r="B21" s="42"/>
      <c r="C21" s="12" t="s">
        <v>60</v>
      </c>
      <c r="D21" s="41"/>
      <c r="E21" s="16"/>
      <c r="F21" s="12"/>
      <c r="G21" s="16"/>
      <c r="H21" s="12"/>
      <c r="I21" s="16"/>
      <c r="J21" s="66"/>
      <c r="K21" s="41" t="s">
        <v>70</v>
      </c>
    </row>
    <row r="22" spans="1:12" ht="17.25" customHeight="1" x14ac:dyDescent="0.25">
      <c r="A22" s="1"/>
      <c r="B22" s="13" t="s">
        <v>63</v>
      </c>
      <c r="C22" s="82" t="s">
        <v>64</v>
      </c>
      <c r="D22" s="20"/>
      <c r="E22" s="44"/>
      <c r="F22" s="20"/>
      <c r="G22" s="44"/>
      <c r="H22" s="16">
        <v>20000</v>
      </c>
      <c r="I22" s="16">
        <f>SUM(H22)</f>
        <v>20000</v>
      </c>
      <c r="J22" s="79" t="s">
        <v>133</v>
      </c>
      <c r="K22" s="41" t="s">
        <v>70</v>
      </c>
    </row>
    <row r="23" spans="1:12" ht="17.25" customHeight="1" x14ac:dyDescent="0.25">
      <c r="A23" s="1">
        <v>10</v>
      </c>
      <c r="B23" s="62" t="s">
        <v>104</v>
      </c>
      <c r="C23" s="67" t="s">
        <v>62</v>
      </c>
      <c r="D23" s="37" t="s">
        <v>105</v>
      </c>
      <c r="E23" s="35">
        <v>120000</v>
      </c>
      <c r="F23" s="36"/>
      <c r="G23" s="35">
        <v>120000</v>
      </c>
      <c r="H23" s="68"/>
      <c r="I23" s="75">
        <f>SUM(G23:H23)</f>
        <v>120000</v>
      </c>
      <c r="J23" s="34" t="s">
        <v>152</v>
      </c>
      <c r="K23" s="65" t="s">
        <v>66</v>
      </c>
      <c r="L23" s="69"/>
    </row>
    <row r="24" spans="1:12" ht="17.25" customHeight="1" x14ac:dyDescent="0.25">
      <c r="A24" s="22" t="s">
        <v>61</v>
      </c>
      <c r="B24" s="22"/>
      <c r="C24" s="33" t="s">
        <v>62</v>
      </c>
      <c r="D24" s="22">
        <v>58877048</v>
      </c>
      <c r="E24" s="25"/>
      <c r="F24" s="60">
        <v>1000000</v>
      </c>
      <c r="G24" s="113" t="s">
        <v>78</v>
      </c>
      <c r="H24" s="114"/>
      <c r="I24" s="114"/>
      <c r="J24" s="114"/>
      <c r="K24" s="115"/>
      <c r="L24" s="32"/>
    </row>
    <row r="25" spans="1:12" ht="17.25" customHeight="1" x14ac:dyDescent="0.3">
      <c r="A25" s="116" t="s">
        <v>7</v>
      </c>
      <c r="B25" s="116"/>
      <c r="C25" s="116"/>
      <c r="D25" s="116"/>
      <c r="E25" s="75">
        <f>SUM(E7:E23)</f>
        <v>420000</v>
      </c>
      <c r="F25" s="75">
        <f t="shared" ref="F25:I25" si="1">SUM(F7:F23)</f>
        <v>242000</v>
      </c>
      <c r="G25" s="83">
        <f t="shared" si="1"/>
        <v>390000</v>
      </c>
      <c r="H25" s="83">
        <f t="shared" si="1"/>
        <v>20000</v>
      </c>
      <c r="I25" s="83">
        <f t="shared" si="1"/>
        <v>410000</v>
      </c>
      <c r="J25" s="34"/>
      <c r="K25" s="31"/>
    </row>
    <row r="26" spans="1:12" ht="8.25" customHeight="1" x14ac:dyDescent="0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</row>
    <row r="27" spans="1:12" ht="18.75" customHeight="1" x14ac:dyDescent="0.25">
      <c r="A27" s="107" t="s">
        <v>115</v>
      </c>
      <c r="B27" s="107"/>
      <c r="C27" s="107"/>
      <c r="D27" s="107"/>
      <c r="E27" s="107"/>
      <c r="F27" s="107"/>
      <c r="G27" s="107"/>
      <c r="H27" s="107"/>
    </row>
    <row r="28" spans="1:12" ht="17.25" customHeight="1" x14ac:dyDescent="0.25">
      <c r="A28" s="107" t="s">
        <v>116</v>
      </c>
      <c r="B28" s="107"/>
      <c r="C28" s="107"/>
      <c r="D28" s="107"/>
      <c r="E28" s="107"/>
      <c r="F28" s="107"/>
      <c r="G28" s="107"/>
      <c r="H28" s="107"/>
    </row>
    <row r="29" spans="1:12" ht="6" customHeight="1" x14ac:dyDescent="0.25"/>
    <row r="30" spans="1:12" ht="12.75" customHeight="1" x14ac:dyDescent="0.25">
      <c r="A30" s="107" t="s">
        <v>138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spans="1:12" ht="6" customHeight="1" x14ac:dyDescent="0.2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</row>
    <row r="32" spans="1:12" x14ac:dyDescent="0.25">
      <c r="A32" s="104" t="s">
        <v>117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1:10" x14ac:dyDescent="0.25">
      <c r="G33" s="105" t="s">
        <v>118</v>
      </c>
      <c r="H33" s="105"/>
      <c r="I33" s="105" t="s">
        <v>119</v>
      </c>
      <c r="J33" s="105"/>
    </row>
    <row r="34" spans="1:10" ht="15.75" x14ac:dyDescent="0.25">
      <c r="A34" s="105" t="s">
        <v>120</v>
      </c>
      <c r="B34" s="105"/>
      <c r="C34" s="106">
        <v>2127600</v>
      </c>
      <c r="D34" s="106"/>
      <c r="E34" s="106"/>
      <c r="F34" s="106"/>
      <c r="G34" s="106">
        <f>C34/12</f>
        <v>177300</v>
      </c>
      <c r="H34" s="106"/>
      <c r="I34" s="98">
        <f>PRODUCT(G34:H34)*3</f>
        <v>531900</v>
      </c>
      <c r="J34" s="99"/>
    </row>
    <row r="35" spans="1:10" ht="15.75" x14ac:dyDescent="0.25">
      <c r="A35" s="96" t="s">
        <v>121</v>
      </c>
      <c r="B35" s="96"/>
      <c r="C35" s="96"/>
      <c r="D35" s="96"/>
      <c r="E35" s="96"/>
      <c r="F35" s="97"/>
      <c r="G35" s="98">
        <v>-75600</v>
      </c>
      <c r="H35" s="99"/>
      <c r="I35" s="100">
        <f>PRODUCT(G35:H35)*3</f>
        <v>-226800</v>
      </c>
      <c r="J35" s="101"/>
    </row>
    <row r="36" spans="1:10" ht="14.25" customHeight="1" x14ac:dyDescent="0.25">
      <c r="A36" s="102" t="s">
        <v>122</v>
      </c>
      <c r="B36" s="102"/>
      <c r="C36" s="102"/>
      <c r="D36" s="102"/>
      <c r="E36" s="102"/>
      <c r="F36" s="102"/>
      <c r="G36" s="103">
        <f>SUM(G34:H35)</f>
        <v>101700</v>
      </c>
      <c r="H36" s="102"/>
      <c r="I36" s="103">
        <f>SUM(I34:J35)</f>
        <v>305100</v>
      </c>
      <c r="J36" s="102"/>
    </row>
  </sheetData>
  <mergeCells count="24">
    <mergeCell ref="A32:K32"/>
    <mergeCell ref="A1:J1"/>
    <mergeCell ref="E2:I2"/>
    <mergeCell ref="J2:K2"/>
    <mergeCell ref="J4:L4"/>
    <mergeCell ref="J5:L5"/>
    <mergeCell ref="G24:K24"/>
    <mergeCell ref="A25:D25"/>
    <mergeCell ref="A26:K26"/>
    <mergeCell ref="A27:H27"/>
    <mergeCell ref="A28:H28"/>
    <mergeCell ref="A30:K30"/>
    <mergeCell ref="G33:H33"/>
    <mergeCell ref="I33:J33"/>
    <mergeCell ref="A34:B34"/>
    <mergeCell ref="C34:F34"/>
    <mergeCell ref="G34:H34"/>
    <mergeCell ref="I34:J34"/>
    <mergeCell ref="A35:F35"/>
    <mergeCell ref="G35:H35"/>
    <mergeCell ref="I35:J35"/>
    <mergeCell ref="A36:F36"/>
    <mergeCell ref="G36:H36"/>
    <mergeCell ref="I36:J3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4" workbookViewId="0">
      <selection activeCell="K25" sqref="K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08" t="s">
        <v>150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2" ht="18.75" x14ac:dyDescent="0.3">
      <c r="A2" s="6" t="s">
        <v>12</v>
      </c>
      <c r="E2" s="109" t="s">
        <v>132</v>
      </c>
      <c r="F2" s="109"/>
      <c r="G2" s="109"/>
      <c r="H2" s="109"/>
      <c r="I2" s="109"/>
      <c r="J2" s="109" t="s">
        <v>13</v>
      </c>
      <c r="K2" s="109"/>
    </row>
    <row r="3" spans="1:12" ht="18.75" x14ac:dyDescent="0.3">
      <c r="A3" s="6" t="s">
        <v>14</v>
      </c>
      <c r="E3" s="7"/>
      <c r="F3" s="7"/>
      <c r="G3" s="7" t="s">
        <v>16</v>
      </c>
      <c r="H3" s="7"/>
    </row>
    <row r="4" spans="1:12" ht="18.75" x14ac:dyDescent="0.3">
      <c r="A4" s="6" t="s">
        <v>17</v>
      </c>
      <c r="D4" s="88" t="s">
        <v>19</v>
      </c>
      <c r="E4" s="88"/>
      <c r="F4" s="88"/>
      <c r="G4" s="88" t="s">
        <v>18</v>
      </c>
      <c r="H4" s="88"/>
      <c r="I4" s="88"/>
      <c r="J4" s="110" t="s">
        <v>97</v>
      </c>
      <c r="K4" s="110"/>
      <c r="L4" s="110"/>
    </row>
    <row r="5" spans="1:12" x14ac:dyDescent="0.25">
      <c r="J5" s="111" t="s">
        <v>98</v>
      </c>
      <c r="K5" s="111"/>
      <c r="L5" s="112"/>
    </row>
    <row r="6" spans="1:12" x14ac:dyDescent="0.25">
      <c r="A6" s="8" t="s">
        <v>0</v>
      </c>
      <c r="B6" s="2" t="s">
        <v>1</v>
      </c>
      <c r="C6" s="2" t="s">
        <v>11</v>
      </c>
      <c r="D6" s="2" t="s">
        <v>10</v>
      </c>
      <c r="E6" s="2" t="s">
        <v>3</v>
      </c>
      <c r="F6" s="2" t="s">
        <v>4</v>
      </c>
      <c r="G6" s="56" t="s">
        <v>9</v>
      </c>
      <c r="H6" s="2" t="s">
        <v>6</v>
      </c>
      <c r="I6" s="55" t="s">
        <v>5</v>
      </c>
      <c r="J6" s="2" t="s">
        <v>8</v>
      </c>
      <c r="K6" s="55" t="s">
        <v>99</v>
      </c>
      <c r="L6" s="64"/>
    </row>
    <row r="7" spans="1:12" ht="15.75" x14ac:dyDescent="0.25">
      <c r="A7" s="1">
        <v>1</v>
      </c>
      <c r="B7" s="5" t="s">
        <v>22</v>
      </c>
      <c r="C7" s="46" t="s">
        <v>23</v>
      </c>
      <c r="D7" s="10">
        <v>8385976</v>
      </c>
      <c r="E7" s="90">
        <v>30000</v>
      </c>
      <c r="F7" s="90"/>
      <c r="G7" s="90">
        <v>30000</v>
      </c>
      <c r="H7" s="90"/>
      <c r="I7" s="90">
        <f>SUM(G7:H7)</f>
        <v>30000</v>
      </c>
      <c r="J7" s="34" t="s">
        <v>160</v>
      </c>
      <c r="K7" s="65" t="s">
        <v>66</v>
      </c>
    </row>
    <row r="8" spans="1:12" ht="15.75" x14ac:dyDescent="0.25">
      <c r="A8" s="1">
        <v>2</v>
      </c>
      <c r="B8" s="5" t="s">
        <v>134</v>
      </c>
      <c r="C8" s="46" t="s">
        <v>25</v>
      </c>
      <c r="D8" s="10"/>
      <c r="E8" s="90">
        <v>30000</v>
      </c>
      <c r="F8" s="90"/>
      <c r="G8" s="90">
        <v>30000</v>
      </c>
      <c r="H8" s="90"/>
      <c r="I8" s="90">
        <f t="shared" ref="I8:I17" si="0">SUM(G8:H8)</f>
        <v>30000</v>
      </c>
      <c r="J8" s="34" t="s">
        <v>160</v>
      </c>
      <c r="K8" s="65" t="s">
        <v>66</v>
      </c>
    </row>
    <row r="9" spans="1:12" ht="15.75" x14ac:dyDescent="0.25">
      <c r="A9" s="1">
        <v>3</v>
      </c>
      <c r="B9" s="5" t="s">
        <v>27</v>
      </c>
      <c r="C9" s="46" t="s">
        <v>28</v>
      </c>
      <c r="D9" s="10" t="s">
        <v>29</v>
      </c>
      <c r="E9" s="90">
        <v>30000</v>
      </c>
      <c r="F9" s="90">
        <v>6000</v>
      </c>
      <c r="G9" s="90">
        <v>30000</v>
      </c>
      <c r="H9" s="90"/>
      <c r="I9" s="90">
        <f t="shared" si="0"/>
        <v>30000</v>
      </c>
      <c r="J9" s="34" t="s">
        <v>160</v>
      </c>
      <c r="K9" s="65" t="s">
        <v>66</v>
      </c>
    </row>
    <row r="10" spans="1:12" ht="15.75" x14ac:dyDescent="0.25">
      <c r="A10" s="1">
        <v>4</v>
      </c>
      <c r="B10" s="5" t="s">
        <v>30</v>
      </c>
      <c r="C10" s="46" t="s">
        <v>31</v>
      </c>
      <c r="D10" s="10" t="s">
        <v>32</v>
      </c>
      <c r="E10" s="90">
        <v>30000</v>
      </c>
      <c r="F10" s="90">
        <v>236000</v>
      </c>
      <c r="G10" s="90"/>
      <c r="H10" s="90"/>
      <c r="I10" s="90">
        <f t="shared" si="0"/>
        <v>0</v>
      </c>
      <c r="J10" s="34"/>
      <c r="K10" s="65"/>
    </row>
    <row r="11" spans="1:12" ht="15.75" x14ac:dyDescent="0.25">
      <c r="A11" s="1">
        <v>5</v>
      </c>
      <c r="B11" s="5" t="s">
        <v>100</v>
      </c>
      <c r="C11" s="1" t="s">
        <v>33</v>
      </c>
      <c r="D11" s="10" t="s">
        <v>101</v>
      </c>
      <c r="E11" s="90">
        <v>35000</v>
      </c>
      <c r="F11" s="5"/>
      <c r="G11" s="90">
        <v>35000</v>
      </c>
      <c r="H11" s="5"/>
      <c r="I11" s="90">
        <f t="shared" si="0"/>
        <v>35000</v>
      </c>
      <c r="J11" s="34" t="s">
        <v>160</v>
      </c>
      <c r="K11" s="65" t="s">
        <v>66</v>
      </c>
    </row>
    <row r="12" spans="1:12" ht="12.75" customHeight="1" x14ac:dyDescent="0.25">
      <c r="A12" s="1">
        <v>6</v>
      </c>
      <c r="B12" s="80" t="s">
        <v>146</v>
      </c>
      <c r="C12" s="36" t="s">
        <v>35</v>
      </c>
      <c r="D12" s="77" t="s">
        <v>147</v>
      </c>
      <c r="E12" s="90">
        <v>35000</v>
      </c>
      <c r="F12" s="80"/>
      <c r="G12" s="90">
        <v>35000</v>
      </c>
      <c r="H12" s="80"/>
      <c r="I12" s="90">
        <f t="shared" si="0"/>
        <v>35000</v>
      </c>
      <c r="J12" s="34" t="s">
        <v>160</v>
      </c>
      <c r="K12" s="65" t="s">
        <v>66</v>
      </c>
    </row>
    <row r="13" spans="1:12" ht="15.75" x14ac:dyDescent="0.25">
      <c r="A13" s="1">
        <v>7</v>
      </c>
      <c r="B13" s="18" t="s">
        <v>37</v>
      </c>
      <c r="C13" s="46" t="s">
        <v>38</v>
      </c>
      <c r="D13" s="77" t="s">
        <v>71</v>
      </c>
      <c r="E13" s="90">
        <v>30000</v>
      </c>
      <c r="F13" s="90">
        <v>30000</v>
      </c>
      <c r="G13" s="90"/>
      <c r="H13" s="90"/>
      <c r="I13" s="90">
        <f t="shared" si="0"/>
        <v>0</v>
      </c>
      <c r="J13" s="34"/>
      <c r="K13" s="65"/>
    </row>
    <row r="14" spans="1:12" ht="14.25" customHeight="1" x14ac:dyDescent="0.25">
      <c r="A14" s="1">
        <v>8</v>
      </c>
      <c r="B14" s="80" t="s">
        <v>156</v>
      </c>
      <c r="C14" s="91" t="s">
        <v>40</v>
      </c>
      <c r="D14" s="17" t="s">
        <v>157</v>
      </c>
      <c r="E14" s="35">
        <v>35000</v>
      </c>
      <c r="F14" s="35"/>
      <c r="G14" s="35">
        <v>70000</v>
      </c>
      <c r="H14" s="35"/>
      <c r="I14" s="90">
        <f t="shared" si="0"/>
        <v>70000</v>
      </c>
      <c r="J14" s="34" t="s">
        <v>161</v>
      </c>
      <c r="K14" s="37" t="s">
        <v>162</v>
      </c>
    </row>
    <row r="15" spans="1:12" ht="15.75" x14ac:dyDescent="0.25">
      <c r="A15" s="1">
        <v>9</v>
      </c>
      <c r="B15" s="5" t="s">
        <v>46</v>
      </c>
      <c r="C15" s="46" t="s">
        <v>47</v>
      </c>
      <c r="D15" s="77" t="s">
        <v>48</v>
      </c>
      <c r="E15" s="90">
        <v>40000</v>
      </c>
      <c r="F15" s="90"/>
      <c r="G15" s="90">
        <v>40000</v>
      </c>
      <c r="H15" s="90"/>
      <c r="I15" s="90">
        <f t="shared" si="0"/>
        <v>40000</v>
      </c>
      <c r="J15" s="34" t="s">
        <v>163</v>
      </c>
      <c r="K15" s="65" t="s">
        <v>66</v>
      </c>
    </row>
    <row r="16" spans="1:12" ht="15" customHeight="1" x14ac:dyDescent="0.25">
      <c r="A16" s="1"/>
      <c r="B16" s="20"/>
      <c r="C16" s="57" t="s">
        <v>50</v>
      </c>
      <c r="D16" s="14"/>
      <c r="E16" s="16"/>
      <c r="F16" s="16"/>
      <c r="G16" s="16"/>
      <c r="H16" s="16"/>
      <c r="I16" s="16"/>
      <c r="J16" s="66"/>
      <c r="K16" s="41" t="s">
        <v>70</v>
      </c>
    </row>
    <row r="17" spans="1:12" ht="18" customHeight="1" x14ac:dyDescent="0.25">
      <c r="A17" s="1">
        <v>10</v>
      </c>
      <c r="B17" s="5" t="s">
        <v>52</v>
      </c>
      <c r="C17" s="46" t="s">
        <v>53</v>
      </c>
      <c r="D17" s="17" t="s">
        <v>54</v>
      </c>
      <c r="E17" s="90">
        <v>40000</v>
      </c>
      <c r="F17" s="90"/>
      <c r="G17" s="90">
        <v>40000</v>
      </c>
      <c r="H17" s="90"/>
      <c r="I17" s="90">
        <f t="shared" si="0"/>
        <v>40000</v>
      </c>
      <c r="J17" s="34" t="s">
        <v>160</v>
      </c>
      <c r="K17" s="65" t="s">
        <v>66</v>
      </c>
    </row>
    <row r="18" spans="1:12" ht="16.5" customHeight="1" x14ac:dyDescent="0.25">
      <c r="A18" s="1"/>
      <c r="B18" s="20"/>
      <c r="C18" s="57" t="s">
        <v>55</v>
      </c>
      <c r="D18" s="20"/>
      <c r="E18" s="44"/>
      <c r="F18" s="20"/>
      <c r="G18" s="44"/>
      <c r="H18" s="81"/>
      <c r="I18" s="16"/>
      <c r="J18" s="81"/>
      <c r="K18" s="41" t="s">
        <v>70</v>
      </c>
    </row>
    <row r="19" spans="1:12" ht="13.5" customHeight="1" x14ac:dyDescent="0.25">
      <c r="A19" s="1"/>
      <c r="B19" s="20"/>
      <c r="C19" s="57" t="s">
        <v>56</v>
      </c>
      <c r="D19" s="20"/>
      <c r="E19" s="44"/>
      <c r="F19" s="20"/>
      <c r="G19" s="44"/>
      <c r="H19" s="81"/>
      <c r="I19" s="16"/>
      <c r="J19" s="81"/>
      <c r="K19" s="41" t="s">
        <v>70</v>
      </c>
    </row>
    <row r="20" spans="1:12" ht="13.5" customHeight="1" x14ac:dyDescent="0.25">
      <c r="A20" s="1"/>
      <c r="B20" s="20" t="s">
        <v>102</v>
      </c>
      <c r="C20" s="57" t="s">
        <v>58</v>
      </c>
      <c r="D20" s="20" t="s">
        <v>103</v>
      </c>
      <c r="E20" s="44"/>
      <c r="F20" s="20"/>
      <c r="G20" s="44"/>
      <c r="H20" s="20"/>
      <c r="I20" s="16"/>
      <c r="J20" s="42"/>
      <c r="K20" s="44" t="s">
        <v>92</v>
      </c>
    </row>
    <row r="21" spans="1:12" ht="14.25" customHeight="1" x14ac:dyDescent="0.25">
      <c r="A21" s="1"/>
      <c r="B21" s="42"/>
      <c r="C21" s="12" t="s">
        <v>60</v>
      </c>
      <c r="D21" s="41"/>
      <c r="E21" s="16"/>
      <c r="F21" s="12"/>
      <c r="G21" s="16"/>
      <c r="H21" s="12"/>
      <c r="I21" s="16"/>
      <c r="J21" s="66"/>
      <c r="K21" s="41" t="s">
        <v>70</v>
      </c>
    </row>
    <row r="22" spans="1:12" ht="17.25" customHeight="1" x14ac:dyDescent="0.25">
      <c r="A22" s="1"/>
      <c r="B22" s="13"/>
      <c r="C22" s="82" t="s">
        <v>64</v>
      </c>
      <c r="D22" s="20"/>
      <c r="E22" s="44"/>
      <c r="F22" s="20"/>
      <c r="G22" s="44"/>
      <c r="H22" s="16"/>
      <c r="I22" s="16"/>
      <c r="J22" s="79"/>
      <c r="K22" s="41" t="s">
        <v>70</v>
      </c>
    </row>
    <row r="23" spans="1:12" ht="17.25" customHeight="1" x14ac:dyDescent="0.25">
      <c r="A23" s="1">
        <v>11</v>
      </c>
      <c r="B23" s="62" t="s">
        <v>104</v>
      </c>
      <c r="C23" s="67" t="s">
        <v>62</v>
      </c>
      <c r="D23" s="37" t="s">
        <v>105</v>
      </c>
      <c r="E23" s="35">
        <v>120000</v>
      </c>
      <c r="F23" s="36"/>
      <c r="G23" s="35">
        <v>120000</v>
      </c>
      <c r="H23" s="68"/>
      <c r="I23" s="90">
        <f>SUM(G23:H23)</f>
        <v>120000</v>
      </c>
      <c r="J23" s="34" t="s">
        <v>164</v>
      </c>
      <c r="K23" s="65" t="s">
        <v>66</v>
      </c>
      <c r="L23" s="69"/>
    </row>
    <row r="24" spans="1:12" ht="17.25" customHeight="1" x14ac:dyDescent="0.25">
      <c r="A24" s="22" t="s">
        <v>61</v>
      </c>
      <c r="B24" s="22"/>
      <c r="C24" s="33" t="s">
        <v>62</v>
      </c>
      <c r="D24" s="22">
        <v>58877048</v>
      </c>
      <c r="E24" s="25"/>
      <c r="F24" s="60">
        <v>1000000</v>
      </c>
      <c r="G24" s="113" t="s">
        <v>78</v>
      </c>
      <c r="H24" s="114"/>
      <c r="I24" s="114"/>
      <c r="J24" s="114"/>
      <c r="K24" s="115"/>
      <c r="L24" s="32"/>
    </row>
    <row r="25" spans="1:12" ht="21" customHeight="1" x14ac:dyDescent="0.3">
      <c r="A25" s="116" t="s">
        <v>7</v>
      </c>
      <c r="B25" s="116"/>
      <c r="C25" s="116"/>
      <c r="D25" s="116"/>
      <c r="E25" s="90">
        <f>SUM(E7:E23)</f>
        <v>455000</v>
      </c>
      <c r="F25" s="90">
        <f t="shared" ref="F25:I25" si="1">SUM(F7:F23)</f>
        <v>272000</v>
      </c>
      <c r="G25" s="90">
        <f t="shared" si="1"/>
        <v>430000</v>
      </c>
      <c r="H25" s="90">
        <f t="shared" si="1"/>
        <v>0</v>
      </c>
      <c r="I25" s="90">
        <f t="shared" si="1"/>
        <v>430000</v>
      </c>
      <c r="J25" s="34" t="s">
        <v>164</v>
      </c>
      <c r="K25" s="31" t="s">
        <v>144</v>
      </c>
    </row>
    <row r="26" spans="1:12" ht="8.25" customHeight="1" x14ac:dyDescent="0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</row>
    <row r="27" spans="1:12" ht="18.75" customHeight="1" x14ac:dyDescent="0.25">
      <c r="A27" s="107" t="s">
        <v>115</v>
      </c>
      <c r="B27" s="107"/>
      <c r="C27" s="107"/>
      <c r="D27" s="107"/>
      <c r="E27" s="107"/>
      <c r="F27" s="107"/>
      <c r="G27" s="107"/>
      <c r="H27" s="107"/>
    </row>
    <row r="28" spans="1:12" ht="17.25" customHeight="1" x14ac:dyDescent="0.25">
      <c r="A28" s="107" t="s">
        <v>116</v>
      </c>
      <c r="B28" s="107"/>
      <c r="C28" s="107"/>
      <c r="D28" s="107"/>
      <c r="E28" s="107"/>
      <c r="F28" s="107"/>
      <c r="G28" s="107"/>
      <c r="H28" s="107"/>
    </row>
    <row r="29" spans="1:12" ht="6" customHeight="1" x14ac:dyDescent="0.25"/>
    <row r="30" spans="1:12" ht="19.5" customHeight="1" x14ac:dyDescent="0.25">
      <c r="A30" s="107" t="s">
        <v>138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spans="1:12" ht="19.5" customHeight="1" x14ac:dyDescent="0.2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</row>
    <row r="32" spans="1:12" x14ac:dyDescent="0.25">
      <c r="A32" s="104" t="s">
        <v>117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1:10" x14ac:dyDescent="0.25">
      <c r="G33" s="105" t="s">
        <v>118</v>
      </c>
      <c r="H33" s="105"/>
      <c r="I33" s="105" t="s">
        <v>119</v>
      </c>
      <c r="J33" s="105"/>
    </row>
    <row r="34" spans="1:10" ht="15.75" x14ac:dyDescent="0.25">
      <c r="A34" s="105" t="s">
        <v>120</v>
      </c>
      <c r="B34" s="105"/>
      <c r="C34" s="106">
        <v>2127600</v>
      </c>
      <c r="D34" s="106"/>
      <c r="E34" s="106"/>
      <c r="F34" s="106"/>
      <c r="G34" s="106">
        <f>C34/12</f>
        <v>177300</v>
      </c>
      <c r="H34" s="106"/>
      <c r="I34" s="98">
        <f>PRODUCT(G34:H34)*3</f>
        <v>531900</v>
      </c>
      <c r="J34" s="99"/>
    </row>
    <row r="35" spans="1:10" ht="15.75" x14ac:dyDescent="0.25">
      <c r="A35" s="96" t="s">
        <v>121</v>
      </c>
      <c r="B35" s="96"/>
      <c r="C35" s="96"/>
      <c r="D35" s="96"/>
      <c r="E35" s="96"/>
      <c r="F35" s="97"/>
      <c r="G35" s="98">
        <v>-75600</v>
      </c>
      <c r="H35" s="99"/>
      <c r="I35" s="100">
        <f>PRODUCT(G35:H35)*3</f>
        <v>-226800</v>
      </c>
      <c r="J35" s="101"/>
    </row>
    <row r="36" spans="1:10" ht="14.25" customHeight="1" x14ac:dyDescent="0.25">
      <c r="A36" s="102" t="s">
        <v>122</v>
      </c>
      <c r="B36" s="102"/>
      <c r="C36" s="102"/>
      <c r="D36" s="102"/>
      <c r="E36" s="102"/>
      <c r="F36" s="102"/>
      <c r="G36" s="103">
        <f>SUM(G34:H35)</f>
        <v>101700</v>
      </c>
      <c r="H36" s="102"/>
      <c r="I36" s="103">
        <f>SUM(I34:J35)</f>
        <v>305100</v>
      </c>
      <c r="J36" s="102"/>
    </row>
  </sheetData>
  <mergeCells count="24">
    <mergeCell ref="A35:F35"/>
    <mergeCell ref="G35:H35"/>
    <mergeCell ref="I35:J35"/>
    <mergeCell ref="A36:F36"/>
    <mergeCell ref="G36:H36"/>
    <mergeCell ref="I36:J36"/>
    <mergeCell ref="A32:K32"/>
    <mergeCell ref="G33:H33"/>
    <mergeCell ref="I33:J33"/>
    <mergeCell ref="A34:B34"/>
    <mergeCell ref="C34:F34"/>
    <mergeCell ref="G34:H34"/>
    <mergeCell ref="I34:J34"/>
    <mergeCell ref="A30:K30"/>
    <mergeCell ref="A1:J1"/>
    <mergeCell ref="E2:I2"/>
    <mergeCell ref="J2:K2"/>
    <mergeCell ref="J4:L4"/>
    <mergeCell ref="J5:L5"/>
    <mergeCell ref="G24:K24"/>
    <mergeCell ref="A25:D25"/>
    <mergeCell ref="A26:K26"/>
    <mergeCell ref="A27:H27"/>
    <mergeCell ref="A28:H2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AOUT 16 (2)</vt:lpstr>
      <vt:lpstr>JANVIER 16</vt:lpstr>
      <vt:lpstr>FEVRIER 16</vt:lpstr>
      <vt:lpstr>MARS 16</vt:lpstr>
      <vt:lpstr>AVRIL 16</vt:lpstr>
      <vt:lpstr>MAI 16</vt:lpstr>
      <vt:lpstr>JUIN 16</vt:lpstr>
      <vt:lpstr>JUILLET 16</vt:lpstr>
      <vt:lpstr>AOUT 16</vt:lpstr>
      <vt:lpstr>SEPTEMBRE 16</vt:lpstr>
      <vt:lpstr>OCTOBRE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2016-09-19T10:16:12Z</cp:lastPrinted>
  <dcterms:created xsi:type="dcterms:W3CDTF">2013-02-10T07:37:00Z</dcterms:created>
  <dcterms:modified xsi:type="dcterms:W3CDTF">2016-10-28T21:10:30Z</dcterms:modified>
</cp:coreProperties>
</file>