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6\N'GUESSAN KOFFI\"/>
    </mc:Choice>
  </mc:AlternateContent>
  <bookViews>
    <workbookView xWindow="240" yWindow="45" windowWidth="20115" windowHeight="7995" firstSheet="5" activeTab="9"/>
  </bookViews>
  <sheets>
    <sheet name="JANVIER 16" sheetId="10" r:id="rId1"/>
    <sheet name="FEVRIER 16" sheetId="11" r:id="rId2"/>
    <sheet name="MARS 16" sheetId="15" r:id="rId3"/>
    <sheet name="AVRIL 16 " sheetId="16" r:id="rId4"/>
    <sheet name="MAI 16" sheetId="17" r:id="rId5"/>
    <sheet name="JUIN 16" sheetId="18" r:id="rId6"/>
    <sheet name="JUILLET 16" sheetId="20" r:id="rId7"/>
    <sheet name="AOUT 16" sheetId="21" r:id="rId8"/>
    <sheet name="SEPT 16" sheetId="22" r:id="rId9"/>
    <sheet name="OCT 16" sheetId="23" r:id="rId10"/>
    <sheet name="Feuil3" sheetId="3" r:id="rId11"/>
  </sheets>
  <calcPr calcId="152511"/>
</workbook>
</file>

<file path=xl/calcChain.xml><?xml version="1.0" encoding="utf-8"?>
<calcChain xmlns="http://schemas.openxmlformats.org/spreadsheetml/2006/main">
  <c r="J15" i="22" l="1"/>
  <c r="J13" i="22"/>
  <c r="H12" i="22"/>
  <c r="I12" i="22"/>
  <c r="J12" i="22"/>
  <c r="J6" i="22"/>
  <c r="J7" i="22"/>
  <c r="J8" i="22"/>
  <c r="J9" i="22"/>
  <c r="J10" i="22"/>
  <c r="J11" i="22"/>
  <c r="J5" i="22"/>
  <c r="J2" i="22"/>
  <c r="G12" i="22" l="1"/>
  <c r="F12" i="22"/>
  <c r="E12" i="22"/>
  <c r="G12" i="23"/>
  <c r="F12" i="23"/>
  <c r="E12" i="23"/>
  <c r="I16" i="21" l="1"/>
  <c r="I14" i="21"/>
  <c r="G13" i="21"/>
  <c r="H13" i="21"/>
  <c r="I7" i="21"/>
  <c r="I8" i="21"/>
  <c r="I9" i="21"/>
  <c r="I10" i="21"/>
  <c r="I11" i="21"/>
  <c r="I12" i="21"/>
  <c r="I6" i="21"/>
  <c r="I3" i="21"/>
  <c r="I4" i="21"/>
  <c r="I2" i="21"/>
  <c r="I13" i="21" s="1"/>
  <c r="H13" i="20" l="1"/>
  <c r="G13" i="20"/>
  <c r="I13" i="20" s="1"/>
  <c r="I7" i="20"/>
  <c r="I8" i="20"/>
  <c r="I9" i="20"/>
  <c r="I10" i="20"/>
  <c r="I11" i="20"/>
  <c r="I12" i="20"/>
  <c r="I6" i="20"/>
  <c r="I3" i="20"/>
  <c r="I4" i="20"/>
  <c r="I2" i="20"/>
  <c r="F13" i="21"/>
  <c r="E13" i="21"/>
  <c r="I19" i="20" l="1"/>
  <c r="F13" i="20"/>
  <c r="E13" i="20"/>
  <c r="I7" i="18"/>
  <c r="I8" i="18"/>
  <c r="I9" i="18"/>
  <c r="I10" i="18"/>
  <c r="I11" i="18"/>
  <c r="I12" i="18"/>
  <c r="I13" i="18"/>
  <c r="I6" i="18"/>
  <c r="I3" i="18"/>
  <c r="I4" i="18"/>
  <c r="I2" i="18"/>
  <c r="G13" i="18"/>
  <c r="H13" i="18"/>
  <c r="I19" i="18"/>
  <c r="F13" i="18"/>
  <c r="E13" i="18"/>
  <c r="I7" i="16" l="1"/>
  <c r="I8" i="16"/>
  <c r="I9" i="16"/>
  <c r="I10" i="16"/>
  <c r="I11" i="16"/>
  <c r="I12" i="16"/>
  <c r="I6" i="16"/>
  <c r="I3" i="16"/>
  <c r="I4" i="16"/>
  <c r="I2" i="16"/>
  <c r="I19" i="17" l="1"/>
  <c r="F13" i="17"/>
  <c r="E13" i="17"/>
  <c r="I19" i="15" l="1"/>
  <c r="I19" i="16"/>
  <c r="H13" i="16"/>
  <c r="G13" i="16"/>
  <c r="I13" i="16" s="1"/>
  <c r="F13" i="16"/>
  <c r="E13" i="16"/>
  <c r="I13" i="15"/>
  <c r="H13" i="15"/>
  <c r="G13" i="15"/>
  <c r="F13" i="15"/>
  <c r="E13" i="15"/>
  <c r="I12" i="15"/>
  <c r="I11" i="15"/>
  <c r="I10" i="15"/>
  <c r="I9" i="15"/>
  <c r="I8" i="15"/>
  <c r="I7" i="15"/>
  <c r="I6" i="15"/>
  <c r="I4" i="15"/>
  <c r="I3" i="15"/>
  <c r="I2" i="15"/>
  <c r="I16" i="11"/>
  <c r="G13" i="11"/>
  <c r="F13" i="11"/>
  <c r="E13" i="11"/>
  <c r="I11" i="11"/>
  <c r="I8" i="11"/>
  <c r="I7" i="11"/>
  <c r="I4" i="11"/>
  <c r="I3" i="11"/>
  <c r="I12" i="11"/>
  <c r="I10" i="11"/>
  <c r="I9" i="11"/>
  <c r="I6" i="11"/>
  <c r="I13" i="11"/>
  <c r="I2" i="11"/>
  <c r="G8" i="10"/>
  <c r="F8" i="10"/>
  <c r="I14" i="16" l="1"/>
  <c r="I16" i="16" s="1"/>
  <c r="I16" i="15"/>
</calcChain>
</file>

<file path=xl/sharedStrings.xml><?xml version="1.0" encoding="utf-8"?>
<sst xmlns="http://schemas.openxmlformats.org/spreadsheetml/2006/main" count="624" uniqueCount="95">
  <si>
    <t>N°</t>
  </si>
  <si>
    <t>NOM &amp; PRENOMS</t>
  </si>
  <si>
    <t>N° BAIL</t>
  </si>
  <si>
    <t>LOYERS</t>
  </si>
  <si>
    <t>LOYERS NP</t>
  </si>
  <si>
    <t>MONTANTS PAYES</t>
  </si>
  <si>
    <t>ARRIERES</t>
  </si>
  <si>
    <t>SIGNATURES</t>
  </si>
  <si>
    <t>TOTAL</t>
  </si>
  <si>
    <t>DATES</t>
  </si>
  <si>
    <t>LOYERS PAYES</t>
  </si>
  <si>
    <t>CONTACTS</t>
  </si>
  <si>
    <t>N° PORTE</t>
  </si>
  <si>
    <t>GNAGNE JACQUES</t>
  </si>
  <si>
    <t>KOUASSI YAO MARC</t>
  </si>
  <si>
    <t>05 20 63 62-02 42 39 16</t>
  </si>
  <si>
    <t>KOUASSI KONAN JOACHIN</t>
  </si>
  <si>
    <t>05 54 14 90</t>
  </si>
  <si>
    <t>KONE SALIFOU</t>
  </si>
  <si>
    <t>KOUAKOU AKISSI CECILE</t>
  </si>
  <si>
    <t>03 31 40 43-54 14 11 18</t>
  </si>
  <si>
    <t>08 00 47 70-56 07 00 39</t>
  </si>
  <si>
    <t>DOSSO YAYA</t>
  </si>
  <si>
    <t>07 35 24 20</t>
  </si>
  <si>
    <t>03 78 73 67-08 61 26 89</t>
  </si>
  <si>
    <t>30/01/15</t>
  </si>
  <si>
    <t>29/01/15</t>
  </si>
  <si>
    <t>ORANGE MONEY</t>
  </si>
  <si>
    <t>05 54 14 90 - 47 32 08 34</t>
  </si>
  <si>
    <t>1 F3</t>
  </si>
  <si>
    <t>16 F2</t>
  </si>
  <si>
    <t>3 F2</t>
  </si>
  <si>
    <t>2 F2</t>
  </si>
  <si>
    <t>4 F3</t>
  </si>
  <si>
    <t>OUAYERE ZADJE GERARD</t>
  </si>
  <si>
    <t>11 SEPTEMBRE 2014</t>
  </si>
  <si>
    <t>10 F2</t>
  </si>
  <si>
    <t>13 F2</t>
  </si>
  <si>
    <t>14 F2</t>
  </si>
  <si>
    <t>15 F2</t>
  </si>
  <si>
    <t>11 F3</t>
  </si>
  <si>
    <t>KOUADIO KOUASSI MAURICE</t>
  </si>
  <si>
    <t>10/03/16</t>
  </si>
  <si>
    <t>ESPECES</t>
  </si>
  <si>
    <t>KOUAKOU KOFFI</t>
  </si>
  <si>
    <t>08 58 32 61- 05 86 89 71</t>
  </si>
  <si>
    <t>BAIL N° 001360014</t>
  </si>
  <si>
    <t>BAIL GARDE PENITENTIAIRE</t>
  </si>
  <si>
    <t>07 49 30 98 - 02 24 58 71</t>
  </si>
  <si>
    <t>SORO PEHEMAN</t>
  </si>
  <si>
    <t>12 F3</t>
  </si>
  <si>
    <t>05 52 65 32</t>
  </si>
  <si>
    <t>12/03/16</t>
  </si>
  <si>
    <t>ZOUMANA OUARRO</t>
  </si>
  <si>
    <t>03 04 05 06 - 48 26 06 05</t>
  </si>
  <si>
    <t>03/03/16</t>
  </si>
  <si>
    <t>COMMISSION CCGIM</t>
  </si>
  <si>
    <t>ABONNEMEN CIE M ZOUMANA OUARRO 15 F2 (87474 F)</t>
  </si>
  <si>
    <t>MONTANT A VERSER</t>
  </si>
  <si>
    <t>10/04/16</t>
  </si>
  <si>
    <t>11/04/16</t>
  </si>
  <si>
    <t>PAIEMENT DE M ZOUMANA</t>
  </si>
  <si>
    <t>REMBOURSEMENTS CIE 87474 F</t>
  </si>
  <si>
    <t>FEVRIER</t>
  </si>
  <si>
    <t>MARS</t>
  </si>
  <si>
    <t>AVRIL</t>
  </si>
  <si>
    <t>MAI</t>
  </si>
  <si>
    <t>JUIN</t>
  </si>
  <si>
    <t>TOTAL DÛ</t>
  </si>
  <si>
    <t>IMPOT 2016 = 122 400 F</t>
  </si>
  <si>
    <t xml:space="preserve">IMPAYES 2012 - 2013 - 2014 - 2015 = </t>
  </si>
  <si>
    <t xml:space="preserve">RETENUES FISCALES </t>
  </si>
  <si>
    <t>A PAYER EN 2016: 21 600 F</t>
  </si>
  <si>
    <t>ABONNEMENT CIE M ZOUMANA OUARRO 15 F2 (87474 F)</t>
  </si>
  <si>
    <t>10/07/16</t>
  </si>
  <si>
    <t>15/07/16</t>
  </si>
  <si>
    <t>MTN</t>
  </si>
  <si>
    <t>19/07/16</t>
  </si>
  <si>
    <t>NB: + 17500 F AVANCE DE JUILLET 2016</t>
  </si>
  <si>
    <t>10/08/16</t>
  </si>
  <si>
    <t>28/07/16</t>
  </si>
  <si>
    <t>12/08/16</t>
  </si>
  <si>
    <t>CCGIM</t>
  </si>
  <si>
    <t>16/08/16</t>
  </si>
  <si>
    <t>NB: + 17500 F AVANCE D'AOUT 2016</t>
  </si>
  <si>
    <t>10/09/16</t>
  </si>
  <si>
    <t>OM 17/08/16</t>
  </si>
  <si>
    <t>PENALITES</t>
  </si>
  <si>
    <t>02/10/16</t>
  </si>
  <si>
    <t>09/10/16</t>
  </si>
  <si>
    <t>30/09/16</t>
  </si>
  <si>
    <t>11/10/16</t>
  </si>
  <si>
    <t>M KONE SALIFOU UTILISE 2 MOIS DE CAUTIONS POUR SOLDER SES ARRIERES (30000 + 35000)</t>
  </si>
  <si>
    <t>12/10/16</t>
  </si>
  <si>
    <t>24/10/16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</si>
</sst>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/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8" fillId="0" borderId="0" xfId="0" applyFont="1"/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1" fillId="0" borderId="0" xfId="0" applyNumberFormat="1" applyFont="1"/>
    <xf numFmtId="164" fontId="1" fillId="0" borderId="1" xfId="0" applyNumberFormat="1" applyFont="1" applyBorder="1"/>
    <xf numFmtId="164" fontId="5" fillId="0" borderId="1" xfId="0" applyNumberFormat="1" applyFont="1" applyBorder="1"/>
    <xf numFmtId="164" fontId="3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/>
    <xf numFmtId="164" fontId="0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3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view="pageLayout" zoomScaleNormal="100" workbookViewId="0">
      <selection activeCell="I3" sqref="I3"/>
    </sheetView>
  </sheetViews>
  <sheetFormatPr baseColWidth="10" defaultRowHeight="15" x14ac:dyDescent="0.25"/>
  <cols>
    <col min="1" max="1" width="3.85546875" customWidth="1"/>
    <col min="2" max="2" width="22.85546875" customWidth="1"/>
    <col min="3" max="3" width="6.28515625" customWidth="1"/>
    <col min="4" max="4" width="18.5703125" customWidth="1"/>
    <col min="5" max="5" width="8.42578125" customWidth="1"/>
    <col min="6" max="6" width="10.85546875" customWidth="1"/>
    <col min="7" max="7" width="11.42578125" customWidth="1"/>
    <col min="8" max="8" width="13.28515625" customWidth="1"/>
    <col min="9" max="9" width="9.85546875" customWidth="1"/>
    <col min="10" max="10" width="15" customWidth="1"/>
    <col min="11" max="11" width="8.5703125" customWidth="1"/>
    <col min="12" max="12" width="13.5703125" customWidth="1"/>
  </cols>
  <sheetData>
    <row r="1" spans="1:12" ht="15.75" x14ac:dyDescent="0.25">
      <c r="A1" s="1" t="s">
        <v>0</v>
      </c>
      <c r="B1" s="2" t="s">
        <v>1</v>
      </c>
      <c r="C1" s="11" t="s">
        <v>12</v>
      </c>
      <c r="D1" s="2" t="s">
        <v>11</v>
      </c>
      <c r="E1" s="2" t="s">
        <v>2</v>
      </c>
      <c r="F1" s="2" t="s">
        <v>3</v>
      </c>
      <c r="G1" s="2" t="s">
        <v>4</v>
      </c>
      <c r="H1" s="5" t="s">
        <v>10</v>
      </c>
      <c r="I1" s="2" t="s">
        <v>6</v>
      </c>
      <c r="J1" s="6" t="s">
        <v>5</v>
      </c>
      <c r="K1" s="2" t="s">
        <v>9</v>
      </c>
      <c r="L1" s="2" t="s">
        <v>7</v>
      </c>
    </row>
    <row r="2" spans="1:12" ht="30" customHeight="1" x14ac:dyDescent="0.25">
      <c r="A2" s="10">
        <v>1</v>
      </c>
      <c r="B2" s="12" t="s">
        <v>13</v>
      </c>
      <c r="C2" s="3">
        <v>1</v>
      </c>
      <c r="D2" s="8" t="s">
        <v>24</v>
      </c>
      <c r="E2" s="3"/>
      <c r="F2" s="13">
        <v>40000</v>
      </c>
      <c r="G2" s="13">
        <v>347000</v>
      </c>
      <c r="H2" s="3"/>
      <c r="I2" s="13"/>
      <c r="J2" s="3"/>
      <c r="K2" s="3"/>
      <c r="L2" s="3"/>
    </row>
    <row r="3" spans="1:12" ht="30" customHeight="1" x14ac:dyDescent="0.25">
      <c r="A3" s="10">
        <v>2</v>
      </c>
      <c r="B3" s="14" t="s">
        <v>14</v>
      </c>
      <c r="C3" s="3">
        <v>2</v>
      </c>
      <c r="D3" s="9" t="s">
        <v>15</v>
      </c>
      <c r="E3" s="7"/>
      <c r="F3" s="13">
        <v>25000</v>
      </c>
      <c r="G3" s="13">
        <v>20000</v>
      </c>
      <c r="H3" s="3"/>
      <c r="I3" s="13">
        <v>20000</v>
      </c>
      <c r="J3" s="3"/>
      <c r="K3" s="17" t="s">
        <v>25</v>
      </c>
      <c r="L3" s="10" t="s">
        <v>27</v>
      </c>
    </row>
    <row r="4" spans="1:12" ht="30" customHeight="1" x14ac:dyDescent="0.25">
      <c r="A4" s="10">
        <v>3</v>
      </c>
      <c r="B4" s="14" t="s">
        <v>16</v>
      </c>
      <c r="C4" s="3">
        <v>3</v>
      </c>
      <c r="D4" s="9" t="s">
        <v>17</v>
      </c>
      <c r="E4" s="7"/>
      <c r="F4" s="13">
        <v>25000</v>
      </c>
      <c r="G4" s="13">
        <v>80000</v>
      </c>
      <c r="H4" s="3"/>
      <c r="I4" s="13">
        <v>20000</v>
      </c>
      <c r="J4" s="3"/>
      <c r="K4" s="17" t="s">
        <v>26</v>
      </c>
      <c r="L4" s="10" t="s">
        <v>27</v>
      </c>
    </row>
    <row r="5" spans="1:12" ht="30" customHeight="1" x14ac:dyDescent="0.25">
      <c r="A5" s="10">
        <v>4</v>
      </c>
      <c r="B5" s="14" t="s">
        <v>19</v>
      </c>
      <c r="C5" s="3">
        <v>4</v>
      </c>
      <c r="D5" s="9" t="s">
        <v>20</v>
      </c>
      <c r="E5" s="7"/>
      <c r="F5" s="13">
        <v>25000</v>
      </c>
      <c r="G5" s="13"/>
      <c r="H5" s="3"/>
      <c r="I5" s="13"/>
      <c r="J5" s="3"/>
      <c r="K5" s="3"/>
      <c r="L5" s="3"/>
    </row>
    <row r="6" spans="1:12" ht="30" customHeight="1" x14ac:dyDescent="0.25">
      <c r="A6" s="10">
        <v>5</v>
      </c>
      <c r="B6" s="14" t="s">
        <v>18</v>
      </c>
      <c r="C6" s="3">
        <v>5</v>
      </c>
      <c r="D6" s="9" t="s">
        <v>21</v>
      </c>
      <c r="E6" s="7"/>
      <c r="F6" s="13">
        <v>35000</v>
      </c>
      <c r="G6" s="13">
        <v>30000</v>
      </c>
      <c r="H6" s="3"/>
      <c r="I6" s="13"/>
      <c r="J6" s="3"/>
      <c r="K6" s="3"/>
      <c r="L6" s="3"/>
    </row>
    <row r="7" spans="1:12" ht="30" customHeight="1" x14ac:dyDescent="0.25">
      <c r="A7" s="10">
        <v>6</v>
      </c>
      <c r="B7" s="14" t="s">
        <v>22</v>
      </c>
      <c r="C7" s="3">
        <v>6</v>
      </c>
      <c r="D7" s="9" t="s">
        <v>23</v>
      </c>
      <c r="E7" s="7"/>
      <c r="F7" s="13">
        <v>30000</v>
      </c>
      <c r="G7" s="13"/>
      <c r="H7" s="3"/>
      <c r="I7" s="13"/>
      <c r="J7" s="3"/>
      <c r="K7" s="3"/>
      <c r="L7" s="3"/>
    </row>
    <row r="8" spans="1:12" ht="30" customHeight="1" x14ac:dyDescent="0.3">
      <c r="A8" s="35" t="s">
        <v>8</v>
      </c>
      <c r="B8" s="35"/>
      <c r="C8" s="35"/>
      <c r="D8" s="35"/>
      <c r="E8" s="35"/>
      <c r="F8" s="13">
        <f>SUM(F2:F7)</f>
        <v>180000</v>
      </c>
      <c r="G8" s="13">
        <f>SUM(G2:G7)</f>
        <v>477000</v>
      </c>
      <c r="H8" s="16"/>
      <c r="I8" s="13"/>
      <c r="J8" s="16"/>
      <c r="K8" s="16"/>
      <c r="L8" s="4"/>
    </row>
    <row r="9" spans="1:12" x14ac:dyDescent="0.25">
      <c r="F9" s="15"/>
    </row>
  </sheetData>
  <mergeCells count="1">
    <mergeCell ref="A8:E8"/>
  </mergeCells>
  <printOptions horizontalCentered="1"/>
  <pageMargins left="0.11811023622047245" right="0.11811023622047245" top="1.59375" bottom="0.74803149606299213" header="0.31496062992125984" footer="0.31496062992125984"/>
  <pageSetup paperSize="9" orientation="landscape" r:id="rId1"/>
  <headerFooter>
    <oddHeader>&amp;LCCGIM
MOBILES : 03 32 59 24 – 07 85 65 28 – 04 92 79 51
E-mail : amadasta@yahoo.fr&amp;CFICHE DES ENCAISSEMENTS
YOPOUGON GARE AU SABLE
Mme N'GUESSAN AYA N° CC: 9314451H
M. N'GUESSAN KOFFI
21 BP 946 ABIDJAN 21
05 95 11 33 - 09 49 39 01&amp;RMOIS DE JANVIER 2016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view="pageLayout" topLeftCell="A7" zoomScaleNormal="100" workbookViewId="0">
      <selection activeCell="I19" sqref="I19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8.5703125" customWidth="1"/>
    <col min="12" max="12" width="13.5703125" customWidth="1"/>
  </cols>
  <sheetData>
    <row r="1" spans="1:12" ht="15.75" x14ac:dyDescent="0.25">
      <c r="A1" s="1" t="s">
        <v>0</v>
      </c>
      <c r="B1" s="26" t="s">
        <v>1</v>
      </c>
      <c r="C1" s="11" t="s">
        <v>12</v>
      </c>
      <c r="D1" s="26" t="s">
        <v>11</v>
      </c>
      <c r="E1" s="26" t="s">
        <v>3</v>
      </c>
      <c r="F1" s="26" t="s">
        <v>4</v>
      </c>
      <c r="G1" s="6" t="s">
        <v>87</v>
      </c>
      <c r="H1" s="27" t="s">
        <v>10</v>
      </c>
      <c r="I1" s="26" t="s">
        <v>6</v>
      </c>
      <c r="J1" s="6" t="s">
        <v>5</v>
      </c>
      <c r="K1" s="26" t="s">
        <v>9</v>
      </c>
      <c r="L1" s="26" t="s">
        <v>7</v>
      </c>
    </row>
    <row r="2" spans="1:12" ht="21.75" customHeight="1" x14ac:dyDescent="0.25">
      <c r="A2" s="10">
        <v>1</v>
      </c>
      <c r="B2" s="12" t="s">
        <v>13</v>
      </c>
      <c r="C2" s="3" t="s">
        <v>29</v>
      </c>
      <c r="D2" s="8" t="s">
        <v>24</v>
      </c>
      <c r="E2" s="13">
        <v>35000</v>
      </c>
      <c r="F2" s="13">
        <v>225000</v>
      </c>
      <c r="G2" s="13">
        <v>14000</v>
      </c>
      <c r="H2" s="13"/>
      <c r="I2" s="13"/>
      <c r="J2" s="13"/>
      <c r="K2" s="17"/>
      <c r="L2" s="3"/>
    </row>
    <row r="3" spans="1:12" ht="21.75" customHeight="1" x14ac:dyDescent="0.25">
      <c r="A3" s="10">
        <v>2</v>
      </c>
      <c r="B3" s="12" t="s">
        <v>44</v>
      </c>
      <c r="C3" s="3" t="s">
        <v>32</v>
      </c>
      <c r="D3" s="8" t="s">
        <v>45</v>
      </c>
      <c r="E3" s="13">
        <v>25000</v>
      </c>
      <c r="F3" s="13">
        <v>25000</v>
      </c>
      <c r="G3" s="13">
        <v>10000</v>
      </c>
      <c r="H3" s="13"/>
      <c r="I3" s="13"/>
      <c r="J3" s="13"/>
      <c r="K3" s="17"/>
      <c r="L3" s="3"/>
    </row>
    <row r="4" spans="1:12" ht="21" customHeight="1" x14ac:dyDescent="0.25">
      <c r="A4" s="28"/>
      <c r="B4" s="29" t="s">
        <v>34</v>
      </c>
      <c r="C4" s="30" t="s">
        <v>33</v>
      </c>
      <c r="D4" s="31" t="s">
        <v>46</v>
      </c>
      <c r="E4" s="32">
        <v>70000</v>
      </c>
      <c r="F4" s="32"/>
      <c r="G4" s="32"/>
      <c r="H4" s="33"/>
      <c r="I4" s="48" t="s">
        <v>35</v>
      </c>
      <c r="J4" s="49"/>
      <c r="K4" s="50" t="s">
        <v>47</v>
      </c>
      <c r="L4" s="51"/>
    </row>
    <row r="5" spans="1:12" ht="21" customHeight="1" x14ac:dyDescent="0.25">
      <c r="A5" s="10">
        <v>3</v>
      </c>
      <c r="B5" s="14" t="s">
        <v>22</v>
      </c>
      <c r="C5" s="3" t="s">
        <v>36</v>
      </c>
      <c r="D5" s="9" t="s">
        <v>23</v>
      </c>
      <c r="E5" s="13">
        <v>25000</v>
      </c>
      <c r="F5" s="13">
        <v>25000</v>
      </c>
      <c r="G5" s="13">
        <v>24000</v>
      </c>
      <c r="H5" s="13"/>
      <c r="I5" s="13"/>
      <c r="J5" s="13"/>
      <c r="K5" s="17"/>
      <c r="L5" s="3"/>
    </row>
    <row r="6" spans="1:12" ht="21.75" customHeight="1" x14ac:dyDescent="0.25">
      <c r="A6" s="10">
        <v>4</v>
      </c>
      <c r="B6" s="14" t="s">
        <v>41</v>
      </c>
      <c r="C6" s="3" t="s">
        <v>40</v>
      </c>
      <c r="D6" s="9" t="s">
        <v>48</v>
      </c>
      <c r="E6" s="13">
        <v>40000</v>
      </c>
      <c r="F6" s="13">
        <v>160000</v>
      </c>
      <c r="G6" s="13">
        <v>28000</v>
      </c>
      <c r="H6" s="13"/>
      <c r="I6" s="13"/>
      <c r="J6" s="13"/>
      <c r="K6" s="17"/>
      <c r="L6" s="3"/>
    </row>
    <row r="7" spans="1:12" ht="25.5" customHeight="1" x14ac:dyDescent="0.25">
      <c r="A7" s="10">
        <v>5</v>
      </c>
      <c r="B7" s="14" t="s">
        <v>49</v>
      </c>
      <c r="C7" s="3" t="s">
        <v>50</v>
      </c>
      <c r="D7" s="9" t="s">
        <v>51</v>
      </c>
      <c r="E7" s="13">
        <v>30000</v>
      </c>
      <c r="F7" s="13">
        <v>60000</v>
      </c>
      <c r="G7" s="13"/>
      <c r="H7" s="13"/>
      <c r="I7" s="13">
        <v>30000</v>
      </c>
      <c r="J7" s="13"/>
      <c r="K7" s="17" t="s">
        <v>93</v>
      </c>
      <c r="L7" s="3" t="s">
        <v>76</v>
      </c>
    </row>
    <row r="8" spans="1:12" ht="24" customHeight="1" x14ac:dyDescent="0.25">
      <c r="A8" s="10">
        <v>6</v>
      </c>
      <c r="B8" s="14" t="s">
        <v>18</v>
      </c>
      <c r="C8" s="3" t="s">
        <v>37</v>
      </c>
      <c r="D8" s="9" t="s">
        <v>21</v>
      </c>
      <c r="E8" s="13">
        <v>35000</v>
      </c>
      <c r="F8" s="13"/>
      <c r="G8" s="13"/>
      <c r="H8" s="13"/>
      <c r="I8" s="13">
        <v>30000</v>
      </c>
      <c r="J8" s="13"/>
      <c r="K8" s="17" t="s">
        <v>94</v>
      </c>
      <c r="L8" s="3" t="s">
        <v>76</v>
      </c>
    </row>
    <row r="9" spans="1:12" ht="24" customHeight="1" x14ac:dyDescent="0.25">
      <c r="A9" s="10">
        <v>7</v>
      </c>
      <c r="B9" s="14" t="s">
        <v>19</v>
      </c>
      <c r="C9" s="3" t="s">
        <v>38</v>
      </c>
      <c r="D9" s="9" t="s">
        <v>20</v>
      </c>
      <c r="E9" s="13">
        <v>20000</v>
      </c>
      <c r="F9" s="13">
        <v>55000</v>
      </c>
      <c r="G9" s="13">
        <v>17500</v>
      </c>
      <c r="H9" s="13"/>
      <c r="I9" s="13"/>
      <c r="J9" s="13"/>
      <c r="K9" s="17"/>
      <c r="L9" s="3"/>
    </row>
    <row r="10" spans="1:12" ht="21.75" customHeight="1" x14ac:dyDescent="0.25">
      <c r="A10" s="10">
        <v>8</v>
      </c>
      <c r="B10" s="14" t="s">
        <v>53</v>
      </c>
      <c r="C10" s="3" t="s">
        <v>39</v>
      </c>
      <c r="D10" s="9" t="s">
        <v>54</v>
      </c>
      <c r="E10" s="13">
        <v>35000</v>
      </c>
      <c r="F10" s="13"/>
      <c r="G10" s="13"/>
      <c r="H10" s="13"/>
      <c r="I10" s="13"/>
      <c r="J10" s="13"/>
      <c r="K10" s="17"/>
      <c r="L10" s="7"/>
    </row>
    <row r="11" spans="1:12" ht="23.25" customHeight="1" x14ac:dyDescent="0.25">
      <c r="A11" s="10">
        <v>9</v>
      </c>
      <c r="B11" s="14" t="s">
        <v>16</v>
      </c>
      <c r="C11" s="3" t="s">
        <v>30</v>
      </c>
      <c r="D11" s="9" t="s">
        <v>28</v>
      </c>
      <c r="E11" s="13">
        <v>20000</v>
      </c>
      <c r="F11" s="13">
        <v>90000</v>
      </c>
      <c r="G11" s="13">
        <v>38200</v>
      </c>
      <c r="H11" s="13"/>
      <c r="I11" s="13"/>
      <c r="J11" s="13"/>
      <c r="K11" s="17"/>
      <c r="L11" s="10"/>
    </row>
    <row r="12" spans="1:12" ht="30" customHeight="1" x14ac:dyDescent="0.3">
      <c r="A12" s="35" t="s">
        <v>8</v>
      </c>
      <c r="B12" s="35"/>
      <c r="C12" s="35"/>
      <c r="D12" s="35"/>
      <c r="E12" s="34">
        <f>SUM(E2:E11)</f>
        <v>335000</v>
      </c>
      <c r="F12" s="13">
        <f>SUM(F2:F11)</f>
        <v>640000</v>
      </c>
      <c r="G12" s="34">
        <f>SUM(G2:G11)</f>
        <v>131700</v>
      </c>
      <c r="H12" s="13"/>
      <c r="I12" s="13"/>
      <c r="J12" s="13"/>
      <c r="K12" s="17"/>
      <c r="L12" s="4"/>
    </row>
    <row r="13" spans="1:12" ht="15.75" x14ac:dyDescent="0.25">
      <c r="A13" s="44" t="s">
        <v>56</v>
      </c>
      <c r="B13" s="44"/>
      <c r="C13" s="44"/>
      <c r="D13" s="44"/>
      <c r="E13" s="44"/>
      <c r="F13" s="44"/>
      <c r="G13" s="44"/>
      <c r="H13" s="44"/>
      <c r="I13" s="44"/>
      <c r="J13" s="13"/>
    </row>
    <row r="14" spans="1:12" x14ac:dyDescent="0.25">
      <c r="A14" s="44" t="s">
        <v>58</v>
      </c>
      <c r="B14" s="44"/>
      <c r="C14" s="44"/>
      <c r="D14" s="44"/>
      <c r="E14" s="44"/>
      <c r="F14" s="44"/>
      <c r="G14" s="44"/>
      <c r="H14" s="44"/>
      <c r="I14" s="44"/>
      <c r="J14" s="21"/>
    </row>
    <row r="16" spans="1:12" ht="15.75" x14ac:dyDescent="0.25">
      <c r="A16" s="47" t="s">
        <v>69</v>
      </c>
      <c r="B16" s="47"/>
      <c r="C16" s="47"/>
      <c r="D16" s="47" t="s">
        <v>71</v>
      </c>
      <c r="E16" s="47"/>
      <c r="F16" s="13">
        <v>100800</v>
      </c>
      <c r="G16" s="13"/>
      <c r="H16" s="47" t="s">
        <v>72</v>
      </c>
      <c r="I16" s="47"/>
      <c r="J16" s="47"/>
    </row>
    <row r="17" spans="1:12" ht="15.75" x14ac:dyDescent="0.25">
      <c r="A17" s="47" t="s">
        <v>70</v>
      </c>
      <c r="B17" s="47"/>
      <c r="C17" s="47"/>
      <c r="D17" s="23">
        <v>494576</v>
      </c>
      <c r="F17" s="46"/>
      <c r="G17" s="46"/>
      <c r="H17" s="46"/>
      <c r="I17" s="46"/>
      <c r="J17" s="46"/>
      <c r="K17" s="46"/>
      <c r="L17" s="46"/>
    </row>
  </sheetData>
  <mergeCells count="10">
    <mergeCell ref="A17:C17"/>
    <mergeCell ref="F17:L17"/>
    <mergeCell ref="I4:J4"/>
    <mergeCell ref="K4:L4"/>
    <mergeCell ref="A12:D12"/>
    <mergeCell ref="A13:I13"/>
    <mergeCell ref="A14:I14"/>
    <mergeCell ref="A16:C16"/>
    <mergeCell ref="D16:E16"/>
    <mergeCell ref="H16:J16"/>
  </mergeCells>
  <printOptions horizontalCentered="1"/>
  <pageMargins left="0.11811023622047245" right="0.11811023622047245" top="1.8110236220472442" bottom="0.74803149606299213" header="0.31496062992125984" footer="0.31496062992125984"/>
  <pageSetup paperSize="9" orientation="landscape" r:id="rId1"/>
  <headerFooter>
    <oddHeader>&amp;LCCGIM
MOBILES : 03 32 59 24 – 07 85 65 28 – 04 92 79 51
E-mail : amadasta@yahoo.fr&amp;CFICHE DES ENCAISSEMENTS
YOPOUGON GARE 
Mme N'GUESSAN AYA N° CC: 9314451H
M. N'GUESSAN BOH JEAN MERMOSE
21 BP 946 ABIDJAN 21
05018796 - 09873305&amp;RMOIS D'OCTOBRE 2016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view="pageLayout" topLeftCell="A25" zoomScaleNormal="100" workbookViewId="0">
      <selection activeCell="I16" sqref="A16:I16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6.28515625" customWidth="1"/>
    <col min="4" max="4" width="20" customWidth="1"/>
    <col min="5" max="5" width="10.85546875" customWidth="1"/>
    <col min="6" max="6" width="11.42578125" customWidth="1"/>
    <col min="7" max="7" width="13.28515625" customWidth="1"/>
    <col min="8" max="8" width="9.85546875" customWidth="1"/>
    <col min="9" max="9" width="15" customWidth="1"/>
    <col min="10" max="10" width="8.5703125" customWidth="1"/>
    <col min="11" max="11" width="13.5703125" customWidth="1"/>
  </cols>
  <sheetData>
    <row r="1" spans="1:11" ht="15.75" x14ac:dyDescent="0.25">
      <c r="A1" s="1" t="s">
        <v>0</v>
      </c>
      <c r="B1" s="2" t="s">
        <v>1</v>
      </c>
      <c r="C1" s="11" t="s">
        <v>12</v>
      </c>
      <c r="D1" s="2" t="s">
        <v>11</v>
      </c>
      <c r="E1" s="2" t="s">
        <v>3</v>
      </c>
      <c r="F1" s="2" t="s">
        <v>4</v>
      </c>
      <c r="G1" s="5" t="s">
        <v>10</v>
      </c>
      <c r="H1" s="2" t="s">
        <v>6</v>
      </c>
      <c r="I1" s="6" t="s">
        <v>5</v>
      </c>
      <c r="J1" s="2" t="s">
        <v>9</v>
      </c>
      <c r="K1" s="2" t="s">
        <v>7</v>
      </c>
    </row>
    <row r="2" spans="1:11" ht="30" customHeight="1" x14ac:dyDescent="0.25">
      <c r="A2" s="10">
        <v>1</v>
      </c>
      <c r="B2" s="12" t="s">
        <v>13</v>
      </c>
      <c r="C2" s="3" t="s">
        <v>29</v>
      </c>
      <c r="D2" s="8" t="s">
        <v>24</v>
      </c>
      <c r="E2" s="13">
        <v>40000</v>
      </c>
      <c r="F2" s="13">
        <v>449000</v>
      </c>
      <c r="G2" s="13">
        <v>30000</v>
      </c>
      <c r="H2" s="13"/>
      <c r="I2" s="13">
        <f>SUM(G2:H2)</f>
        <v>30000</v>
      </c>
      <c r="J2" s="17" t="s">
        <v>42</v>
      </c>
      <c r="K2" s="3" t="s">
        <v>43</v>
      </c>
    </row>
    <row r="3" spans="1:11" ht="30" customHeight="1" x14ac:dyDescent="0.25">
      <c r="A3" s="10">
        <v>2</v>
      </c>
      <c r="B3" s="12" t="s">
        <v>44</v>
      </c>
      <c r="C3" s="3" t="s">
        <v>32</v>
      </c>
      <c r="D3" s="8" t="s">
        <v>45</v>
      </c>
      <c r="E3" s="13">
        <v>25000</v>
      </c>
      <c r="F3" s="13">
        <v>57500</v>
      </c>
      <c r="G3" s="13">
        <v>25000</v>
      </c>
      <c r="H3" s="13"/>
      <c r="I3" s="13">
        <f>SUM(G3:H3)</f>
        <v>25000</v>
      </c>
      <c r="J3" s="17" t="s">
        <v>42</v>
      </c>
      <c r="K3" s="3" t="s">
        <v>43</v>
      </c>
    </row>
    <row r="4" spans="1:11" ht="30" customHeight="1" x14ac:dyDescent="0.25">
      <c r="A4" s="10">
        <v>3</v>
      </c>
      <c r="B4" s="14" t="s">
        <v>14</v>
      </c>
      <c r="C4" s="3" t="s">
        <v>31</v>
      </c>
      <c r="D4" s="9" t="s">
        <v>15</v>
      </c>
      <c r="E4" s="13">
        <v>20000</v>
      </c>
      <c r="F4" s="13">
        <v>216000</v>
      </c>
      <c r="G4" s="18"/>
      <c r="H4" s="18"/>
      <c r="I4" s="13">
        <f>SUM(G4:H4)</f>
        <v>0</v>
      </c>
      <c r="J4" s="17"/>
      <c r="K4" s="18"/>
    </row>
    <row r="5" spans="1:11" ht="30" customHeight="1" x14ac:dyDescent="0.25">
      <c r="A5" s="10"/>
      <c r="B5" s="14" t="s">
        <v>34</v>
      </c>
      <c r="C5" s="3" t="s">
        <v>33</v>
      </c>
      <c r="D5" s="9" t="s">
        <v>46</v>
      </c>
      <c r="E5" s="13"/>
      <c r="F5" s="13"/>
      <c r="G5" s="18"/>
      <c r="H5" s="37" t="s">
        <v>35</v>
      </c>
      <c r="I5" s="38"/>
      <c r="J5" s="39" t="s">
        <v>47</v>
      </c>
      <c r="K5" s="40"/>
    </row>
    <row r="6" spans="1:11" ht="30" customHeight="1" x14ac:dyDescent="0.25">
      <c r="A6" s="10">
        <v>4</v>
      </c>
      <c r="B6" s="14" t="s">
        <v>22</v>
      </c>
      <c r="C6" s="3" t="s">
        <v>36</v>
      </c>
      <c r="D6" s="9" t="s">
        <v>23</v>
      </c>
      <c r="E6" s="13">
        <v>30000</v>
      </c>
      <c r="F6" s="13">
        <v>40000</v>
      </c>
      <c r="G6" s="13"/>
      <c r="H6" s="13"/>
      <c r="I6" s="13">
        <f>SUM(G6:H6)</f>
        <v>0</v>
      </c>
      <c r="J6" s="17"/>
      <c r="K6" s="3"/>
    </row>
    <row r="7" spans="1:11" ht="30" customHeight="1" x14ac:dyDescent="0.25">
      <c r="A7" s="10">
        <v>5</v>
      </c>
      <c r="B7" s="14" t="s">
        <v>41</v>
      </c>
      <c r="C7" s="3" t="s">
        <v>40</v>
      </c>
      <c r="D7" s="9" t="s">
        <v>48</v>
      </c>
      <c r="E7" s="13">
        <v>40000</v>
      </c>
      <c r="F7" s="13">
        <v>404000</v>
      </c>
      <c r="G7" s="18"/>
      <c r="H7" s="18"/>
      <c r="I7" s="13">
        <f>SUM(G7:H7)</f>
        <v>0</v>
      </c>
      <c r="J7" s="17"/>
      <c r="K7" s="18"/>
    </row>
    <row r="8" spans="1:11" ht="30" customHeight="1" x14ac:dyDescent="0.25">
      <c r="A8" s="10">
        <v>6</v>
      </c>
      <c r="B8" s="14" t="s">
        <v>49</v>
      </c>
      <c r="C8" s="3" t="s">
        <v>50</v>
      </c>
      <c r="D8" s="9" t="s">
        <v>51</v>
      </c>
      <c r="E8" s="13">
        <v>30000</v>
      </c>
      <c r="F8" s="13">
        <v>30000</v>
      </c>
      <c r="G8" s="13"/>
      <c r="H8" s="18"/>
      <c r="I8" s="13">
        <f>SUM(G8:H8)</f>
        <v>0</v>
      </c>
      <c r="J8" s="17"/>
      <c r="K8" s="3"/>
    </row>
    <row r="9" spans="1:11" ht="30" customHeight="1" x14ac:dyDescent="0.25">
      <c r="A9" s="10">
        <v>7</v>
      </c>
      <c r="B9" s="14" t="s">
        <v>18</v>
      </c>
      <c r="C9" s="3" t="s">
        <v>37</v>
      </c>
      <c r="D9" s="9" t="s">
        <v>21</v>
      </c>
      <c r="E9" s="13">
        <v>35000</v>
      </c>
      <c r="F9" s="13">
        <v>128000</v>
      </c>
      <c r="G9" s="13">
        <v>35000</v>
      </c>
      <c r="H9" s="13"/>
      <c r="I9" s="13">
        <f>SUM(G9:H9)</f>
        <v>35000</v>
      </c>
      <c r="J9" s="17" t="s">
        <v>42</v>
      </c>
      <c r="K9" s="3" t="s">
        <v>43</v>
      </c>
    </row>
    <row r="10" spans="1:11" ht="30" customHeight="1" x14ac:dyDescent="0.25">
      <c r="A10" s="10">
        <v>8</v>
      </c>
      <c r="B10" s="14" t="s">
        <v>19</v>
      </c>
      <c r="C10" s="3" t="s">
        <v>38</v>
      </c>
      <c r="D10" s="9" t="s">
        <v>20</v>
      </c>
      <c r="E10" s="13">
        <v>25000</v>
      </c>
      <c r="F10" s="13">
        <v>35000</v>
      </c>
      <c r="G10" s="13"/>
      <c r="H10" s="13"/>
      <c r="I10" s="13">
        <f t="shared" ref="I10:I13" si="0">SUM(G10:H10)</f>
        <v>0</v>
      </c>
      <c r="J10" s="17"/>
      <c r="K10" s="3"/>
    </row>
    <row r="11" spans="1:11" ht="30" customHeight="1" x14ac:dyDescent="0.25">
      <c r="A11" s="10">
        <v>9</v>
      </c>
      <c r="B11" s="14" t="s">
        <v>53</v>
      </c>
      <c r="C11" s="3" t="s">
        <v>39</v>
      </c>
      <c r="D11" s="9" t="s">
        <v>54</v>
      </c>
      <c r="E11" s="13">
        <v>35000</v>
      </c>
      <c r="F11" s="13"/>
      <c r="G11" s="13">
        <v>35000</v>
      </c>
      <c r="H11" s="13"/>
      <c r="I11" s="13">
        <f t="shared" si="0"/>
        <v>35000</v>
      </c>
      <c r="J11" s="17" t="s">
        <v>42</v>
      </c>
      <c r="K11" s="3" t="s">
        <v>43</v>
      </c>
    </row>
    <row r="12" spans="1:11" ht="30" customHeight="1" x14ac:dyDescent="0.25">
      <c r="A12" s="10">
        <v>10</v>
      </c>
      <c r="B12" s="14" t="s">
        <v>16</v>
      </c>
      <c r="C12" s="3" t="s">
        <v>30</v>
      </c>
      <c r="D12" s="9" t="s">
        <v>28</v>
      </c>
      <c r="E12" s="13">
        <v>25000</v>
      </c>
      <c r="F12" s="13">
        <v>161000</v>
      </c>
      <c r="G12" s="13">
        <v>25000</v>
      </c>
      <c r="H12" s="13"/>
      <c r="I12" s="13">
        <f>SUM(G12:H12)</f>
        <v>25000</v>
      </c>
      <c r="J12" s="17" t="s">
        <v>55</v>
      </c>
      <c r="K12" s="10" t="s">
        <v>27</v>
      </c>
    </row>
    <row r="13" spans="1:11" ht="30" customHeight="1" x14ac:dyDescent="0.3">
      <c r="A13" s="35" t="s">
        <v>8</v>
      </c>
      <c r="B13" s="35"/>
      <c r="C13" s="35"/>
      <c r="D13" s="35"/>
      <c r="E13" s="13">
        <f>SUM(E2:E12)</f>
        <v>305000</v>
      </c>
      <c r="F13" s="13">
        <f>SUM(F2:F12)</f>
        <v>1520500</v>
      </c>
      <c r="G13" s="13">
        <f>SUM(G2:G12)</f>
        <v>150000</v>
      </c>
      <c r="H13" s="13"/>
      <c r="I13" s="13">
        <f t="shared" si="0"/>
        <v>150000</v>
      </c>
      <c r="J13" s="17" t="s">
        <v>52</v>
      </c>
      <c r="K13" s="4"/>
    </row>
    <row r="14" spans="1:11" ht="15.75" x14ac:dyDescent="0.25">
      <c r="A14" s="41" t="s">
        <v>56</v>
      </c>
      <c r="B14" s="41"/>
      <c r="C14" s="41"/>
      <c r="D14" s="41"/>
      <c r="E14" s="41"/>
      <c r="F14" s="41"/>
      <c r="G14" s="41"/>
      <c r="H14" s="41"/>
      <c r="I14" s="13">
        <v>-15000</v>
      </c>
    </row>
    <row r="15" spans="1:11" ht="15.75" x14ac:dyDescent="0.25">
      <c r="A15" s="42" t="s">
        <v>57</v>
      </c>
      <c r="B15" s="42"/>
      <c r="C15" s="42"/>
      <c r="D15" s="42"/>
      <c r="E15" s="42"/>
      <c r="F15" s="42"/>
      <c r="G15" s="42"/>
      <c r="H15" s="42"/>
      <c r="I15" s="13">
        <v>-17475</v>
      </c>
    </row>
    <row r="16" spans="1:11" x14ac:dyDescent="0.25">
      <c r="A16" s="36" t="s">
        <v>58</v>
      </c>
      <c r="B16" s="36"/>
      <c r="C16" s="36"/>
      <c r="D16" s="36"/>
      <c r="E16" s="36"/>
      <c r="F16" s="36"/>
      <c r="G16" s="36"/>
      <c r="H16" s="36"/>
      <c r="I16" s="20">
        <f>SUM(I13:I15)</f>
        <v>117525</v>
      </c>
    </row>
  </sheetData>
  <mergeCells count="6">
    <mergeCell ref="A16:H16"/>
    <mergeCell ref="A13:D13"/>
    <mergeCell ref="H5:I5"/>
    <mergeCell ref="J5:K5"/>
    <mergeCell ref="A14:H14"/>
    <mergeCell ref="A15:H15"/>
  </mergeCells>
  <printOptions horizontalCentered="1"/>
  <pageMargins left="0.11811023622047245" right="0.11811023622047245" top="1.8020833333333333" bottom="0.74803149606299213" header="0.31496062992125984" footer="0.31496062992125984"/>
  <pageSetup paperSize="9" orientation="landscape" r:id="rId1"/>
  <headerFooter>
    <oddHeader>&amp;LCCGIM
MOBILES : 03 32 59 24 – 07 85 65 28 – 04 92 79 51
E-mail : amadasta@yahoo.fr&amp;CFICHE DES ENCAISSEMENTS
YOPOUGON GARE 
Mme N'GUESSAN AYA N° CC: 9314451H
M. N'GUESSAN BOH JEAN MERMOSE
21 BP 946 ABIDJAN 21
05018796 - 09873305&amp;RMOIS DE FEVRIER 2016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view="pageLayout" topLeftCell="A7" zoomScaleNormal="100" workbookViewId="0">
      <selection activeCell="A18" sqref="A18:I19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6.28515625" customWidth="1"/>
    <col min="4" max="4" width="20" customWidth="1"/>
    <col min="5" max="5" width="10.85546875" customWidth="1"/>
    <col min="6" max="6" width="11.42578125" customWidth="1"/>
    <col min="7" max="7" width="13.28515625" customWidth="1"/>
    <col min="8" max="8" width="9.85546875" customWidth="1"/>
    <col min="9" max="9" width="15" customWidth="1"/>
    <col min="10" max="10" width="8.5703125" customWidth="1"/>
    <col min="11" max="11" width="13.5703125" customWidth="1"/>
  </cols>
  <sheetData>
    <row r="1" spans="1:11" ht="15.75" x14ac:dyDescent="0.25">
      <c r="A1" s="1" t="s">
        <v>0</v>
      </c>
      <c r="B1" s="2" t="s">
        <v>1</v>
      </c>
      <c r="C1" s="11" t="s">
        <v>12</v>
      </c>
      <c r="D1" s="2" t="s">
        <v>11</v>
      </c>
      <c r="E1" s="2" t="s">
        <v>3</v>
      </c>
      <c r="F1" s="2" t="s">
        <v>4</v>
      </c>
      <c r="G1" s="5" t="s">
        <v>10</v>
      </c>
      <c r="H1" s="2" t="s">
        <v>6</v>
      </c>
      <c r="I1" s="6" t="s">
        <v>5</v>
      </c>
      <c r="J1" s="2" t="s">
        <v>9</v>
      </c>
      <c r="K1" s="2" t="s">
        <v>7</v>
      </c>
    </row>
    <row r="2" spans="1:11" ht="21.75" customHeight="1" x14ac:dyDescent="0.25">
      <c r="A2" s="10">
        <v>1</v>
      </c>
      <c r="B2" s="12" t="s">
        <v>13</v>
      </c>
      <c r="C2" s="3" t="s">
        <v>29</v>
      </c>
      <c r="D2" s="8" t="s">
        <v>24</v>
      </c>
      <c r="E2" s="13">
        <v>40000</v>
      </c>
      <c r="F2" s="13">
        <v>464000</v>
      </c>
      <c r="G2" s="13">
        <v>35000</v>
      </c>
      <c r="H2" s="13"/>
      <c r="I2" s="13">
        <f>SUM(G2:H2)</f>
        <v>35000</v>
      </c>
      <c r="J2" s="17" t="s">
        <v>59</v>
      </c>
      <c r="K2" s="3" t="s">
        <v>43</v>
      </c>
    </row>
    <row r="3" spans="1:11" ht="21.75" customHeight="1" x14ac:dyDescent="0.25">
      <c r="A3" s="10">
        <v>2</v>
      </c>
      <c r="B3" s="12" t="s">
        <v>44</v>
      </c>
      <c r="C3" s="3" t="s">
        <v>32</v>
      </c>
      <c r="D3" s="8" t="s">
        <v>45</v>
      </c>
      <c r="E3" s="13">
        <v>25000</v>
      </c>
      <c r="F3" s="13">
        <v>57500</v>
      </c>
      <c r="G3" s="13">
        <v>25000</v>
      </c>
      <c r="H3" s="13"/>
      <c r="I3" s="13">
        <f>SUM(G3:H3)</f>
        <v>25000</v>
      </c>
      <c r="J3" s="17" t="s">
        <v>59</v>
      </c>
      <c r="K3" s="3" t="s">
        <v>43</v>
      </c>
    </row>
    <row r="4" spans="1:11" ht="21" customHeight="1" x14ac:dyDescent="0.25">
      <c r="A4" s="10">
        <v>3</v>
      </c>
      <c r="B4" s="14" t="s">
        <v>14</v>
      </c>
      <c r="C4" s="3" t="s">
        <v>31</v>
      </c>
      <c r="D4" s="9" t="s">
        <v>15</v>
      </c>
      <c r="E4" s="13">
        <v>20000</v>
      </c>
      <c r="F4" s="13">
        <v>236000</v>
      </c>
      <c r="G4" s="18"/>
      <c r="H4" s="18"/>
      <c r="I4" s="13">
        <f>SUM(G4:H4)</f>
        <v>0</v>
      </c>
      <c r="J4" s="17"/>
      <c r="K4" s="18"/>
    </row>
    <row r="5" spans="1:11" ht="21" customHeight="1" x14ac:dyDescent="0.25">
      <c r="A5" s="10"/>
      <c r="B5" s="14" t="s">
        <v>34</v>
      </c>
      <c r="C5" s="3" t="s">
        <v>33</v>
      </c>
      <c r="D5" s="9" t="s">
        <v>46</v>
      </c>
      <c r="E5" s="13">
        <v>70000</v>
      </c>
      <c r="F5" s="13"/>
      <c r="G5" s="18"/>
      <c r="H5" s="37" t="s">
        <v>35</v>
      </c>
      <c r="I5" s="38"/>
      <c r="J5" s="39" t="s">
        <v>47</v>
      </c>
      <c r="K5" s="40"/>
    </row>
    <row r="6" spans="1:11" ht="21" customHeight="1" x14ac:dyDescent="0.25">
      <c r="A6" s="10">
        <v>4</v>
      </c>
      <c r="B6" s="14" t="s">
        <v>22</v>
      </c>
      <c r="C6" s="3" t="s">
        <v>36</v>
      </c>
      <c r="D6" s="9" t="s">
        <v>23</v>
      </c>
      <c r="E6" s="13">
        <v>30000</v>
      </c>
      <c r="F6" s="13">
        <v>53000</v>
      </c>
      <c r="G6" s="13">
        <v>30000</v>
      </c>
      <c r="H6" s="13">
        <v>20000</v>
      </c>
      <c r="I6" s="13">
        <f>SUM(G6:H6)</f>
        <v>50000</v>
      </c>
      <c r="J6" s="17" t="s">
        <v>59</v>
      </c>
      <c r="K6" s="3" t="s">
        <v>43</v>
      </c>
    </row>
    <row r="7" spans="1:11" ht="21.75" customHeight="1" x14ac:dyDescent="0.25">
      <c r="A7" s="10">
        <v>5</v>
      </c>
      <c r="B7" s="14" t="s">
        <v>41</v>
      </c>
      <c r="C7" s="3" t="s">
        <v>40</v>
      </c>
      <c r="D7" s="9" t="s">
        <v>48</v>
      </c>
      <c r="E7" s="13">
        <v>40000</v>
      </c>
      <c r="F7" s="13">
        <v>408000</v>
      </c>
      <c r="G7" s="13">
        <v>40000</v>
      </c>
      <c r="H7" s="13">
        <v>40000</v>
      </c>
      <c r="I7" s="13">
        <f>SUM(G7:H7)</f>
        <v>80000</v>
      </c>
      <c r="J7" s="17" t="s">
        <v>59</v>
      </c>
      <c r="K7" s="3" t="s">
        <v>43</v>
      </c>
    </row>
    <row r="8" spans="1:11" ht="25.5" customHeight="1" x14ac:dyDescent="0.25">
      <c r="A8" s="10">
        <v>6</v>
      </c>
      <c r="B8" s="14" t="s">
        <v>49</v>
      </c>
      <c r="C8" s="3" t="s">
        <v>50</v>
      </c>
      <c r="D8" s="9" t="s">
        <v>51</v>
      </c>
      <c r="E8" s="13">
        <v>30000</v>
      </c>
      <c r="F8" s="13">
        <v>60000</v>
      </c>
      <c r="G8" s="13"/>
      <c r="H8" s="13">
        <v>30000</v>
      </c>
      <c r="I8" s="13">
        <f>SUM(G8:H8)</f>
        <v>30000</v>
      </c>
      <c r="J8" s="17" t="s">
        <v>52</v>
      </c>
      <c r="K8" s="3" t="s">
        <v>43</v>
      </c>
    </row>
    <row r="9" spans="1:11" ht="24" customHeight="1" x14ac:dyDescent="0.25">
      <c r="A9" s="10">
        <v>7</v>
      </c>
      <c r="B9" s="14" t="s">
        <v>18</v>
      </c>
      <c r="C9" s="3" t="s">
        <v>37</v>
      </c>
      <c r="D9" s="9" t="s">
        <v>21</v>
      </c>
      <c r="E9" s="13">
        <v>35000</v>
      </c>
      <c r="F9" s="13">
        <v>128000</v>
      </c>
      <c r="G9" s="13">
        <v>35000</v>
      </c>
      <c r="H9" s="13"/>
      <c r="I9" s="13">
        <f>SUM(G9:H9)</f>
        <v>35000</v>
      </c>
      <c r="J9" s="17" t="s">
        <v>59</v>
      </c>
      <c r="K9" s="3" t="s">
        <v>43</v>
      </c>
    </row>
    <row r="10" spans="1:11" ht="24" customHeight="1" x14ac:dyDescent="0.25">
      <c r="A10" s="10">
        <v>8</v>
      </c>
      <c r="B10" s="14" t="s">
        <v>19</v>
      </c>
      <c r="C10" s="3" t="s">
        <v>38</v>
      </c>
      <c r="D10" s="9" t="s">
        <v>20</v>
      </c>
      <c r="E10" s="13">
        <v>25000</v>
      </c>
      <c r="F10" s="13">
        <v>35000</v>
      </c>
      <c r="G10" s="13">
        <v>25000</v>
      </c>
      <c r="H10" s="13"/>
      <c r="I10" s="13">
        <f t="shared" ref="I10:I11" si="0">SUM(G10:H10)</f>
        <v>25000</v>
      </c>
      <c r="J10" s="17" t="s">
        <v>59</v>
      </c>
      <c r="K10" s="3" t="s">
        <v>43</v>
      </c>
    </row>
    <row r="11" spans="1:11" ht="21.75" customHeight="1" x14ac:dyDescent="0.25">
      <c r="A11" s="10">
        <v>9</v>
      </c>
      <c r="B11" s="14" t="s">
        <v>53</v>
      </c>
      <c r="C11" s="3" t="s">
        <v>39</v>
      </c>
      <c r="D11" s="9" t="s">
        <v>54</v>
      </c>
      <c r="E11" s="13">
        <v>35000</v>
      </c>
      <c r="F11" s="13"/>
      <c r="G11" s="13">
        <v>35000</v>
      </c>
      <c r="H11" s="13"/>
      <c r="I11" s="13">
        <f t="shared" si="0"/>
        <v>35000</v>
      </c>
      <c r="J11" s="17" t="s">
        <v>60</v>
      </c>
      <c r="K11" s="3" t="s">
        <v>43</v>
      </c>
    </row>
    <row r="12" spans="1:11" ht="23.25" customHeight="1" x14ac:dyDescent="0.25">
      <c r="A12" s="10">
        <v>10</v>
      </c>
      <c r="B12" s="14" t="s">
        <v>16</v>
      </c>
      <c r="C12" s="3" t="s">
        <v>30</v>
      </c>
      <c r="D12" s="9" t="s">
        <v>28</v>
      </c>
      <c r="E12" s="13">
        <v>25000</v>
      </c>
      <c r="F12" s="13">
        <v>161000</v>
      </c>
      <c r="G12" s="13">
        <v>25000</v>
      </c>
      <c r="H12" s="13"/>
      <c r="I12" s="13">
        <f>SUM(G12:H12)</f>
        <v>25000</v>
      </c>
      <c r="J12" s="17" t="s">
        <v>55</v>
      </c>
      <c r="K12" s="10" t="s">
        <v>27</v>
      </c>
    </row>
    <row r="13" spans="1:11" ht="30" customHeight="1" x14ac:dyDescent="0.3">
      <c r="A13" s="35" t="s">
        <v>8</v>
      </c>
      <c r="B13" s="35"/>
      <c r="C13" s="35"/>
      <c r="D13" s="35"/>
      <c r="E13" s="13">
        <f>SUM(E2:E12)</f>
        <v>375000</v>
      </c>
      <c r="F13" s="13">
        <f>SUM(F2:F12)</f>
        <v>1602500</v>
      </c>
      <c r="G13" s="13">
        <f>SUM(G2:G12)</f>
        <v>250000</v>
      </c>
      <c r="H13" s="13">
        <f>SUM(H6:H12)</f>
        <v>90000</v>
      </c>
      <c r="I13" s="13">
        <f>SUM(G13:H13)</f>
        <v>340000</v>
      </c>
      <c r="J13" s="17" t="s">
        <v>52</v>
      </c>
      <c r="K13" s="4"/>
    </row>
    <row r="14" spans="1:11" ht="15.75" x14ac:dyDescent="0.25">
      <c r="A14" s="43" t="s">
        <v>56</v>
      </c>
      <c r="B14" s="43"/>
      <c r="C14" s="43"/>
      <c r="D14" s="43"/>
      <c r="E14" s="43"/>
      <c r="F14" s="43"/>
      <c r="G14" s="43"/>
      <c r="H14" s="43"/>
      <c r="I14" s="13">
        <v>-34000</v>
      </c>
    </row>
    <row r="15" spans="1:11" ht="15.75" x14ac:dyDescent="0.25">
      <c r="A15" s="43" t="s">
        <v>57</v>
      </c>
      <c r="B15" s="43"/>
      <c r="C15" s="43"/>
      <c r="D15" s="43"/>
      <c r="E15" s="43"/>
      <c r="F15" s="43"/>
      <c r="G15" s="43"/>
      <c r="H15" s="43"/>
      <c r="I15" s="13">
        <v>-17500</v>
      </c>
    </row>
    <row r="16" spans="1:11" x14ac:dyDescent="0.25">
      <c r="A16" s="44" t="s">
        <v>58</v>
      </c>
      <c r="B16" s="44"/>
      <c r="C16" s="44"/>
      <c r="D16" s="44"/>
      <c r="E16" s="44"/>
      <c r="F16" s="44"/>
      <c r="G16" s="44"/>
      <c r="H16" s="44"/>
      <c r="I16" s="21">
        <f>SUM(I13:I15)</f>
        <v>288500</v>
      </c>
    </row>
    <row r="18" spans="1:9" x14ac:dyDescent="0.25">
      <c r="A18" s="43" t="s">
        <v>61</v>
      </c>
      <c r="B18" s="43"/>
      <c r="C18" s="43"/>
      <c r="D18" s="19" t="s">
        <v>63</v>
      </c>
      <c r="E18" s="19" t="s">
        <v>64</v>
      </c>
      <c r="F18" s="19" t="s">
        <v>65</v>
      </c>
      <c r="G18" s="19" t="s">
        <v>66</v>
      </c>
      <c r="H18" s="19" t="s">
        <v>67</v>
      </c>
      <c r="I18" s="19" t="s">
        <v>68</v>
      </c>
    </row>
    <row r="19" spans="1:9" ht="18.75" x14ac:dyDescent="0.3">
      <c r="A19" s="43" t="s">
        <v>62</v>
      </c>
      <c r="B19" s="43"/>
      <c r="C19" s="43"/>
      <c r="D19" s="13">
        <v>17526</v>
      </c>
      <c r="E19" s="13">
        <v>17500</v>
      </c>
      <c r="F19" s="13">
        <v>17500</v>
      </c>
      <c r="G19" s="13">
        <v>17500</v>
      </c>
      <c r="H19" s="13">
        <v>17500</v>
      </c>
      <c r="I19" s="22">
        <f>SUM(D19:H19)</f>
        <v>87526</v>
      </c>
    </row>
  </sheetData>
  <mergeCells count="8">
    <mergeCell ref="A18:C18"/>
    <mergeCell ref="A19:C19"/>
    <mergeCell ref="H5:I5"/>
    <mergeCell ref="J5:K5"/>
    <mergeCell ref="A13:D13"/>
    <mergeCell ref="A14:H14"/>
    <mergeCell ref="A15:H15"/>
    <mergeCell ref="A16:H16"/>
  </mergeCells>
  <printOptions horizontalCentered="1"/>
  <pageMargins left="0.11811023622047245" right="0.11811023622047245" top="1.8020833333333333" bottom="0.74803149606299213" header="0.31496062992125984" footer="0.31496062992125984"/>
  <pageSetup paperSize="9" orientation="landscape" r:id="rId1"/>
  <headerFooter>
    <oddHeader>&amp;LCCGIM
MOBILES : 03 32 59 24 – 07 85 65 28 – 04 92 79 51
E-mail : amadasta@yahoo.fr&amp;CFICHE DES ENCAISSEMENTS
YOPOUGON GARE 
Mme N'GUESSAN AYA N° CC: 9314451H
M. N'GUESSAN BOH JEAN MERMOSE
21 BP 946 ABIDJAN 21
05018796 - 09873305&amp;RMOIS DE MARS 2016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view="pageLayout" topLeftCell="A4" zoomScaleNormal="100" workbookViewId="0">
      <selection activeCell="I16" sqref="I16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6.28515625" customWidth="1"/>
    <col min="4" max="4" width="20" customWidth="1"/>
    <col min="5" max="5" width="10.85546875" customWidth="1"/>
    <col min="6" max="6" width="11.42578125" customWidth="1"/>
    <col min="7" max="7" width="13.28515625" customWidth="1"/>
    <col min="8" max="8" width="9.85546875" customWidth="1"/>
    <col min="9" max="9" width="15" customWidth="1"/>
    <col min="10" max="10" width="8.5703125" customWidth="1"/>
    <col min="11" max="11" width="13.5703125" customWidth="1"/>
  </cols>
  <sheetData>
    <row r="1" spans="1:11" ht="15.75" x14ac:dyDescent="0.25">
      <c r="A1" s="1" t="s">
        <v>0</v>
      </c>
      <c r="B1" s="2" t="s">
        <v>1</v>
      </c>
      <c r="C1" s="11" t="s">
        <v>12</v>
      </c>
      <c r="D1" s="2" t="s">
        <v>11</v>
      </c>
      <c r="E1" s="2" t="s">
        <v>3</v>
      </c>
      <c r="F1" s="2" t="s">
        <v>4</v>
      </c>
      <c r="G1" s="5" t="s">
        <v>10</v>
      </c>
      <c r="H1" s="2" t="s">
        <v>6</v>
      </c>
      <c r="I1" s="6" t="s">
        <v>5</v>
      </c>
      <c r="J1" s="2" t="s">
        <v>9</v>
      </c>
      <c r="K1" s="2" t="s">
        <v>7</v>
      </c>
    </row>
    <row r="2" spans="1:11" ht="21.75" customHeight="1" x14ac:dyDescent="0.25">
      <c r="A2" s="10">
        <v>1</v>
      </c>
      <c r="B2" s="12" t="s">
        <v>13</v>
      </c>
      <c r="C2" s="3" t="s">
        <v>29</v>
      </c>
      <c r="D2" s="8" t="s">
        <v>24</v>
      </c>
      <c r="E2" s="13">
        <v>40000</v>
      </c>
      <c r="F2" s="13">
        <v>464000</v>
      </c>
      <c r="G2" s="13">
        <v>35000</v>
      </c>
      <c r="H2" s="13"/>
      <c r="I2" s="13">
        <f>SUM(G2:H2)</f>
        <v>35000</v>
      </c>
      <c r="J2" s="17"/>
      <c r="K2" s="3"/>
    </row>
    <row r="3" spans="1:11" ht="21.75" customHeight="1" x14ac:dyDescent="0.25">
      <c r="A3" s="10">
        <v>2</v>
      </c>
      <c r="B3" s="12" t="s">
        <v>44</v>
      </c>
      <c r="C3" s="3" t="s">
        <v>32</v>
      </c>
      <c r="D3" s="8" t="s">
        <v>45</v>
      </c>
      <c r="E3" s="13">
        <v>25000</v>
      </c>
      <c r="F3" s="13">
        <v>57500</v>
      </c>
      <c r="G3" s="13">
        <v>25000</v>
      </c>
      <c r="H3" s="13"/>
      <c r="I3" s="13">
        <f t="shared" ref="I3:I13" si="0">SUM(G3:H3)</f>
        <v>25000</v>
      </c>
      <c r="J3" s="17"/>
      <c r="K3" s="3"/>
    </row>
    <row r="4" spans="1:11" ht="21" customHeight="1" x14ac:dyDescent="0.25">
      <c r="A4" s="10">
        <v>3</v>
      </c>
      <c r="B4" s="14" t="s">
        <v>14</v>
      </c>
      <c r="C4" s="3" t="s">
        <v>31</v>
      </c>
      <c r="D4" s="9" t="s">
        <v>15</v>
      </c>
      <c r="E4" s="13">
        <v>20000</v>
      </c>
      <c r="F4" s="13">
        <v>256000</v>
      </c>
      <c r="G4" s="18"/>
      <c r="H4" s="18"/>
      <c r="I4" s="13">
        <f t="shared" si="0"/>
        <v>0</v>
      </c>
      <c r="J4" s="17"/>
      <c r="K4" s="18"/>
    </row>
    <row r="5" spans="1:11" ht="21" customHeight="1" x14ac:dyDescent="0.25">
      <c r="A5" s="10"/>
      <c r="B5" s="14" t="s">
        <v>34</v>
      </c>
      <c r="C5" s="3" t="s">
        <v>33</v>
      </c>
      <c r="D5" s="9" t="s">
        <v>46</v>
      </c>
      <c r="E5" s="13">
        <v>70000</v>
      </c>
      <c r="F5" s="13"/>
      <c r="G5" s="18"/>
      <c r="H5" s="37" t="s">
        <v>35</v>
      </c>
      <c r="I5" s="38"/>
      <c r="J5" s="39" t="s">
        <v>47</v>
      </c>
      <c r="K5" s="40"/>
    </row>
    <row r="6" spans="1:11" ht="21" customHeight="1" x14ac:dyDescent="0.25">
      <c r="A6" s="10">
        <v>4</v>
      </c>
      <c r="B6" s="14" t="s">
        <v>22</v>
      </c>
      <c r="C6" s="3" t="s">
        <v>36</v>
      </c>
      <c r="D6" s="9" t="s">
        <v>23</v>
      </c>
      <c r="E6" s="13">
        <v>30000</v>
      </c>
      <c r="F6" s="13">
        <v>53000</v>
      </c>
      <c r="G6" s="13"/>
      <c r="H6" s="13"/>
      <c r="I6" s="13">
        <f t="shared" si="0"/>
        <v>0</v>
      </c>
      <c r="J6" s="17"/>
      <c r="K6" s="3"/>
    </row>
    <row r="7" spans="1:11" ht="21.75" customHeight="1" x14ac:dyDescent="0.25">
      <c r="A7" s="10">
        <v>5</v>
      </c>
      <c r="B7" s="14" t="s">
        <v>41</v>
      </c>
      <c r="C7" s="3" t="s">
        <v>40</v>
      </c>
      <c r="D7" s="9" t="s">
        <v>48</v>
      </c>
      <c r="E7" s="13">
        <v>40000</v>
      </c>
      <c r="F7" s="13">
        <v>408000</v>
      </c>
      <c r="G7" s="13">
        <v>40000</v>
      </c>
      <c r="H7" s="13"/>
      <c r="I7" s="13">
        <f t="shared" si="0"/>
        <v>40000</v>
      </c>
      <c r="J7" s="17"/>
      <c r="K7" s="3"/>
    </row>
    <row r="8" spans="1:11" ht="25.5" customHeight="1" x14ac:dyDescent="0.25">
      <c r="A8" s="10">
        <v>6</v>
      </c>
      <c r="B8" s="14" t="s">
        <v>49</v>
      </c>
      <c r="C8" s="3" t="s">
        <v>50</v>
      </c>
      <c r="D8" s="9" t="s">
        <v>51</v>
      </c>
      <c r="E8" s="13">
        <v>30000</v>
      </c>
      <c r="F8" s="13">
        <v>60000</v>
      </c>
      <c r="G8" s="13">
        <v>30000</v>
      </c>
      <c r="H8" s="13">
        <v>30000</v>
      </c>
      <c r="I8" s="13">
        <f t="shared" si="0"/>
        <v>60000</v>
      </c>
      <c r="J8" s="17"/>
      <c r="K8" s="3"/>
    </row>
    <row r="9" spans="1:11" ht="24" customHeight="1" x14ac:dyDescent="0.25">
      <c r="A9" s="10">
        <v>7</v>
      </c>
      <c r="B9" s="14" t="s">
        <v>18</v>
      </c>
      <c r="C9" s="3" t="s">
        <v>37</v>
      </c>
      <c r="D9" s="9" t="s">
        <v>21</v>
      </c>
      <c r="E9" s="13">
        <v>35000</v>
      </c>
      <c r="F9" s="13">
        <v>128000</v>
      </c>
      <c r="G9" s="13">
        <v>33900</v>
      </c>
      <c r="H9" s="13"/>
      <c r="I9" s="13">
        <f t="shared" si="0"/>
        <v>33900</v>
      </c>
      <c r="J9" s="17"/>
      <c r="K9" s="3"/>
    </row>
    <row r="10" spans="1:11" ht="24" customHeight="1" x14ac:dyDescent="0.25">
      <c r="A10" s="10">
        <v>8</v>
      </c>
      <c r="B10" s="14" t="s">
        <v>19</v>
      </c>
      <c r="C10" s="3" t="s">
        <v>38</v>
      </c>
      <c r="D10" s="9" t="s">
        <v>20</v>
      </c>
      <c r="E10" s="13">
        <v>25000</v>
      </c>
      <c r="F10" s="13">
        <v>62500</v>
      </c>
      <c r="G10" s="13">
        <v>25000</v>
      </c>
      <c r="H10" s="13"/>
      <c r="I10" s="13">
        <f t="shared" si="0"/>
        <v>25000</v>
      </c>
      <c r="J10" s="17"/>
      <c r="K10" s="3"/>
    </row>
    <row r="11" spans="1:11" ht="21.75" customHeight="1" x14ac:dyDescent="0.25">
      <c r="A11" s="10">
        <v>9</v>
      </c>
      <c r="B11" s="14" t="s">
        <v>53</v>
      </c>
      <c r="C11" s="3" t="s">
        <v>39</v>
      </c>
      <c r="D11" s="9" t="s">
        <v>54</v>
      </c>
      <c r="E11" s="13">
        <v>35000</v>
      </c>
      <c r="F11" s="13"/>
      <c r="G11" s="13">
        <v>35000</v>
      </c>
      <c r="H11" s="13"/>
      <c r="I11" s="13">
        <f t="shared" si="0"/>
        <v>35000</v>
      </c>
      <c r="J11" s="17"/>
      <c r="K11" s="3"/>
    </row>
    <row r="12" spans="1:11" ht="23.25" customHeight="1" x14ac:dyDescent="0.25">
      <c r="A12" s="10">
        <v>10</v>
      </c>
      <c r="B12" s="14" t="s">
        <v>16</v>
      </c>
      <c r="C12" s="3" t="s">
        <v>30</v>
      </c>
      <c r="D12" s="9" t="s">
        <v>28</v>
      </c>
      <c r="E12" s="13">
        <v>25000</v>
      </c>
      <c r="F12" s="13">
        <v>162100</v>
      </c>
      <c r="G12" s="13">
        <v>25000</v>
      </c>
      <c r="H12" s="13"/>
      <c r="I12" s="13">
        <f t="shared" si="0"/>
        <v>25000</v>
      </c>
      <c r="J12" s="17"/>
      <c r="K12" s="10"/>
    </row>
    <row r="13" spans="1:11" ht="18.75" customHeight="1" x14ac:dyDescent="0.3">
      <c r="A13" s="35" t="s">
        <v>8</v>
      </c>
      <c r="B13" s="35"/>
      <c r="C13" s="35"/>
      <c r="D13" s="35"/>
      <c r="E13" s="13">
        <f>SUM(E2:E12)</f>
        <v>375000</v>
      </c>
      <c r="F13" s="13">
        <f>SUM(F2:F12)</f>
        <v>1651100</v>
      </c>
      <c r="G13" s="13">
        <f>SUM(G2:G12)</f>
        <v>248900</v>
      </c>
      <c r="H13" s="13">
        <f>SUM(H6:H12)</f>
        <v>30000</v>
      </c>
      <c r="I13" s="13">
        <f t="shared" si="0"/>
        <v>278900</v>
      </c>
      <c r="J13" s="17"/>
      <c r="K13" s="4"/>
    </row>
    <row r="14" spans="1:11" ht="15.75" x14ac:dyDescent="0.25">
      <c r="A14" s="43" t="s">
        <v>56</v>
      </c>
      <c r="B14" s="43"/>
      <c r="C14" s="43"/>
      <c r="D14" s="43"/>
      <c r="E14" s="43"/>
      <c r="F14" s="43"/>
      <c r="G14" s="43"/>
      <c r="H14" s="43"/>
      <c r="I14" s="13">
        <f>I13*0.1</f>
        <v>27890</v>
      </c>
    </row>
    <row r="15" spans="1:11" ht="15.75" x14ac:dyDescent="0.25">
      <c r="A15" s="43" t="s">
        <v>57</v>
      </c>
      <c r="B15" s="43"/>
      <c r="C15" s="43"/>
      <c r="D15" s="43"/>
      <c r="E15" s="43"/>
      <c r="F15" s="43"/>
      <c r="G15" s="43"/>
      <c r="H15" s="43"/>
      <c r="I15" s="13">
        <v>17500</v>
      </c>
    </row>
    <row r="16" spans="1:11" x14ac:dyDescent="0.25">
      <c r="A16" s="44" t="s">
        <v>58</v>
      </c>
      <c r="B16" s="44"/>
      <c r="C16" s="44"/>
      <c r="D16" s="44"/>
      <c r="E16" s="44"/>
      <c r="F16" s="44"/>
      <c r="G16" s="44"/>
      <c r="H16" s="44"/>
      <c r="I16" s="21">
        <f>I13-I14-I15</f>
        <v>233510</v>
      </c>
    </row>
    <row r="18" spans="1:9" x14ac:dyDescent="0.25">
      <c r="A18" s="43" t="s">
        <v>61</v>
      </c>
      <c r="B18" s="43"/>
      <c r="C18" s="43"/>
      <c r="D18" s="19" t="s">
        <v>63</v>
      </c>
      <c r="E18" s="19" t="s">
        <v>64</v>
      </c>
      <c r="F18" s="19" t="s">
        <v>65</v>
      </c>
      <c r="G18" s="19" t="s">
        <v>66</v>
      </c>
      <c r="H18" s="19" t="s">
        <v>67</v>
      </c>
      <c r="I18" s="19" t="s">
        <v>68</v>
      </c>
    </row>
    <row r="19" spans="1:9" ht="18.75" x14ac:dyDescent="0.3">
      <c r="A19" s="43" t="s">
        <v>62</v>
      </c>
      <c r="B19" s="43"/>
      <c r="C19" s="43"/>
      <c r="D19" s="13">
        <v>17526</v>
      </c>
      <c r="E19" s="13">
        <v>17500</v>
      </c>
      <c r="F19" s="13">
        <v>17500</v>
      </c>
      <c r="G19" s="13">
        <v>17500</v>
      </c>
      <c r="H19" s="13">
        <v>17500</v>
      </c>
      <c r="I19" s="22">
        <f>SUM(D19:H19)</f>
        <v>87526</v>
      </c>
    </row>
  </sheetData>
  <mergeCells count="8">
    <mergeCell ref="A18:C18"/>
    <mergeCell ref="A19:C19"/>
    <mergeCell ref="H5:I5"/>
    <mergeCell ref="J5:K5"/>
    <mergeCell ref="A13:D13"/>
    <mergeCell ref="A14:H14"/>
    <mergeCell ref="A15:H15"/>
    <mergeCell ref="A16:H16"/>
  </mergeCells>
  <printOptions horizontalCentered="1"/>
  <pageMargins left="0.11811023622047245" right="0.11811023622047245" top="1.8020833333333333" bottom="0.74803149606299213" header="0.31496062992125984" footer="0.31496062992125984"/>
  <pageSetup paperSize="9" orientation="landscape" r:id="rId1"/>
  <headerFooter>
    <oddHeader>&amp;LCCGIM
MOBILES : 03 32 59 24 – 07 85 65 28 – 04 92 79 51
E-mail : amadasta@yahoo.fr&amp;CFICHE DES ENCAISSEMENTS
YOPOUGON GARE 
Mme N'GUESSAN AYA N° CC: 9314451H
M. N'GUESSAN BOH JEAN MERMOSE
21 BP 946 ABIDJAN 21
05018796 - 09873305&amp;RMOIS DE AVRIL 2016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view="pageLayout" topLeftCell="A4" zoomScaleNormal="100" workbookViewId="0">
      <selection activeCell="E18" sqref="E17:E18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6.28515625" customWidth="1"/>
    <col min="4" max="4" width="20" customWidth="1"/>
    <col min="5" max="5" width="10.85546875" customWidth="1"/>
    <col min="6" max="6" width="11.42578125" customWidth="1"/>
    <col min="7" max="7" width="13.28515625" customWidth="1"/>
    <col min="8" max="8" width="9.85546875" customWidth="1"/>
    <col min="9" max="9" width="15" customWidth="1"/>
    <col min="10" max="10" width="8.5703125" customWidth="1"/>
    <col min="11" max="11" width="13.5703125" customWidth="1"/>
  </cols>
  <sheetData>
    <row r="1" spans="1:11" ht="15.75" x14ac:dyDescent="0.25">
      <c r="A1" s="1" t="s">
        <v>0</v>
      </c>
      <c r="B1" s="2" t="s">
        <v>1</v>
      </c>
      <c r="C1" s="11" t="s">
        <v>12</v>
      </c>
      <c r="D1" s="2" t="s">
        <v>11</v>
      </c>
      <c r="E1" s="2" t="s">
        <v>3</v>
      </c>
      <c r="F1" s="2" t="s">
        <v>4</v>
      </c>
      <c r="G1" s="5" t="s">
        <v>10</v>
      </c>
      <c r="H1" s="2" t="s">
        <v>6</v>
      </c>
      <c r="I1" s="6" t="s">
        <v>5</v>
      </c>
      <c r="J1" s="2" t="s">
        <v>9</v>
      </c>
      <c r="K1" s="2" t="s">
        <v>7</v>
      </c>
    </row>
    <row r="2" spans="1:11" ht="21.75" customHeight="1" x14ac:dyDescent="0.25">
      <c r="A2" s="10">
        <v>1</v>
      </c>
      <c r="B2" s="12" t="s">
        <v>13</v>
      </c>
      <c r="C2" s="3" t="s">
        <v>29</v>
      </c>
      <c r="D2" s="8" t="s">
        <v>24</v>
      </c>
      <c r="E2" s="13">
        <v>40000</v>
      </c>
      <c r="F2" s="13">
        <v>469000</v>
      </c>
      <c r="G2" s="13"/>
      <c r="H2" s="13"/>
      <c r="I2" s="13"/>
      <c r="J2" s="17"/>
      <c r="K2" s="3"/>
    </row>
    <row r="3" spans="1:11" ht="21.75" customHeight="1" x14ac:dyDescent="0.25">
      <c r="A3" s="10">
        <v>2</v>
      </c>
      <c r="B3" s="12" t="s">
        <v>44</v>
      </c>
      <c r="C3" s="3" t="s">
        <v>32</v>
      </c>
      <c r="D3" s="8" t="s">
        <v>45</v>
      </c>
      <c r="E3" s="13">
        <v>25000</v>
      </c>
      <c r="F3" s="13">
        <v>57500</v>
      </c>
      <c r="G3" s="13"/>
      <c r="H3" s="13"/>
      <c r="I3" s="13"/>
      <c r="J3" s="17"/>
      <c r="K3" s="3"/>
    </row>
    <row r="4" spans="1:11" ht="21" customHeight="1" x14ac:dyDescent="0.25">
      <c r="A4" s="10">
        <v>3</v>
      </c>
      <c r="B4" s="14" t="s">
        <v>14</v>
      </c>
      <c r="C4" s="3" t="s">
        <v>31</v>
      </c>
      <c r="D4" s="9" t="s">
        <v>15</v>
      </c>
      <c r="E4" s="13">
        <v>20000</v>
      </c>
      <c r="F4" s="13">
        <v>276000</v>
      </c>
      <c r="G4" s="18"/>
      <c r="H4" s="18"/>
      <c r="I4" s="13"/>
      <c r="J4" s="17"/>
      <c r="K4" s="18"/>
    </row>
    <row r="5" spans="1:11" ht="21" customHeight="1" x14ac:dyDescent="0.25">
      <c r="A5" s="10"/>
      <c r="B5" s="14" t="s">
        <v>34</v>
      </c>
      <c r="C5" s="3" t="s">
        <v>33</v>
      </c>
      <c r="D5" s="9" t="s">
        <v>46</v>
      </c>
      <c r="E5" s="13">
        <v>70000</v>
      </c>
      <c r="F5" s="13"/>
      <c r="G5" s="18"/>
      <c r="H5" s="37" t="s">
        <v>35</v>
      </c>
      <c r="I5" s="38"/>
      <c r="J5" s="39" t="s">
        <v>47</v>
      </c>
      <c r="K5" s="40"/>
    </row>
    <row r="6" spans="1:11" ht="21" customHeight="1" x14ac:dyDescent="0.25">
      <c r="A6" s="10">
        <v>4</v>
      </c>
      <c r="B6" s="14" t="s">
        <v>22</v>
      </c>
      <c r="C6" s="3" t="s">
        <v>36</v>
      </c>
      <c r="D6" s="9" t="s">
        <v>23</v>
      </c>
      <c r="E6" s="13">
        <v>30000</v>
      </c>
      <c r="F6" s="13">
        <v>83000</v>
      </c>
      <c r="G6" s="13"/>
      <c r="H6" s="13"/>
      <c r="I6" s="13"/>
      <c r="J6" s="17"/>
      <c r="K6" s="3"/>
    </row>
    <row r="7" spans="1:11" ht="21.75" customHeight="1" x14ac:dyDescent="0.25">
      <c r="A7" s="10">
        <v>5</v>
      </c>
      <c r="B7" s="14" t="s">
        <v>41</v>
      </c>
      <c r="C7" s="3" t="s">
        <v>40</v>
      </c>
      <c r="D7" s="9" t="s">
        <v>48</v>
      </c>
      <c r="E7" s="13">
        <v>40000</v>
      </c>
      <c r="F7" s="13">
        <v>408000</v>
      </c>
      <c r="G7" s="13"/>
      <c r="H7" s="13"/>
      <c r="I7" s="13"/>
      <c r="J7" s="17"/>
      <c r="K7" s="3"/>
    </row>
    <row r="8" spans="1:11" ht="25.5" customHeight="1" x14ac:dyDescent="0.25">
      <c r="A8" s="10">
        <v>6</v>
      </c>
      <c r="B8" s="14" t="s">
        <v>49</v>
      </c>
      <c r="C8" s="3" t="s">
        <v>50</v>
      </c>
      <c r="D8" s="9" t="s">
        <v>51</v>
      </c>
      <c r="E8" s="13">
        <v>30000</v>
      </c>
      <c r="F8" s="13">
        <v>30000</v>
      </c>
      <c r="G8" s="13"/>
      <c r="H8" s="13"/>
      <c r="I8" s="13"/>
      <c r="J8" s="17"/>
      <c r="K8" s="3"/>
    </row>
    <row r="9" spans="1:11" ht="24" customHeight="1" x14ac:dyDescent="0.25">
      <c r="A9" s="10">
        <v>7</v>
      </c>
      <c r="B9" s="14" t="s">
        <v>18</v>
      </c>
      <c r="C9" s="3" t="s">
        <v>37</v>
      </c>
      <c r="D9" s="9" t="s">
        <v>21</v>
      </c>
      <c r="E9" s="13">
        <v>35000</v>
      </c>
      <c r="F9" s="13">
        <v>129100</v>
      </c>
      <c r="G9" s="13"/>
      <c r="H9" s="13"/>
      <c r="I9" s="13"/>
      <c r="J9" s="17"/>
      <c r="K9" s="3"/>
    </row>
    <row r="10" spans="1:11" ht="24" customHeight="1" x14ac:dyDescent="0.25">
      <c r="A10" s="10">
        <v>8</v>
      </c>
      <c r="B10" s="14" t="s">
        <v>19</v>
      </c>
      <c r="C10" s="3" t="s">
        <v>38</v>
      </c>
      <c r="D10" s="9" t="s">
        <v>20</v>
      </c>
      <c r="E10" s="13">
        <v>25000</v>
      </c>
      <c r="F10" s="13">
        <v>62500</v>
      </c>
      <c r="G10" s="13"/>
      <c r="H10" s="13"/>
      <c r="I10" s="13"/>
      <c r="J10" s="17"/>
      <c r="K10" s="3"/>
    </row>
    <row r="11" spans="1:11" ht="21.75" customHeight="1" x14ac:dyDescent="0.25">
      <c r="A11" s="10">
        <v>9</v>
      </c>
      <c r="B11" s="14" t="s">
        <v>53</v>
      </c>
      <c r="C11" s="3" t="s">
        <v>39</v>
      </c>
      <c r="D11" s="9" t="s">
        <v>54</v>
      </c>
      <c r="E11" s="13">
        <v>17500</v>
      </c>
      <c r="F11" s="13"/>
      <c r="G11" s="13"/>
      <c r="H11" s="13"/>
      <c r="I11" s="13"/>
      <c r="J11" s="17"/>
      <c r="K11" s="3"/>
    </row>
    <row r="12" spans="1:11" ht="23.25" customHeight="1" x14ac:dyDescent="0.25">
      <c r="A12" s="10">
        <v>10</v>
      </c>
      <c r="B12" s="14" t="s">
        <v>16</v>
      </c>
      <c r="C12" s="3" t="s">
        <v>30</v>
      </c>
      <c r="D12" s="9" t="s">
        <v>28</v>
      </c>
      <c r="E12" s="13">
        <v>25000</v>
      </c>
      <c r="F12" s="13">
        <v>162700</v>
      </c>
      <c r="G12" s="13"/>
      <c r="H12" s="13"/>
      <c r="I12" s="13"/>
      <c r="J12" s="17"/>
      <c r="K12" s="10"/>
    </row>
    <row r="13" spans="1:11" ht="30" customHeight="1" x14ac:dyDescent="0.3">
      <c r="A13" s="35" t="s">
        <v>8</v>
      </c>
      <c r="B13" s="35"/>
      <c r="C13" s="35"/>
      <c r="D13" s="35"/>
      <c r="E13" s="13">
        <f>SUM(E2:E12)</f>
        <v>357500</v>
      </c>
      <c r="F13" s="13">
        <f>SUM(F2:F12)</f>
        <v>1677800</v>
      </c>
      <c r="G13" s="13"/>
      <c r="H13" s="13"/>
      <c r="I13" s="13"/>
      <c r="J13" s="17"/>
      <c r="K13" s="4"/>
    </row>
    <row r="14" spans="1:11" ht="15.75" x14ac:dyDescent="0.25">
      <c r="A14" s="43" t="s">
        <v>56</v>
      </c>
      <c r="B14" s="43"/>
      <c r="C14" s="43"/>
      <c r="D14" s="43"/>
      <c r="E14" s="43"/>
      <c r="F14" s="43"/>
      <c r="G14" s="43"/>
      <c r="H14" s="43"/>
      <c r="I14" s="13"/>
    </row>
    <row r="15" spans="1:11" ht="15.75" x14ac:dyDescent="0.25">
      <c r="A15" s="43" t="s">
        <v>73</v>
      </c>
      <c r="B15" s="43"/>
      <c r="C15" s="43"/>
      <c r="D15" s="43"/>
      <c r="E15" s="43"/>
      <c r="F15" s="43"/>
      <c r="G15" s="43"/>
      <c r="H15" s="43"/>
      <c r="I15" s="13"/>
    </row>
    <row r="16" spans="1:11" x14ac:dyDescent="0.25">
      <c r="A16" s="44" t="s">
        <v>58</v>
      </c>
      <c r="B16" s="44"/>
      <c r="C16" s="44"/>
      <c r="D16" s="44"/>
      <c r="E16" s="44"/>
      <c r="F16" s="44"/>
      <c r="G16" s="44"/>
      <c r="H16" s="44"/>
      <c r="I16" s="21"/>
    </row>
    <row r="18" spans="1:9" x14ac:dyDescent="0.25">
      <c r="A18" s="43" t="s">
        <v>61</v>
      </c>
      <c r="B18" s="43"/>
      <c r="C18" s="43"/>
      <c r="D18" s="19" t="s">
        <v>63</v>
      </c>
      <c r="E18" s="19" t="s">
        <v>64</v>
      </c>
      <c r="F18" s="19" t="s">
        <v>65</v>
      </c>
      <c r="G18" s="19" t="s">
        <v>66</v>
      </c>
      <c r="H18" s="19" t="s">
        <v>67</v>
      </c>
      <c r="I18" s="19" t="s">
        <v>68</v>
      </c>
    </row>
    <row r="19" spans="1:9" ht="18.75" x14ac:dyDescent="0.3">
      <c r="A19" s="43" t="s">
        <v>62</v>
      </c>
      <c r="B19" s="43"/>
      <c r="C19" s="43"/>
      <c r="D19" s="13">
        <v>17526</v>
      </c>
      <c r="E19" s="13">
        <v>17500</v>
      </c>
      <c r="F19" s="13">
        <v>17500</v>
      </c>
      <c r="G19" s="13">
        <v>17500</v>
      </c>
      <c r="H19" s="13">
        <v>17500</v>
      </c>
      <c r="I19" s="22">
        <f>SUM(D19:H19)</f>
        <v>87526</v>
      </c>
    </row>
    <row r="20" spans="1:9" ht="15.75" x14ac:dyDescent="0.25">
      <c r="A20" s="45" t="s">
        <v>69</v>
      </c>
      <c r="B20" s="45"/>
      <c r="C20" s="45"/>
      <c r="D20" s="47" t="s">
        <v>71</v>
      </c>
      <c r="E20" s="47"/>
      <c r="F20" s="13">
        <v>100800</v>
      </c>
      <c r="G20" s="47" t="s">
        <v>72</v>
      </c>
      <c r="H20" s="47"/>
      <c r="I20" s="47"/>
    </row>
    <row r="21" spans="1:9" ht="15.75" x14ac:dyDescent="0.25">
      <c r="A21" s="46" t="s">
        <v>70</v>
      </c>
      <c r="B21" s="46"/>
      <c r="C21" s="46"/>
      <c r="D21" s="23">
        <v>494576</v>
      </c>
    </row>
  </sheetData>
  <mergeCells count="12">
    <mergeCell ref="A16:H16"/>
    <mergeCell ref="H5:I5"/>
    <mergeCell ref="J5:K5"/>
    <mergeCell ref="A13:D13"/>
    <mergeCell ref="A14:H14"/>
    <mergeCell ref="A15:H15"/>
    <mergeCell ref="A20:C20"/>
    <mergeCell ref="A21:C21"/>
    <mergeCell ref="D20:E20"/>
    <mergeCell ref="G20:I20"/>
    <mergeCell ref="A18:C18"/>
    <mergeCell ref="A19:C19"/>
  </mergeCells>
  <printOptions horizontalCentered="1"/>
  <pageMargins left="0.11811023622047245" right="0.11811023622047245" top="1.8020833333333333" bottom="0.74803149606299213" header="0.31496062992125984" footer="0.31496062992125984"/>
  <pageSetup paperSize="9" orientation="landscape" r:id="rId1"/>
  <headerFooter>
    <oddHeader>&amp;LCCGIM
MOBILES : 03 32 59 24 – 07 85 65 28 – 04 92 79 51
E-mail : amadasta@yahoo.fr&amp;CFICHE DES ENCAISSEMENTS
YOPOUGON GARE 
Mme N'GUESSAN AYA N° CC: 9314451H
M. N'GUESSAN BOH JEAN MERMOSE
21 BP 946 ABIDJAN 21
05018796 - 09873305&amp;RMOIS DE MAI 2016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view="pageLayout" topLeftCell="A4" zoomScaleNormal="100" workbookViewId="0">
      <selection activeCell="K3" sqref="K3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6.28515625" customWidth="1"/>
    <col min="4" max="4" width="20" customWidth="1"/>
    <col min="5" max="5" width="10.85546875" customWidth="1"/>
    <col min="6" max="6" width="11.42578125" customWidth="1"/>
    <col min="7" max="7" width="13.28515625" customWidth="1"/>
    <col min="8" max="8" width="9.85546875" customWidth="1"/>
    <col min="9" max="9" width="15" customWidth="1"/>
    <col min="10" max="10" width="8.5703125" customWidth="1"/>
    <col min="11" max="11" width="13.5703125" customWidth="1"/>
  </cols>
  <sheetData>
    <row r="1" spans="1:11" ht="15.75" x14ac:dyDescent="0.25">
      <c r="A1" s="1" t="s">
        <v>0</v>
      </c>
      <c r="B1" s="2" t="s">
        <v>1</v>
      </c>
      <c r="C1" s="11" t="s">
        <v>12</v>
      </c>
      <c r="D1" s="2" t="s">
        <v>11</v>
      </c>
      <c r="E1" s="2" t="s">
        <v>3</v>
      </c>
      <c r="F1" s="2" t="s">
        <v>4</v>
      </c>
      <c r="G1" s="5" t="s">
        <v>10</v>
      </c>
      <c r="H1" s="2" t="s">
        <v>6</v>
      </c>
      <c r="I1" s="6" t="s">
        <v>5</v>
      </c>
      <c r="J1" s="2" t="s">
        <v>9</v>
      </c>
      <c r="K1" s="2" t="s">
        <v>7</v>
      </c>
    </row>
    <row r="2" spans="1:11" ht="21.75" customHeight="1" x14ac:dyDescent="0.25">
      <c r="A2" s="10">
        <v>1</v>
      </c>
      <c r="B2" s="12" t="s">
        <v>13</v>
      </c>
      <c r="C2" s="3" t="s">
        <v>29</v>
      </c>
      <c r="D2" s="8" t="s">
        <v>24</v>
      </c>
      <c r="E2" s="13">
        <v>40000</v>
      </c>
      <c r="F2" s="13">
        <v>479000</v>
      </c>
      <c r="G2" s="13">
        <v>30000</v>
      </c>
      <c r="H2" s="13"/>
      <c r="I2" s="13">
        <f>SUM(G2:H2)</f>
        <v>30000</v>
      </c>
      <c r="J2" s="17" t="s">
        <v>74</v>
      </c>
      <c r="K2" s="3" t="s">
        <v>43</v>
      </c>
    </row>
    <row r="3" spans="1:11" ht="21.75" customHeight="1" x14ac:dyDescent="0.25">
      <c r="A3" s="10">
        <v>2</v>
      </c>
      <c r="B3" s="12" t="s">
        <v>44</v>
      </c>
      <c r="C3" s="3" t="s">
        <v>32</v>
      </c>
      <c r="D3" s="8" t="s">
        <v>45</v>
      </c>
      <c r="E3" s="13">
        <v>25000</v>
      </c>
      <c r="F3" s="13">
        <v>67500</v>
      </c>
      <c r="G3" s="13">
        <v>25000</v>
      </c>
      <c r="H3" s="13"/>
      <c r="I3" s="13">
        <f t="shared" ref="I3:I13" si="0">SUM(G3:H3)</f>
        <v>25000</v>
      </c>
      <c r="J3" s="17" t="s">
        <v>74</v>
      </c>
      <c r="K3" s="3" t="s">
        <v>43</v>
      </c>
    </row>
    <row r="4" spans="1:11" ht="21" customHeight="1" x14ac:dyDescent="0.25">
      <c r="A4" s="10">
        <v>3</v>
      </c>
      <c r="B4" s="14" t="s">
        <v>14</v>
      </c>
      <c r="C4" s="3" t="s">
        <v>31</v>
      </c>
      <c r="D4" s="9" t="s">
        <v>15</v>
      </c>
      <c r="E4" s="13">
        <v>20000</v>
      </c>
      <c r="F4" s="13">
        <v>296000</v>
      </c>
      <c r="G4" s="18"/>
      <c r="H4" s="18"/>
      <c r="I4" s="13">
        <f t="shared" si="0"/>
        <v>0</v>
      </c>
      <c r="J4" s="17"/>
      <c r="K4" s="18"/>
    </row>
    <row r="5" spans="1:11" ht="21" customHeight="1" x14ac:dyDescent="0.25">
      <c r="A5" s="10"/>
      <c r="B5" s="14" t="s">
        <v>34</v>
      </c>
      <c r="C5" s="3" t="s">
        <v>33</v>
      </c>
      <c r="D5" s="9" t="s">
        <v>46</v>
      </c>
      <c r="E5" s="13">
        <v>70000</v>
      </c>
      <c r="F5" s="13"/>
      <c r="G5" s="18"/>
      <c r="H5" s="37" t="s">
        <v>35</v>
      </c>
      <c r="I5" s="38"/>
      <c r="J5" s="39" t="s">
        <v>47</v>
      </c>
      <c r="K5" s="40"/>
    </row>
    <row r="6" spans="1:11" ht="21" customHeight="1" x14ac:dyDescent="0.25">
      <c r="A6" s="10">
        <v>4</v>
      </c>
      <c r="B6" s="14" t="s">
        <v>22</v>
      </c>
      <c r="C6" s="3" t="s">
        <v>36</v>
      </c>
      <c r="D6" s="9" t="s">
        <v>23</v>
      </c>
      <c r="E6" s="13">
        <v>30000</v>
      </c>
      <c r="F6" s="13">
        <v>88000</v>
      </c>
      <c r="G6" s="13"/>
      <c r="H6" s="13"/>
      <c r="I6" s="13">
        <f t="shared" si="0"/>
        <v>0</v>
      </c>
      <c r="J6" s="17"/>
      <c r="K6" s="3" t="s">
        <v>43</v>
      </c>
    </row>
    <row r="7" spans="1:11" ht="21.75" customHeight="1" x14ac:dyDescent="0.25">
      <c r="A7" s="10">
        <v>5</v>
      </c>
      <c r="B7" s="14" t="s">
        <v>41</v>
      </c>
      <c r="C7" s="3" t="s">
        <v>40</v>
      </c>
      <c r="D7" s="9" t="s">
        <v>48</v>
      </c>
      <c r="E7" s="13">
        <v>40000</v>
      </c>
      <c r="F7" s="13">
        <v>448000</v>
      </c>
      <c r="G7" s="13">
        <v>40000</v>
      </c>
      <c r="H7" s="13">
        <v>40000</v>
      </c>
      <c r="I7" s="13">
        <f t="shared" si="0"/>
        <v>80000</v>
      </c>
      <c r="J7" s="17" t="s">
        <v>74</v>
      </c>
      <c r="K7" s="3" t="s">
        <v>43</v>
      </c>
    </row>
    <row r="8" spans="1:11" ht="25.5" customHeight="1" x14ac:dyDescent="0.25">
      <c r="A8" s="10">
        <v>6</v>
      </c>
      <c r="B8" s="14" t="s">
        <v>49</v>
      </c>
      <c r="C8" s="3" t="s">
        <v>50</v>
      </c>
      <c r="D8" s="9" t="s">
        <v>51</v>
      </c>
      <c r="E8" s="13">
        <v>30000</v>
      </c>
      <c r="F8" s="13">
        <v>30000</v>
      </c>
      <c r="G8" s="13"/>
      <c r="H8" s="13"/>
      <c r="I8" s="13">
        <f t="shared" si="0"/>
        <v>0</v>
      </c>
      <c r="J8" s="17"/>
      <c r="K8" s="3"/>
    </row>
    <row r="9" spans="1:11" ht="24" customHeight="1" x14ac:dyDescent="0.25">
      <c r="A9" s="10">
        <v>7</v>
      </c>
      <c r="B9" s="14" t="s">
        <v>18</v>
      </c>
      <c r="C9" s="3" t="s">
        <v>37</v>
      </c>
      <c r="D9" s="9" t="s">
        <v>21</v>
      </c>
      <c r="E9" s="13">
        <v>35000</v>
      </c>
      <c r="F9" s="13">
        <v>129100</v>
      </c>
      <c r="G9" s="13">
        <v>35000</v>
      </c>
      <c r="H9" s="13"/>
      <c r="I9" s="13">
        <f t="shared" si="0"/>
        <v>35000</v>
      </c>
      <c r="J9" s="17" t="s">
        <v>74</v>
      </c>
      <c r="K9" s="3" t="s">
        <v>43</v>
      </c>
    </row>
    <row r="10" spans="1:11" ht="24" customHeight="1" x14ac:dyDescent="0.25">
      <c r="A10" s="10">
        <v>8</v>
      </c>
      <c r="B10" s="14" t="s">
        <v>19</v>
      </c>
      <c r="C10" s="3" t="s">
        <v>38</v>
      </c>
      <c r="D10" s="9" t="s">
        <v>20</v>
      </c>
      <c r="E10" s="13">
        <v>25000</v>
      </c>
      <c r="F10" s="13">
        <v>62500</v>
      </c>
      <c r="G10" s="13"/>
      <c r="H10" s="13"/>
      <c r="I10" s="13">
        <f t="shared" si="0"/>
        <v>0</v>
      </c>
      <c r="J10" s="17"/>
      <c r="K10" s="3"/>
    </row>
    <row r="11" spans="1:11" ht="21.75" customHeight="1" x14ac:dyDescent="0.25">
      <c r="A11" s="10">
        <v>9</v>
      </c>
      <c r="B11" s="14" t="s">
        <v>53</v>
      </c>
      <c r="C11" s="3" t="s">
        <v>39</v>
      </c>
      <c r="D11" s="9" t="s">
        <v>54</v>
      </c>
      <c r="E11" s="13">
        <v>17500</v>
      </c>
      <c r="F11" s="13"/>
      <c r="G11" s="13"/>
      <c r="H11" s="13"/>
      <c r="I11" s="13">
        <f t="shared" si="0"/>
        <v>0</v>
      </c>
      <c r="J11" s="17"/>
      <c r="K11" s="3"/>
    </row>
    <row r="12" spans="1:11" ht="23.25" customHeight="1" x14ac:dyDescent="0.25">
      <c r="A12" s="10">
        <v>10</v>
      </c>
      <c r="B12" s="14" t="s">
        <v>16</v>
      </c>
      <c r="C12" s="3" t="s">
        <v>30</v>
      </c>
      <c r="D12" s="9" t="s">
        <v>28</v>
      </c>
      <c r="E12" s="13">
        <v>25000</v>
      </c>
      <c r="F12" s="13">
        <v>187700</v>
      </c>
      <c r="G12" s="13"/>
      <c r="H12" s="13"/>
      <c r="I12" s="13">
        <f t="shared" si="0"/>
        <v>0</v>
      </c>
      <c r="J12" s="17"/>
      <c r="K12" s="10"/>
    </row>
    <row r="13" spans="1:11" ht="30" customHeight="1" x14ac:dyDescent="0.3">
      <c r="A13" s="35" t="s">
        <v>8</v>
      </c>
      <c r="B13" s="35"/>
      <c r="C13" s="35"/>
      <c r="D13" s="35"/>
      <c r="E13" s="13">
        <f>SUM(E2:E12)</f>
        <v>357500</v>
      </c>
      <c r="F13" s="13">
        <f>SUM(F2:F12)</f>
        <v>1787800</v>
      </c>
      <c r="G13" s="13">
        <f t="shared" ref="G13:H13" si="1">SUM(G2:G12)</f>
        <v>130000</v>
      </c>
      <c r="H13" s="13">
        <f t="shared" si="1"/>
        <v>40000</v>
      </c>
      <c r="I13" s="13">
        <f t="shared" si="0"/>
        <v>170000</v>
      </c>
      <c r="J13" s="17"/>
      <c r="K13" s="4"/>
    </row>
    <row r="14" spans="1:11" ht="15.75" x14ac:dyDescent="0.25">
      <c r="A14" s="43" t="s">
        <v>56</v>
      </c>
      <c r="B14" s="43"/>
      <c r="C14" s="43"/>
      <c r="D14" s="43"/>
      <c r="E14" s="43"/>
      <c r="F14" s="43"/>
      <c r="G14" s="43"/>
      <c r="H14" s="43"/>
      <c r="I14" s="13"/>
    </row>
    <row r="15" spans="1:11" ht="15.75" x14ac:dyDescent="0.25">
      <c r="A15" s="43" t="s">
        <v>73</v>
      </c>
      <c r="B15" s="43"/>
      <c r="C15" s="43"/>
      <c r="D15" s="43"/>
      <c r="E15" s="43"/>
      <c r="F15" s="43"/>
      <c r="G15" s="43"/>
      <c r="H15" s="43"/>
      <c r="I15" s="13"/>
    </row>
    <row r="16" spans="1:11" x14ac:dyDescent="0.25">
      <c r="A16" s="44" t="s">
        <v>58</v>
      </c>
      <c r="B16" s="44"/>
      <c r="C16" s="44"/>
      <c r="D16" s="44"/>
      <c r="E16" s="44"/>
      <c r="F16" s="44"/>
      <c r="G16" s="44"/>
      <c r="H16" s="44"/>
      <c r="I16" s="21"/>
    </row>
    <row r="18" spans="1:9" x14ac:dyDescent="0.25">
      <c r="A18" s="43" t="s">
        <v>61</v>
      </c>
      <c r="B18" s="43"/>
      <c r="C18" s="43"/>
      <c r="D18" s="24" t="s">
        <v>63</v>
      </c>
      <c r="E18" s="24" t="s">
        <v>64</v>
      </c>
      <c r="F18" s="24" t="s">
        <v>65</v>
      </c>
      <c r="G18" s="24" t="s">
        <v>66</v>
      </c>
      <c r="H18" s="24" t="s">
        <v>67</v>
      </c>
      <c r="I18" s="24" t="s">
        <v>68</v>
      </c>
    </row>
    <row r="19" spans="1:9" ht="18.75" x14ac:dyDescent="0.3">
      <c r="A19" s="43" t="s">
        <v>62</v>
      </c>
      <c r="B19" s="43"/>
      <c r="C19" s="43"/>
      <c r="D19" s="13">
        <v>17526</v>
      </c>
      <c r="E19" s="13">
        <v>17500</v>
      </c>
      <c r="F19" s="13">
        <v>17500</v>
      </c>
      <c r="G19" s="13">
        <v>17500</v>
      </c>
      <c r="H19" s="13">
        <v>17500</v>
      </c>
      <c r="I19" s="22">
        <f>SUM(D19:H19)</f>
        <v>87526</v>
      </c>
    </row>
    <row r="20" spans="1:9" ht="15.75" x14ac:dyDescent="0.25">
      <c r="A20" s="45" t="s">
        <v>69</v>
      </c>
      <c r="B20" s="45"/>
      <c r="C20" s="45"/>
      <c r="D20" s="47" t="s">
        <v>71</v>
      </c>
      <c r="E20" s="47"/>
      <c r="F20" s="13">
        <v>100800</v>
      </c>
      <c r="G20" s="47" t="s">
        <v>72</v>
      </c>
      <c r="H20" s="47"/>
      <c r="I20" s="47"/>
    </row>
    <row r="21" spans="1:9" ht="15.75" x14ac:dyDescent="0.25">
      <c r="A21" s="46" t="s">
        <v>70</v>
      </c>
      <c r="B21" s="46"/>
      <c r="C21" s="46"/>
      <c r="D21" s="23">
        <v>494576</v>
      </c>
    </row>
  </sheetData>
  <mergeCells count="12">
    <mergeCell ref="A21:C21"/>
    <mergeCell ref="H5:I5"/>
    <mergeCell ref="J5:K5"/>
    <mergeCell ref="A13:D13"/>
    <mergeCell ref="A14:H14"/>
    <mergeCell ref="A15:H15"/>
    <mergeCell ref="A16:H16"/>
    <mergeCell ref="A18:C18"/>
    <mergeCell ref="A19:C19"/>
    <mergeCell ref="A20:C20"/>
    <mergeCell ref="D20:E20"/>
    <mergeCell ref="G20:I20"/>
  </mergeCells>
  <printOptions horizontalCentered="1"/>
  <pageMargins left="0.11811023622047245" right="0.11811023622047245" top="1.8020833333333333" bottom="0.74803149606299213" header="0.31496062992125984" footer="0.31496062992125984"/>
  <pageSetup paperSize="9" orientation="landscape" r:id="rId1"/>
  <headerFooter>
    <oddHeader>&amp;LCCGIM
MOBILES : 03 32 59 24 – 07 85 65 28 – 04 92 79 51
E-mail : amadasta@yahoo.fr&amp;CFICHE DES ENCAISSEMENTS
YOPOUGON GARE 
Mme N'GUESSAN AYA N° CC: 9314451H
M. N'GUESSAN BOH JEAN MERMOSE
21 BP 946 ABIDJAN 21
05018796 - 09873305&amp;RMOIS DE JUIN 2016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view="pageLayout" topLeftCell="A4" zoomScaleNormal="100" workbookViewId="0">
      <selection activeCell="G6" sqref="G6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6.28515625" customWidth="1"/>
    <col min="4" max="4" width="20" customWidth="1"/>
    <col min="5" max="5" width="10.85546875" customWidth="1"/>
    <col min="6" max="6" width="11.42578125" customWidth="1"/>
    <col min="7" max="7" width="13.28515625" customWidth="1"/>
    <col min="8" max="8" width="9.85546875" customWidth="1"/>
    <col min="9" max="9" width="15" customWidth="1"/>
    <col min="10" max="10" width="8.5703125" customWidth="1"/>
    <col min="11" max="11" width="13.5703125" customWidth="1"/>
  </cols>
  <sheetData>
    <row r="1" spans="1:11" ht="15.75" x14ac:dyDescent="0.25">
      <c r="A1" s="1" t="s">
        <v>0</v>
      </c>
      <c r="B1" s="2" t="s">
        <v>1</v>
      </c>
      <c r="C1" s="11" t="s">
        <v>12</v>
      </c>
      <c r="D1" s="2" t="s">
        <v>11</v>
      </c>
      <c r="E1" s="2" t="s">
        <v>3</v>
      </c>
      <c r="F1" s="2" t="s">
        <v>4</v>
      </c>
      <c r="G1" s="5" t="s">
        <v>10</v>
      </c>
      <c r="H1" s="2" t="s">
        <v>6</v>
      </c>
      <c r="I1" s="6" t="s">
        <v>5</v>
      </c>
      <c r="J1" s="2" t="s">
        <v>9</v>
      </c>
      <c r="K1" s="2" t="s">
        <v>7</v>
      </c>
    </row>
    <row r="2" spans="1:11" ht="21.75" customHeight="1" x14ac:dyDescent="0.25">
      <c r="A2" s="10"/>
      <c r="B2" s="12" t="s">
        <v>13</v>
      </c>
      <c r="C2" s="3" t="s">
        <v>29</v>
      </c>
      <c r="D2" s="8" t="s">
        <v>24</v>
      </c>
      <c r="E2" s="13">
        <v>40000</v>
      </c>
      <c r="F2" s="13">
        <v>489000</v>
      </c>
      <c r="G2" s="13">
        <v>35000</v>
      </c>
      <c r="H2" s="13"/>
      <c r="I2" s="13">
        <f>SUM(G2:H2)</f>
        <v>35000</v>
      </c>
      <c r="J2" s="17" t="s">
        <v>79</v>
      </c>
      <c r="K2" s="3" t="s">
        <v>43</v>
      </c>
    </row>
    <row r="3" spans="1:11" ht="21.75" customHeight="1" x14ac:dyDescent="0.25">
      <c r="A3" s="10">
        <v>2</v>
      </c>
      <c r="B3" s="12" t="s">
        <v>44</v>
      </c>
      <c r="C3" s="3" t="s">
        <v>32</v>
      </c>
      <c r="D3" s="8" t="s">
        <v>45</v>
      </c>
      <c r="E3" s="13">
        <v>25000</v>
      </c>
      <c r="F3" s="13">
        <v>67500</v>
      </c>
      <c r="G3" s="13">
        <v>25000</v>
      </c>
      <c r="H3" s="13"/>
      <c r="I3" s="13">
        <f t="shared" ref="I3:I13" si="0">SUM(G3:H3)</f>
        <v>25000</v>
      </c>
      <c r="J3" s="17" t="s">
        <v>79</v>
      </c>
      <c r="K3" s="3" t="s">
        <v>43</v>
      </c>
    </row>
    <row r="4" spans="1:11" ht="21" customHeight="1" x14ac:dyDescent="0.25">
      <c r="A4" s="10">
        <v>3</v>
      </c>
      <c r="B4" s="14" t="s">
        <v>14</v>
      </c>
      <c r="C4" s="3" t="s">
        <v>31</v>
      </c>
      <c r="D4" s="9" t="s">
        <v>15</v>
      </c>
      <c r="E4" s="13">
        <v>20000</v>
      </c>
      <c r="F4" s="13">
        <v>316000</v>
      </c>
      <c r="G4" s="18"/>
      <c r="H4" s="18"/>
      <c r="I4" s="13">
        <f t="shared" si="0"/>
        <v>0</v>
      </c>
      <c r="J4" s="17"/>
      <c r="K4" s="18"/>
    </row>
    <row r="5" spans="1:11" ht="21" customHeight="1" x14ac:dyDescent="0.25">
      <c r="A5" s="10"/>
      <c r="B5" s="14" t="s">
        <v>34</v>
      </c>
      <c r="C5" s="3" t="s">
        <v>33</v>
      </c>
      <c r="D5" s="9" t="s">
        <v>46</v>
      </c>
      <c r="E5" s="13">
        <v>70000</v>
      </c>
      <c r="F5" s="13"/>
      <c r="G5" s="18"/>
      <c r="H5" s="37" t="s">
        <v>35</v>
      </c>
      <c r="I5" s="38"/>
      <c r="J5" s="39" t="s">
        <v>47</v>
      </c>
      <c r="K5" s="40"/>
    </row>
    <row r="6" spans="1:11" ht="21" customHeight="1" x14ac:dyDescent="0.25">
      <c r="A6" s="10">
        <v>4</v>
      </c>
      <c r="B6" s="14" t="s">
        <v>22</v>
      </c>
      <c r="C6" s="3" t="s">
        <v>36</v>
      </c>
      <c r="D6" s="9" t="s">
        <v>23</v>
      </c>
      <c r="E6" s="13">
        <v>30000</v>
      </c>
      <c r="F6" s="13">
        <v>121000</v>
      </c>
      <c r="G6" s="13">
        <v>25000</v>
      </c>
      <c r="H6" s="13"/>
      <c r="I6" s="13">
        <f t="shared" si="0"/>
        <v>25000</v>
      </c>
      <c r="J6" s="17" t="s">
        <v>79</v>
      </c>
      <c r="K6" s="3" t="s">
        <v>43</v>
      </c>
    </row>
    <row r="7" spans="1:11" ht="21.75" customHeight="1" x14ac:dyDescent="0.25">
      <c r="A7" s="10">
        <v>5</v>
      </c>
      <c r="B7" s="14" t="s">
        <v>41</v>
      </c>
      <c r="C7" s="3" t="s">
        <v>40</v>
      </c>
      <c r="D7" s="9" t="s">
        <v>48</v>
      </c>
      <c r="E7" s="13">
        <v>40000</v>
      </c>
      <c r="F7" s="13">
        <v>408000</v>
      </c>
      <c r="G7" s="13"/>
      <c r="H7" s="13"/>
      <c r="I7" s="13">
        <f t="shared" si="0"/>
        <v>0</v>
      </c>
      <c r="J7" s="17"/>
      <c r="K7" s="3"/>
    </row>
    <row r="8" spans="1:11" ht="25.5" customHeight="1" x14ac:dyDescent="0.25">
      <c r="A8" s="10">
        <v>6</v>
      </c>
      <c r="B8" s="14" t="s">
        <v>49</v>
      </c>
      <c r="C8" s="3" t="s">
        <v>50</v>
      </c>
      <c r="D8" s="9" t="s">
        <v>51</v>
      </c>
      <c r="E8" s="13">
        <v>30000</v>
      </c>
      <c r="F8" s="13">
        <v>60000</v>
      </c>
      <c r="G8" s="13"/>
      <c r="H8" s="13">
        <v>30000</v>
      </c>
      <c r="I8" s="13">
        <f t="shared" si="0"/>
        <v>30000</v>
      </c>
      <c r="J8" s="17" t="s">
        <v>75</v>
      </c>
      <c r="K8" s="3" t="s">
        <v>76</v>
      </c>
    </row>
    <row r="9" spans="1:11" ht="24" customHeight="1" x14ac:dyDescent="0.25">
      <c r="A9" s="10">
        <v>7</v>
      </c>
      <c r="B9" s="14" t="s">
        <v>18</v>
      </c>
      <c r="C9" s="3" t="s">
        <v>37</v>
      </c>
      <c r="D9" s="9" t="s">
        <v>21</v>
      </c>
      <c r="E9" s="13">
        <v>35000</v>
      </c>
      <c r="F9" s="13">
        <v>129100</v>
      </c>
      <c r="G9" s="13">
        <v>35000</v>
      </c>
      <c r="H9" s="13"/>
      <c r="I9" s="13">
        <f t="shared" si="0"/>
        <v>35000</v>
      </c>
      <c r="J9" s="17" t="s">
        <v>79</v>
      </c>
      <c r="K9" s="3" t="s">
        <v>43</v>
      </c>
    </row>
    <row r="10" spans="1:11" ht="24" customHeight="1" x14ac:dyDescent="0.25">
      <c r="A10" s="10">
        <v>8</v>
      </c>
      <c r="B10" s="14" t="s">
        <v>19</v>
      </c>
      <c r="C10" s="3" t="s">
        <v>38</v>
      </c>
      <c r="D10" s="9" t="s">
        <v>20</v>
      </c>
      <c r="E10" s="13">
        <v>25000</v>
      </c>
      <c r="F10" s="13">
        <v>90000</v>
      </c>
      <c r="G10" s="13">
        <v>25000</v>
      </c>
      <c r="H10" s="13"/>
      <c r="I10" s="13">
        <f t="shared" si="0"/>
        <v>25000</v>
      </c>
      <c r="J10" s="17" t="s">
        <v>79</v>
      </c>
      <c r="K10" s="3" t="s">
        <v>43</v>
      </c>
    </row>
    <row r="11" spans="1:11" ht="21.75" customHeight="1" x14ac:dyDescent="0.25">
      <c r="A11" s="10">
        <v>9</v>
      </c>
      <c r="B11" s="14" t="s">
        <v>53</v>
      </c>
      <c r="C11" s="3" t="s">
        <v>39</v>
      </c>
      <c r="D11" s="9" t="s">
        <v>54</v>
      </c>
      <c r="E11" s="13">
        <v>17500</v>
      </c>
      <c r="F11" s="13">
        <v>17500</v>
      </c>
      <c r="G11" s="13">
        <v>17500</v>
      </c>
      <c r="H11" s="13">
        <v>17500</v>
      </c>
      <c r="I11" s="13">
        <f t="shared" si="0"/>
        <v>35000</v>
      </c>
      <c r="J11" s="17" t="s">
        <v>77</v>
      </c>
      <c r="K11" s="7" t="s">
        <v>27</v>
      </c>
    </row>
    <row r="12" spans="1:11" ht="23.25" customHeight="1" x14ac:dyDescent="0.25">
      <c r="A12" s="10">
        <v>10</v>
      </c>
      <c r="B12" s="14" t="s">
        <v>16</v>
      </c>
      <c r="C12" s="3" t="s">
        <v>30</v>
      </c>
      <c r="D12" s="9" t="s">
        <v>28</v>
      </c>
      <c r="E12" s="13">
        <v>25000</v>
      </c>
      <c r="F12" s="13">
        <v>215200</v>
      </c>
      <c r="G12" s="13"/>
      <c r="H12" s="13">
        <v>25000</v>
      </c>
      <c r="I12" s="13">
        <f t="shared" si="0"/>
        <v>25000</v>
      </c>
      <c r="J12" s="17" t="s">
        <v>80</v>
      </c>
      <c r="K12" s="7" t="s">
        <v>27</v>
      </c>
    </row>
    <row r="13" spans="1:11" ht="30" customHeight="1" x14ac:dyDescent="0.25">
      <c r="A13" s="35" t="s">
        <v>8</v>
      </c>
      <c r="B13" s="35"/>
      <c r="C13" s="35"/>
      <c r="D13" s="35"/>
      <c r="E13" s="13">
        <f>SUM(E2:E12)</f>
        <v>357500</v>
      </c>
      <c r="F13" s="13">
        <f>SUM(F2:F12)</f>
        <v>1913300</v>
      </c>
      <c r="G13" s="13">
        <f>SUM(G2:G12)</f>
        <v>162500</v>
      </c>
      <c r="H13" s="13">
        <f>SUM(H2:H12)</f>
        <v>72500</v>
      </c>
      <c r="I13" s="13">
        <f t="shared" si="0"/>
        <v>235000</v>
      </c>
      <c r="J13" s="17" t="s">
        <v>81</v>
      </c>
      <c r="K13" s="25" t="s">
        <v>82</v>
      </c>
    </row>
    <row r="14" spans="1:11" ht="15.75" x14ac:dyDescent="0.25">
      <c r="A14" s="43" t="s">
        <v>56</v>
      </c>
      <c r="B14" s="43"/>
      <c r="C14" s="43"/>
      <c r="D14" s="43"/>
      <c r="E14" s="43"/>
      <c r="F14" s="43"/>
      <c r="G14" s="43"/>
      <c r="H14" s="43"/>
      <c r="I14" s="13"/>
    </row>
    <row r="15" spans="1:11" ht="15.75" x14ac:dyDescent="0.25">
      <c r="A15" s="43" t="s">
        <v>73</v>
      </c>
      <c r="B15" s="43"/>
      <c r="C15" s="43"/>
      <c r="D15" s="43"/>
      <c r="E15" s="43"/>
      <c r="F15" s="43"/>
      <c r="G15" s="43"/>
      <c r="H15" s="43"/>
      <c r="I15" s="13"/>
    </row>
    <row r="16" spans="1:11" x14ac:dyDescent="0.25">
      <c r="A16" s="44" t="s">
        <v>58</v>
      </c>
      <c r="B16" s="44"/>
      <c r="C16" s="44"/>
      <c r="D16" s="44"/>
      <c r="E16" s="44"/>
      <c r="F16" s="44"/>
      <c r="G16" s="44"/>
      <c r="H16" s="44"/>
      <c r="I16" s="21"/>
    </row>
    <row r="18" spans="1:11" x14ac:dyDescent="0.25">
      <c r="A18" s="43" t="s">
        <v>61</v>
      </c>
      <c r="B18" s="43"/>
      <c r="C18" s="43"/>
      <c r="D18" s="24" t="s">
        <v>63</v>
      </c>
      <c r="E18" s="24" t="s">
        <v>64</v>
      </c>
      <c r="F18" s="24" t="s">
        <v>65</v>
      </c>
      <c r="G18" s="24" t="s">
        <v>66</v>
      </c>
      <c r="H18" s="24" t="s">
        <v>67</v>
      </c>
      <c r="I18" s="24" t="s">
        <v>68</v>
      </c>
    </row>
    <row r="19" spans="1:11" ht="18.75" x14ac:dyDescent="0.3">
      <c r="A19" s="43" t="s">
        <v>62</v>
      </c>
      <c r="B19" s="43"/>
      <c r="C19" s="43"/>
      <c r="D19" s="13">
        <v>17526</v>
      </c>
      <c r="E19" s="13">
        <v>17500</v>
      </c>
      <c r="F19" s="13">
        <v>17500</v>
      </c>
      <c r="G19" s="13">
        <v>17500</v>
      </c>
      <c r="H19" s="13">
        <v>17500</v>
      </c>
      <c r="I19" s="22">
        <f>SUM(D19:H19)</f>
        <v>87526</v>
      </c>
    </row>
    <row r="20" spans="1:11" ht="15.75" x14ac:dyDescent="0.25">
      <c r="A20" s="45" t="s">
        <v>69</v>
      </c>
      <c r="B20" s="45"/>
      <c r="C20" s="45"/>
      <c r="D20" s="47" t="s">
        <v>71</v>
      </c>
      <c r="E20" s="47"/>
      <c r="F20" s="13">
        <v>100800</v>
      </c>
      <c r="G20" s="47" t="s">
        <v>72</v>
      </c>
      <c r="H20" s="47"/>
      <c r="I20" s="47"/>
    </row>
    <row r="21" spans="1:11" ht="15.75" x14ac:dyDescent="0.25">
      <c r="A21" s="46" t="s">
        <v>70</v>
      </c>
      <c r="B21" s="46"/>
      <c r="C21" s="46"/>
      <c r="D21" s="23">
        <v>494576</v>
      </c>
      <c r="F21" s="46" t="s">
        <v>78</v>
      </c>
      <c r="G21" s="46"/>
      <c r="H21" s="46"/>
      <c r="I21" s="46"/>
      <c r="J21" s="46"/>
      <c r="K21" s="46"/>
    </row>
  </sheetData>
  <mergeCells count="13">
    <mergeCell ref="A21:C21"/>
    <mergeCell ref="F21:K21"/>
    <mergeCell ref="H5:I5"/>
    <mergeCell ref="J5:K5"/>
    <mergeCell ref="A13:D13"/>
    <mergeCell ref="A14:H14"/>
    <mergeCell ref="A15:H15"/>
    <mergeCell ref="A16:H16"/>
    <mergeCell ref="A18:C18"/>
    <mergeCell ref="A19:C19"/>
    <mergeCell ref="A20:C20"/>
    <mergeCell ref="D20:E20"/>
    <mergeCell ref="G20:I20"/>
  </mergeCells>
  <printOptions horizontalCentered="1"/>
  <pageMargins left="0.11811023622047245" right="0.11811023622047245" top="1.8020833333333333" bottom="0.74803149606299213" header="0.31496062992125984" footer="0.31496062992125984"/>
  <pageSetup paperSize="9" orientation="landscape" r:id="rId1"/>
  <headerFooter>
    <oddHeader>&amp;LCCGIM
MOBILES : 03 32 59 24 – 07 85 65 28 – 04 92 79 51
E-mail : amadasta@yahoo.fr&amp;CFICHE DES ENCAISSEMENTS
YOPOUGON GARE 
Mme N'GUESSAN AYA N° CC: 9314451H
M. N'GUESSAN BOH JEAN MERMOSE
21 BP 946 ABIDJAN 21
05018796 - 09873305&amp;RMOIS DE JUILLET 2016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view="pageLayout" zoomScaleNormal="100" workbookViewId="0">
      <selection activeCell="I17" sqref="I17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6.28515625" customWidth="1"/>
    <col min="4" max="4" width="20" customWidth="1"/>
    <col min="5" max="5" width="10.85546875" customWidth="1"/>
    <col min="6" max="6" width="11.42578125" customWidth="1"/>
    <col min="7" max="7" width="13.28515625" customWidth="1"/>
    <col min="8" max="8" width="9.85546875" customWidth="1"/>
    <col min="9" max="9" width="15" customWidth="1"/>
    <col min="10" max="10" width="8.5703125" customWidth="1"/>
    <col min="11" max="11" width="13.5703125" customWidth="1"/>
  </cols>
  <sheetData>
    <row r="1" spans="1:11" ht="15.75" x14ac:dyDescent="0.25">
      <c r="A1" s="1" t="s">
        <v>0</v>
      </c>
      <c r="B1" s="2" t="s">
        <v>1</v>
      </c>
      <c r="C1" s="11" t="s">
        <v>12</v>
      </c>
      <c r="D1" s="2" t="s">
        <v>11</v>
      </c>
      <c r="E1" s="2" t="s">
        <v>3</v>
      </c>
      <c r="F1" s="2" t="s">
        <v>4</v>
      </c>
      <c r="G1" s="5" t="s">
        <v>10</v>
      </c>
      <c r="H1" s="2" t="s">
        <v>6</v>
      </c>
      <c r="I1" s="6" t="s">
        <v>5</v>
      </c>
      <c r="J1" s="2" t="s">
        <v>9</v>
      </c>
      <c r="K1" s="2" t="s">
        <v>7</v>
      </c>
    </row>
    <row r="2" spans="1:11" ht="21.75" customHeight="1" x14ac:dyDescent="0.25">
      <c r="A2" s="10"/>
      <c r="B2" s="12" t="s">
        <v>13</v>
      </c>
      <c r="C2" s="3" t="s">
        <v>29</v>
      </c>
      <c r="D2" s="8" t="s">
        <v>24</v>
      </c>
      <c r="E2" s="13">
        <v>40000</v>
      </c>
      <c r="F2" s="13">
        <v>494000</v>
      </c>
      <c r="G2" s="13">
        <v>35000</v>
      </c>
      <c r="H2" s="13"/>
      <c r="I2" s="13">
        <f>SUM(G2:H2)</f>
        <v>35000</v>
      </c>
      <c r="J2" s="17" t="s">
        <v>85</v>
      </c>
      <c r="K2" s="3"/>
    </row>
    <row r="3" spans="1:11" ht="21.75" customHeight="1" x14ac:dyDescent="0.25">
      <c r="A3" s="10">
        <v>2</v>
      </c>
      <c r="B3" s="12" t="s">
        <v>44</v>
      </c>
      <c r="C3" s="3" t="s">
        <v>32</v>
      </c>
      <c r="D3" s="8" t="s">
        <v>45</v>
      </c>
      <c r="E3" s="13">
        <v>25000</v>
      </c>
      <c r="F3" s="13">
        <v>67500</v>
      </c>
      <c r="G3" s="13">
        <v>25000</v>
      </c>
      <c r="H3" s="13"/>
      <c r="I3" s="13">
        <f t="shared" ref="I3:I4" si="0">SUM(G3:H3)</f>
        <v>25000</v>
      </c>
      <c r="J3" s="17" t="s">
        <v>85</v>
      </c>
      <c r="K3" s="3"/>
    </row>
    <row r="4" spans="1:11" ht="21" customHeight="1" x14ac:dyDescent="0.25">
      <c r="A4" s="10">
        <v>3</v>
      </c>
      <c r="B4" s="14" t="s">
        <v>14</v>
      </c>
      <c r="C4" s="3" t="s">
        <v>31</v>
      </c>
      <c r="D4" s="9" t="s">
        <v>15</v>
      </c>
      <c r="E4" s="13">
        <v>20000</v>
      </c>
      <c r="F4" s="13">
        <v>356000</v>
      </c>
      <c r="G4" s="18"/>
      <c r="H4" s="18"/>
      <c r="I4" s="13">
        <f t="shared" si="0"/>
        <v>0</v>
      </c>
      <c r="J4" s="17"/>
      <c r="K4" s="18"/>
    </row>
    <row r="5" spans="1:11" ht="21" customHeight="1" x14ac:dyDescent="0.25">
      <c r="A5" s="10"/>
      <c r="B5" s="14" t="s">
        <v>34</v>
      </c>
      <c r="C5" s="3" t="s">
        <v>33</v>
      </c>
      <c r="D5" s="9" t="s">
        <v>46</v>
      </c>
      <c r="E5" s="13">
        <v>70000</v>
      </c>
      <c r="F5" s="13"/>
      <c r="G5" s="18"/>
      <c r="H5" s="37" t="s">
        <v>35</v>
      </c>
      <c r="I5" s="38"/>
      <c r="J5" s="39" t="s">
        <v>47</v>
      </c>
      <c r="K5" s="40"/>
    </row>
    <row r="6" spans="1:11" ht="21" customHeight="1" x14ac:dyDescent="0.25">
      <c r="A6" s="10">
        <v>4</v>
      </c>
      <c r="B6" s="14" t="s">
        <v>22</v>
      </c>
      <c r="C6" s="3" t="s">
        <v>36</v>
      </c>
      <c r="D6" s="9" t="s">
        <v>23</v>
      </c>
      <c r="E6" s="13">
        <v>30000</v>
      </c>
      <c r="F6" s="13">
        <v>126000</v>
      </c>
      <c r="G6" s="13">
        <v>25000</v>
      </c>
      <c r="H6" s="13"/>
      <c r="I6" s="13">
        <f>SUM(G6:H6)</f>
        <v>25000</v>
      </c>
      <c r="J6" s="17" t="s">
        <v>85</v>
      </c>
      <c r="K6" s="3"/>
    </row>
    <row r="7" spans="1:11" ht="21.75" customHeight="1" x14ac:dyDescent="0.25">
      <c r="A7" s="10">
        <v>5</v>
      </c>
      <c r="B7" s="14" t="s">
        <v>41</v>
      </c>
      <c r="C7" s="3" t="s">
        <v>40</v>
      </c>
      <c r="D7" s="9" t="s">
        <v>48</v>
      </c>
      <c r="E7" s="13">
        <v>40000</v>
      </c>
      <c r="F7" s="13">
        <v>452000</v>
      </c>
      <c r="G7" s="13"/>
      <c r="H7" s="13"/>
      <c r="I7" s="13">
        <f t="shared" ref="I7:I12" si="1">SUM(G7:H7)</f>
        <v>0</v>
      </c>
      <c r="J7" s="17"/>
      <c r="K7" s="3"/>
    </row>
    <row r="8" spans="1:11" ht="25.5" customHeight="1" x14ac:dyDescent="0.25">
      <c r="A8" s="10">
        <v>6</v>
      </c>
      <c r="B8" s="14" t="s">
        <v>49</v>
      </c>
      <c r="C8" s="3" t="s">
        <v>50</v>
      </c>
      <c r="D8" s="9" t="s">
        <v>51</v>
      </c>
      <c r="E8" s="13">
        <v>30000</v>
      </c>
      <c r="F8" s="13">
        <v>60000</v>
      </c>
      <c r="G8" s="13"/>
      <c r="H8" s="13">
        <v>30000</v>
      </c>
      <c r="I8" s="13">
        <f t="shared" si="1"/>
        <v>30000</v>
      </c>
      <c r="J8" s="17" t="s">
        <v>83</v>
      </c>
      <c r="K8" s="3" t="s">
        <v>76</v>
      </c>
    </row>
    <row r="9" spans="1:11" ht="24" customHeight="1" x14ac:dyDescent="0.25">
      <c r="A9" s="10">
        <v>7</v>
      </c>
      <c r="B9" s="14" t="s">
        <v>18</v>
      </c>
      <c r="C9" s="3" t="s">
        <v>37</v>
      </c>
      <c r="D9" s="9" t="s">
        <v>21</v>
      </c>
      <c r="E9" s="13">
        <v>35000</v>
      </c>
      <c r="F9" s="13">
        <v>129100</v>
      </c>
      <c r="G9" s="13"/>
      <c r="H9" s="13"/>
      <c r="I9" s="13">
        <f t="shared" si="1"/>
        <v>0</v>
      </c>
      <c r="J9" s="17"/>
      <c r="K9" s="3"/>
    </row>
    <row r="10" spans="1:11" ht="24" customHeight="1" x14ac:dyDescent="0.25">
      <c r="A10" s="10">
        <v>8</v>
      </c>
      <c r="B10" s="14" t="s">
        <v>19</v>
      </c>
      <c r="C10" s="3" t="s">
        <v>38</v>
      </c>
      <c r="D10" s="9" t="s">
        <v>20</v>
      </c>
      <c r="E10" s="13">
        <v>25000</v>
      </c>
      <c r="F10" s="13">
        <v>90000</v>
      </c>
      <c r="G10" s="13"/>
      <c r="H10" s="13"/>
      <c r="I10" s="13">
        <f t="shared" si="1"/>
        <v>0</v>
      </c>
      <c r="J10" s="17"/>
      <c r="K10" s="3"/>
    </row>
    <row r="11" spans="1:11" ht="21.75" customHeight="1" x14ac:dyDescent="0.25">
      <c r="A11" s="10">
        <v>9</v>
      </c>
      <c r="B11" s="14" t="s">
        <v>53</v>
      </c>
      <c r="C11" s="3" t="s">
        <v>39</v>
      </c>
      <c r="D11" s="9" t="s">
        <v>54</v>
      </c>
      <c r="E11" s="13">
        <v>35000</v>
      </c>
      <c r="F11" s="13">
        <v>17500</v>
      </c>
      <c r="G11" s="13">
        <v>35000</v>
      </c>
      <c r="H11" s="13">
        <v>35000</v>
      </c>
      <c r="I11" s="13">
        <f t="shared" si="1"/>
        <v>70000</v>
      </c>
      <c r="J11" s="17" t="s">
        <v>85</v>
      </c>
      <c r="K11" s="7" t="s">
        <v>86</v>
      </c>
    </row>
    <row r="12" spans="1:11" ht="23.25" customHeight="1" x14ac:dyDescent="0.25">
      <c r="A12" s="10">
        <v>10</v>
      </c>
      <c r="B12" s="14" t="s">
        <v>16</v>
      </c>
      <c r="C12" s="3" t="s">
        <v>30</v>
      </c>
      <c r="D12" s="9" t="s">
        <v>28</v>
      </c>
      <c r="E12" s="13">
        <v>25000</v>
      </c>
      <c r="F12" s="13">
        <v>215200</v>
      </c>
      <c r="G12" s="13">
        <v>25000</v>
      </c>
      <c r="H12" s="13"/>
      <c r="I12" s="13">
        <f t="shared" si="1"/>
        <v>25000</v>
      </c>
      <c r="J12" s="17"/>
      <c r="K12" s="10"/>
    </row>
    <row r="13" spans="1:11" ht="30" customHeight="1" x14ac:dyDescent="0.3">
      <c r="A13" s="35" t="s">
        <v>8</v>
      </c>
      <c r="B13" s="35"/>
      <c r="C13" s="35"/>
      <c r="D13" s="35"/>
      <c r="E13" s="13">
        <f>SUM(E2:E12)</f>
        <v>375000</v>
      </c>
      <c r="F13" s="13">
        <f>SUM(F2:F12)</f>
        <v>2007300</v>
      </c>
      <c r="G13" s="13">
        <f t="shared" ref="G13:I13" si="2">SUM(G2:G12)</f>
        <v>145000</v>
      </c>
      <c r="H13" s="13">
        <f t="shared" si="2"/>
        <v>65000</v>
      </c>
      <c r="I13" s="13">
        <f t="shared" si="2"/>
        <v>210000</v>
      </c>
      <c r="J13" s="17"/>
      <c r="K13" s="4"/>
    </row>
    <row r="14" spans="1:11" ht="15.75" x14ac:dyDescent="0.25">
      <c r="A14" s="43" t="s">
        <v>56</v>
      </c>
      <c r="B14" s="43"/>
      <c r="C14" s="43"/>
      <c r="D14" s="43"/>
      <c r="E14" s="43"/>
      <c r="F14" s="43"/>
      <c r="G14" s="43"/>
      <c r="H14" s="43"/>
      <c r="I14" s="13">
        <f>0.05+PRODUCT(0.1,I13)</f>
        <v>21000.05</v>
      </c>
    </row>
    <row r="15" spans="1:11" ht="15.75" x14ac:dyDescent="0.25">
      <c r="A15" s="43" t="s">
        <v>73</v>
      </c>
      <c r="B15" s="43"/>
      <c r="C15" s="43"/>
      <c r="D15" s="43"/>
      <c r="E15" s="43"/>
      <c r="F15" s="43"/>
      <c r="G15" s="43"/>
      <c r="H15" s="43"/>
      <c r="I15" s="13"/>
    </row>
    <row r="16" spans="1:11" x14ac:dyDescent="0.25">
      <c r="A16" s="44" t="s">
        <v>58</v>
      </c>
      <c r="B16" s="44"/>
      <c r="C16" s="44"/>
      <c r="D16" s="44"/>
      <c r="E16" s="44"/>
      <c r="F16" s="44"/>
      <c r="G16" s="44"/>
      <c r="H16" s="44"/>
      <c r="I16" s="21">
        <f>I13-I14</f>
        <v>188999.95</v>
      </c>
    </row>
    <row r="18" spans="1:11" ht="15.75" x14ac:dyDescent="0.25">
      <c r="A18" s="45" t="s">
        <v>69</v>
      </c>
      <c r="B18" s="45"/>
      <c r="C18" s="45"/>
      <c r="D18" s="47" t="s">
        <v>71</v>
      </c>
      <c r="E18" s="47"/>
      <c r="F18" s="13">
        <v>100800</v>
      </c>
      <c r="G18" s="47" t="s">
        <v>72</v>
      </c>
      <c r="H18" s="47"/>
      <c r="I18" s="47"/>
    </row>
    <row r="19" spans="1:11" ht="15.75" x14ac:dyDescent="0.25">
      <c r="A19" s="46" t="s">
        <v>70</v>
      </c>
      <c r="B19" s="46"/>
      <c r="C19" s="46"/>
      <c r="D19" s="23">
        <v>494576</v>
      </c>
      <c r="F19" s="46" t="s">
        <v>84</v>
      </c>
      <c r="G19" s="46"/>
      <c r="H19" s="46"/>
      <c r="I19" s="46"/>
      <c r="J19" s="46"/>
      <c r="K19" s="46"/>
    </row>
  </sheetData>
  <mergeCells count="11">
    <mergeCell ref="A19:C19"/>
    <mergeCell ref="F19:K19"/>
    <mergeCell ref="H5:I5"/>
    <mergeCell ref="J5:K5"/>
    <mergeCell ref="A13:D13"/>
    <mergeCell ref="A14:H14"/>
    <mergeCell ref="A15:H15"/>
    <mergeCell ref="A16:H16"/>
    <mergeCell ref="A18:C18"/>
    <mergeCell ref="D18:E18"/>
    <mergeCell ref="G18:I18"/>
  </mergeCells>
  <printOptions horizontalCentered="1"/>
  <pageMargins left="0.11811023622047245" right="0.11811023622047245" top="1.8020833333333333" bottom="0.74803149606299213" header="0.31496062992125984" footer="0.31496062992125984"/>
  <pageSetup paperSize="9" orientation="landscape" r:id="rId1"/>
  <headerFooter>
    <oddHeader>&amp;LCCGIM
MOBILES : 03 32 59 24 – 07 85 65 28 – 04 92 79 51
E-mail : amadasta@yahoo.fr&amp;CFICHE DES ENCAISSEMENTS
YOPOUGON GARE 
Mme N'GUESSAN AYA N° CC: 9314451H
M. N'GUESSAN BOH JEAN MERMOSE
21 BP 946 ABIDJAN 21
05018796 - 09873305&amp;RMOIS DE AOUT 2016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view="pageLayout" topLeftCell="A4" zoomScaleNormal="100" workbookViewId="0">
      <selection activeCell="A14" sqref="A14:I14"/>
    </sheetView>
  </sheetViews>
  <sheetFormatPr baseColWidth="10" defaultRowHeight="15" x14ac:dyDescent="0.25"/>
  <cols>
    <col min="1" max="1" width="3.85546875" customWidth="1"/>
    <col min="2" max="2" width="24.5703125" customWidth="1"/>
    <col min="3" max="3" width="6.28515625" customWidth="1"/>
    <col min="4" max="4" width="20" customWidth="1"/>
    <col min="5" max="5" width="9" customWidth="1"/>
    <col min="6" max="6" width="11.42578125" customWidth="1"/>
    <col min="7" max="7" width="8.85546875" customWidth="1"/>
    <col min="8" max="8" width="12" customWidth="1"/>
    <col min="9" max="9" width="10.28515625" customWidth="1"/>
    <col min="10" max="10" width="14.5703125" customWidth="1"/>
    <col min="11" max="11" width="9.140625" customWidth="1"/>
    <col min="12" max="12" width="12.28515625" customWidth="1"/>
  </cols>
  <sheetData>
    <row r="1" spans="1:12" ht="15.75" x14ac:dyDescent="0.25">
      <c r="A1" s="1" t="s">
        <v>0</v>
      </c>
      <c r="B1" s="26" t="s">
        <v>1</v>
      </c>
      <c r="C1" s="11" t="s">
        <v>12</v>
      </c>
      <c r="D1" s="26" t="s">
        <v>11</v>
      </c>
      <c r="E1" s="26" t="s">
        <v>3</v>
      </c>
      <c r="F1" s="26" t="s">
        <v>4</v>
      </c>
      <c r="G1" s="6" t="s">
        <v>87</v>
      </c>
      <c r="H1" s="27" t="s">
        <v>10</v>
      </c>
      <c r="I1" s="26" t="s">
        <v>6</v>
      </c>
      <c r="J1" s="6" t="s">
        <v>5</v>
      </c>
      <c r="K1" s="26" t="s">
        <v>9</v>
      </c>
      <c r="L1" s="26" t="s">
        <v>7</v>
      </c>
    </row>
    <row r="2" spans="1:12" ht="21.75" customHeight="1" x14ac:dyDescent="0.25">
      <c r="A2" s="10">
        <v>1</v>
      </c>
      <c r="B2" s="12" t="s">
        <v>13</v>
      </c>
      <c r="C2" s="3" t="s">
        <v>29</v>
      </c>
      <c r="D2" s="8" t="s">
        <v>24</v>
      </c>
      <c r="E2" s="13">
        <v>35000</v>
      </c>
      <c r="F2" s="13">
        <v>225000</v>
      </c>
      <c r="G2" s="13">
        <v>14000</v>
      </c>
      <c r="H2" s="13">
        <v>35000</v>
      </c>
      <c r="I2" s="13"/>
      <c r="J2" s="13">
        <f>SUM(H2:I2)</f>
        <v>35000</v>
      </c>
      <c r="K2" s="17" t="s">
        <v>88</v>
      </c>
      <c r="L2" s="3" t="s">
        <v>43</v>
      </c>
    </row>
    <row r="3" spans="1:12" ht="21.75" customHeight="1" x14ac:dyDescent="0.25">
      <c r="A3" s="10">
        <v>2</v>
      </c>
      <c r="B3" s="12" t="s">
        <v>44</v>
      </c>
      <c r="C3" s="3" t="s">
        <v>32</v>
      </c>
      <c r="D3" s="8" t="s">
        <v>45</v>
      </c>
      <c r="E3" s="13">
        <v>25000</v>
      </c>
      <c r="F3" s="13">
        <v>25000</v>
      </c>
      <c r="G3" s="13">
        <v>10000</v>
      </c>
      <c r="H3" s="13">
        <v>25000</v>
      </c>
      <c r="I3" s="13"/>
      <c r="J3" s="13">
        <v>25000</v>
      </c>
      <c r="K3" s="17" t="s">
        <v>89</v>
      </c>
      <c r="L3" s="3" t="s">
        <v>43</v>
      </c>
    </row>
    <row r="4" spans="1:12" ht="21" customHeight="1" x14ac:dyDescent="0.25">
      <c r="A4" s="28"/>
      <c r="B4" s="29" t="s">
        <v>34</v>
      </c>
      <c r="C4" s="30" t="s">
        <v>33</v>
      </c>
      <c r="D4" s="31" t="s">
        <v>46</v>
      </c>
      <c r="E4" s="32">
        <v>70000</v>
      </c>
      <c r="F4" s="32"/>
      <c r="G4" s="32"/>
      <c r="H4" s="33"/>
      <c r="I4" s="48" t="s">
        <v>35</v>
      </c>
      <c r="J4" s="49"/>
      <c r="K4" s="50" t="s">
        <v>47</v>
      </c>
      <c r="L4" s="51"/>
    </row>
    <row r="5" spans="1:12" ht="21" customHeight="1" x14ac:dyDescent="0.25">
      <c r="A5" s="10">
        <v>3</v>
      </c>
      <c r="B5" s="14" t="s">
        <v>22</v>
      </c>
      <c r="C5" s="3" t="s">
        <v>36</v>
      </c>
      <c r="D5" s="9" t="s">
        <v>23</v>
      </c>
      <c r="E5" s="13">
        <v>25000</v>
      </c>
      <c r="F5" s="13">
        <v>25000</v>
      </c>
      <c r="G5" s="13">
        <v>24000</v>
      </c>
      <c r="H5" s="13">
        <v>25000</v>
      </c>
      <c r="I5" s="13"/>
      <c r="J5" s="13">
        <f>SUM(H5:I5)</f>
        <v>25000</v>
      </c>
      <c r="K5" s="17" t="s">
        <v>89</v>
      </c>
      <c r="L5" s="3" t="s">
        <v>43</v>
      </c>
    </row>
    <row r="6" spans="1:12" ht="21.75" customHeight="1" x14ac:dyDescent="0.25">
      <c r="A6" s="10">
        <v>4</v>
      </c>
      <c r="B6" s="14" t="s">
        <v>41</v>
      </c>
      <c r="C6" s="3" t="s">
        <v>40</v>
      </c>
      <c r="D6" s="9" t="s">
        <v>48</v>
      </c>
      <c r="E6" s="13">
        <v>40000</v>
      </c>
      <c r="F6" s="13">
        <v>160000</v>
      </c>
      <c r="G6" s="13">
        <v>28000</v>
      </c>
      <c r="H6" s="13"/>
      <c r="I6" s="13">
        <v>40000</v>
      </c>
      <c r="J6" s="13">
        <f t="shared" ref="J6:J11" si="0">SUM(H6:I6)</f>
        <v>40000</v>
      </c>
      <c r="K6" s="17" t="s">
        <v>88</v>
      </c>
      <c r="L6" s="3" t="s">
        <v>43</v>
      </c>
    </row>
    <row r="7" spans="1:12" ht="25.5" customHeight="1" x14ac:dyDescent="0.25">
      <c r="A7" s="10">
        <v>5</v>
      </c>
      <c r="B7" s="14" t="s">
        <v>49</v>
      </c>
      <c r="C7" s="3" t="s">
        <v>50</v>
      </c>
      <c r="D7" s="9" t="s">
        <v>51</v>
      </c>
      <c r="E7" s="13">
        <v>30000</v>
      </c>
      <c r="F7" s="13">
        <v>60000</v>
      </c>
      <c r="G7" s="13"/>
      <c r="H7" s="13"/>
      <c r="J7" s="13">
        <f t="shared" si="0"/>
        <v>0</v>
      </c>
      <c r="K7" s="17"/>
      <c r="L7" s="3"/>
    </row>
    <row r="8" spans="1:12" ht="24" customHeight="1" x14ac:dyDescent="0.25">
      <c r="A8" s="10">
        <v>6</v>
      </c>
      <c r="B8" s="14" t="s">
        <v>18</v>
      </c>
      <c r="C8" s="3" t="s">
        <v>37</v>
      </c>
      <c r="D8" s="9" t="s">
        <v>21</v>
      </c>
      <c r="E8" s="13">
        <v>35000</v>
      </c>
      <c r="F8" s="13">
        <v>135000</v>
      </c>
      <c r="G8" s="13">
        <v>10000</v>
      </c>
      <c r="H8" s="13">
        <v>5000</v>
      </c>
      <c r="I8" s="13">
        <v>135000</v>
      </c>
      <c r="J8" s="13">
        <f t="shared" si="0"/>
        <v>140000</v>
      </c>
      <c r="K8" s="17" t="s">
        <v>90</v>
      </c>
      <c r="L8" s="3" t="s">
        <v>43</v>
      </c>
    </row>
    <row r="9" spans="1:12" ht="24" customHeight="1" x14ac:dyDescent="0.25">
      <c r="A9" s="10">
        <v>7</v>
      </c>
      <c r="B9" s="14" t="s">
        <v>19</v>
      </c>
      <c r="C9" s="3" t="s">
        <v>38</v>
      </c>
      <c r="D9" s="9" t="s">
        <v>20</v>
      </c>
      <c r="E9" s="13">
        <v>20000</v>
      </c>
      <c r="F9" s="13">
        <v>100000</v>
      </c>
      <c r="G9" s="13">
        <v>17500</v>
      </c>
      <c r="H9" s="13">
        <v>20000</v>
      </c>
      <c r="I9" s="13">
        <v>45000</v>
      </c>
      <c r="J9" s="13">
        <f t="shared" si="0"/>
        <v>65000</v>
      </c>
      <c r="K9" s="17" t="s">
        <v>91</v>
      </c>
      <c r="L9" s="3" t="s">
        <v>43</v>
      </c>
    </row>
    <row r="10" spans="1:12" ht="21.75" customHeight="1" x14ac:dyDescent="0.25">
      <c r="A10" s="10">
        <v>8</v>
      </c>
      <c r="B10" s="14" t="s">
        <v>53</v>
      </c>
      <c r="C10" s="3" t="s">
        <v>39</v>
      </c>
      <c r="D10" s="9" t="s">
        <v>54</v>
      </c>
      <c r="E10" s="13">
        <v>35000</v>
      </c>
      <c r="F10" s="13"/>
      <c r="G10" s="13"/>
      <c r="H10" s="13"/>
      <c r="I10" s="13"/>
      <c r="J10" s="13">
        <f t="shared" si="0"/>
        <v>0</v>
      </c>
      <c r="K10" s="17"/>
      <c r="L10" s="7"/>
    </row>
    <row r="11" spans="1:12" ht="23.25" customHeight="1" x14ac:dyDescent="0.25">
      <c r="A11" s="10">
        <v>9</v>
      </c>
      <c r="B11" s="14" t="s">
        <v>16</v>
      </c>
      <c r="C11" s="3" t="s">
        <v>30</v>
      </c>
      <c r="D11" s="9" t="s">
        <v>28</v>
      </c>
      <c r="E11" s="13">
        <v>20000</v>
      </c>
      <c r="F11" s="13">
        <v>90000</v>
      </c>
      <c r="G11" s="13">
        <v>38200</v>
      </c>
      <c r="H11" s="13">
        <v>20000</v>
      </c>
      <c r="I11" s="13"/>
      <c r="J11" s="13">
        <f t="shared" si="0"/>
        <v>20000</v>
      </c>
      <c r="K11" s="17" t="s">
        <v>89</v>
      </c>
      <c r="L11" s="3" t="s">
        <v>43</v>
      </c>
    </row>
    <row r="12" spans="1:12" ht="30" customHeight="1" x14ac:dyDescent="0.25">
      <c r="A12" s="35" t="s">
        <v>8</v>
      </c>
      <c r="B12" s="35"/>
      <c r="C12" s="35"/>
      <c r="D12" s="35"/>
      <c r="E12" s="34">
        <f>SUM(E2:E11)</f>
        <v>335000</v>
      </c>
      <c r="F12" s="13">
        <f>SUM(F2:F11)</f>
        <v>820000</v>
      </c>
      <c r="G12" s="34">
        <f>SUM(G2:G11)</f>
        <v>141700</v>
      </c>
      <c r="H12" s="34">
        <f t="shared" ref="H12:J12" si="1">SUM(H2:H11)</f>
        <v>130000</v>
      </c>
      <c r="I12" s="34">
        <f t="shared" si="1"/>
        <v>220000</v>
      </c>
      <c r="J12" s="34">
        <f t="shared" si="1"/>
        <v>350000</v>
      </c>
      <c r="K12" s="17" t="s">
        <v>91</v>
      </c>
      <c r="L12" s="3" t="s">
        <v>82</v>
      </c>
    </row>
    <row r="13" spans="1:12" ht="15.75" x14ac:dyDescent="0.25">
      <c r="A13" s="52" t="s">
        <v>56</v>
      </c>
      <c r="B13" s="52"/>
      <c r="C13" s="52"/>
      <c r="D13" s="52"/>
      <c r="E13" s="52"/>
      <c r="F13" s="52"/>
      <c r="G13" s="52"/>
      <c r="H13" s="52"/>
      <c r="I13" s="52"/>
      <c r="J13" s="13">
        <f>J12*0.1</f>
        <v>35000</v>
      </c>
    </row>
    <row r="14" spans="1:12" ht="15.75" x14ac:dyDescent="0.25">
      <c r="A14" s="53" t="s">
        <v>92</v>
      </c>
      <c r="B14" s="54"/>
      <c r="C14" s="54"/>
      <c r="D14" s="54"/>
      <c r="E14" s="54"/>
      <c r="F14" s="54"/>
      <c r="G14" s="54"/>
      <c r="H14" s="54"/>
      <c r="I14" s="55"/>
      <c r="J14" s="13">
        <v>65000</v>
      </c>
    </row>
    <row r="15" spans="1:12" ht="15.75" x14ac:dyDescent="0.25">
      <c r="A15" s="44" t="s">
        <v>58</v>
      </c>
      <c r="B15" s="44"/>
      <c r="C15" s="44"/>
      <c r="D15" s="44"/>
      <c r="E15" s="44"/>
      <c r="F15" s="44"/>
      <c r="G15" s="44"/>
      <c r="H15" s="44"/>
      <c r="I15" s="44"/>
      <c r="J15" s="13">
        <f>J12-J13-J14</f>
        <v>250000</v>
      </c>
    </row>
    <row r="17" spans="1:11" ht="15.75" x14ac:dyDescent="0.25">
      <c r="A17" s="47" t="s">
        <v>69</v>
      </c>
      <c r="B17" s="47"/>
      <c r="C17" s="47"/>
      <c r="D17" s="47" t="s">
        <v>71</v>
      </c>
      <c r="E17" s="47"/>
      <c r="F17" s="13">
        <v>100800</v>
      </c>
      <c r="G17" s="47" t="s">
        <v>72</v>
      </c>
      <c r="H17" s="47"/>
      <c r="I17" s="47"/>
    </row>
    <row r="18" spans="1:11" ht="15.75" x14ac:dyDescent="0.25">
      <c r="A18" s="47" t="s">
        <v>70</v>
      </c>
      <c r="B18" s="47"/>
      <c r="C18" s="47"/>
      <c r="D18" s="23">
        <v>494576</v>
      </c>
      <c r="F18" s="46"/>
      <c r="G18" s="46"/>
      <c r="H18" s="46"/>
      <c r="I18" s="46"/>
      <c r="J18" s="46"/>
      <c r="K18" s="46"/>
    </row>
  </sheetData>
  <mergeCells count="11">
    <mergeCell ref="A12:D12"/>
    <mergeCell ref="I4:J4"/>
    <mergeCell ref="K4:L4"/>
    <mergeCell ref="A13:I13"/>
    <mergeCell ref="A14:I14"/>
    <mergeCell ref="A15:I15"/>
    <mergeCell ref="A17:C17"/>
    <mergeCell ref="D17:E17"/>
    <mergeCell ref="G17:I17"/>
    <mergeCell ref="A18:C18"/>
    <mergeCell ref="F18:K18"/>
  </mergeCells>
  <printOptions horizontalCentered="1"/>
  <pageMargins left="0.11811023622047245" right="0.11811023622047245" top="1.8020833333333333" bottom="0.74803149606299213" header="0.31496062992125984" footer="0.31496062992125984"/>
  <pageSetup paperSize="9" orientation="landscape" r:id="rId1"/>
  <headerFooter>
    <oddHeader xml:space="preserve">&amp;LCCGIM
MOBILES : 03 32 59 24 – 07 85 65 28 – 04 92 79 51
E-mail : amadasta@yahoo.fr&amp;CFICHE DES ENCAISSEMENTS
YOPOUGON GARE 
Mme N'GUESSAN AYA N° CC: 9314451H
M. N'GUESSAN BOH JEAN MERMOSE
21 BP 946 ABIDJAN 21
02 24 53 85 &amp;RMOIS DE SEPTEMBRE 2016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JANVIER 16</vt:lpstr>
      <vt:lpstr>FEVRIER 16</vt:lpstr>
      <vt:lpstr>MARS 16</vt:lpstr>
      <vt:lpstr>AVRIL 16 </vt:lpstr>
      <vt:lpstr>MAI 16</vt:lpstr>
      <vt:lpstr>JUIN 16</vt:lpstr>
      <vt:lpstr>JUILLET 16</vt:lpstr>
      <vt:lpstr>AOUT 16</vt:lpstr>
      <vt:lpstr>SEPT 16</vt:lpstr>
      <vt:lpstr>OCT 16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BAGAYOKO</cp:lastModifiedBy>
  <cp:lastPrinted>2016-09-19T10:41:02Z</cp:lastPrinted>
  <dcterms:created xsi:type="dcterms:W3CDTF">2013-02-10T07:37:00Z</dcterms:created>
  <dcterms:modified xsi:type="dcterms:W3CDTF">2016-10-28T20:18:28Z</dcterms:modified>
</cp:coreProperties>
</file>