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AMARA SYLLA\FICHES D'ENCAISSEMENTS\"/>
    </mc:Choice>
  </mc:AlternateContent>
  <bookViews>
    <workbookView xWindow="240" yWindow="45" windowWidth="20115" windowHeight="7995" firstSheet="24" activeTab="27"/>
  </bookViews>
  <sheets>
    <sheet name="IMPOT MAROC" sheetId="25" r:id="rId1"/>
    <sheet name="ETAT PAIEMENTS VAKO BAMBA" sheetId="22" r:id="rId2"/>
    <sheet name="DEC 16 " sheetId="26" r:id="rId3"/>
    <sheet name="JAN 17 1" sheetId="27" r:id="rId4"/>
    <sheet name="JAN 17 2" sheetId="28" r:id="rId5"/>
    <sheet name="FEV 17 1" sheetId="29" r:id="rId6"/>
    <sheet name="FEV 17 2 " sheetId="30" r:id="rId7"/>
    <sheet name="MARS 17 1" sheetId="31" r:id="rId8"/>
    <sheet name="AVRIL 17 1" sheetId="32" r:id="rId9"/>
    <sheet name="MARS 17 2 " sheetId="33" r:id="rId10"/>
    <sheet name="MAI 17 1 " sheetId="34" r:id="rId11"/>
    <sheet name="AVRIL 17 2 " sheetId="38" r:id="rId12"/>
    <sheet name="MAI 17 2" sheetId="37" r:id="rId13"/>
    <sheet name="JUIN 17 1" sheetId="36" r:id="rId14"/>
    <sheet name="JUIN 17 2" sheetId="40" r:id="rId15"/>
    <sheet name="JUILLET 17 1" sheetId="39" r:id="rId16"/>
    <sheet name="JUILLET 17 2" sheetId="41" r:id="rId17"/>
    <sheet name="AOUT 17 1" sheetId="42" r:id="rId18"/>
    <sheet name="AOUT 17 2" sheetId="43" r:id="rId19"/>
    <sheet name="SEPTEMBRE 17 1 " sheetId="44" r:id="rId20"/>
    <sheet name="SEPTEMBRE 17 2" sheetId="45" r:id="rId21"/>
    <sheet name="OCTOBRE 17 1" sheetId="46" r:id="rId22"/>
    <sheet name="OCTOBRE 17 2" sheetId="49" r:id="rId23"/>
    <sheet name="NOVEMBRE 17 1 " sheetId="48" r:id="rId24"/>
    <sheet name="NOVEMBRE 17 2 " sheetId="52" r:id="rId25"/>
    <sheet name="DECEMBRE 17 1" sheetId="50" r:id="rId26"/>
    <sheet name="DECEMBRE 17 2 " sheetId="53" r:id="rId27"/>
    <sheet name="JANVIER 18 1" sheetId="51" r:id="rId28"/>
    <sheet name="IMPOT 2018" sheetId="47" r:id="rId29"/>
  </sheets>
  <calcPr calcId="152511"/>
</workbook>
</file>

<file path=xl/calcChain.xml><?xml version="1.0" encoding="utf-8"?>
<calcChain xmlns="http://schemas.openxmlformats.org/spreadsheetml/2006/main">
  <c r="J18" i="51" l="1"/>
  <c r="J17" i="51"/>
  <c r="H16" i="51"/>
  <c r="I16" i="51"/>
  <c r="J14" i="51"/>
  <c r="J15" i="51"/>
  <c r="J13" i="51"/>
  <c r="J16" i="51" l="1"/>
  <c r="J16" i="53"/>
  <c r="J15" i="53"/>
  <c r="J13" i="53"/>
  <c r="G14" i="53"/>
  <c r="H14" i="53"/>
  <c r="I14" i="53"/>
  <c r="J14" i="53"/>
  <c r="F14" i="53" l="1"/>
  <c r="E14" i="53"/>
  <c r="J14" i="52"/>
  <c r="J13" i="52"/>
  <c r="H14" i="52"/>
  <c r="J16" i="52"/>
  <c r="F14" i="52"/>
  <c r="E14" i="52"/>
  <c r="G16" i="51" l="1"/>
  <c r="F16" i="51"/>
  <c r="E16" i="51"/>
  <c r="I16" i="50" l="1"/>
  <c r="H16" i="50"/>
  <c r="G16" i="50"/>
  <c r="F16" i="50"/>
  <c r="E16" i="50"/>
  <c r="J15" i="50"/>
  <c r="J14" i="50"/>
  <c r="J13" i="50"/>
  <c r="J16" i="50" s="1"/>
  <c r="J18" i="50" s="1"/>
  <c r="F14" i="49" l="1"/>
  <c r="E14" i="49"/>
  <c r="J16" i="49"/>
  <c r="I16" i="48"/>
  <c r="H16" i="48"/>
  <c r="G16" i="48"/>
  <c r="F16" i="48"/>
  <c r="E16" i="48"/>
  <c r="J15" i="48"/>
  <c r="J14" i="48"/>
  <c r="J13" i="48"/>
  <c r="J16" i="48" s="1"/>
  <c r="J18" i="48" s="1"/>
  <c r="F20" i="47" l="1"/>
  <c r="F18" i="47"/>
  <c r="J16" i="45" l="1"/>
  <c r="J13" i="45"/>
  <c r="G14" i="45"/>
  <c r="H14" i="45"/>
  <c r="I14" i="45"/>
  <c r="J14" i="45"/>
  <c r="J18" i="46"/>
  <c r="H16" i="46"/>
  <c r="I16" i="46"/>
  <c r="J16" i="46"/>
  <c r="J14" i="46"/>
  <c r="J15" i="46"/>
  <c r="J13" i="46"/>
  <c r="G16" i="46" l="1"/>
  <c r="F16" i="46"/>
  <c r="E16" i="46"/>
  <c r="F14" i="45"/>
  <c r="E14" i="45"/>
  <c r="J16" i="43" l="1"/>
  <c r="J14" i="43"/>
  <c r="G14" i="43"/>
  <c r="H14" i="43"/>
  <c r="J18" i="44"/>
  <c r="H16" i="44"/>
  <c r="I16" i="44"/>
  <c r="J14" i="44"/>
  <c r="J15" i="44"/>
  <c r="J16" i="44"/>
  <c r="J13" i="44"/>
  <c r="G16" i="44" l="1"/>
  <c r="F16" i="44"/>
  <c r="E16" i="44"/>
  <c r="F14" i="43"/>
  <c r="E14" i="43"/>
  <c r="G14" i="41" l="1"/>
  <c r="H14" i="41"/>
  <c r="J14" i="41" s="1"/>
  <c r="I14" i="41"/>
  <c r="J13" i="41"/>
  <c r="J13" i="42" l="1"/>
  <c r="J14" i="42"/>
  <c r="J15" i="42"/>
  <c r="J17" i="42"/>
  <c r="J16" i="42"/>
  <c r="G17" i="42" l="1"/>
  <c r="F17" i="42"/>
  <c r="E17" i="42"/>
  <c r="J17" i="39"/>
  <c r="H15" i="39"/>
  <c r="I15" i="39"/>
  <c r="J15" i="39"/>
  <c r="J13" i="39"/>
  <c r="J14" i="39"/>
  <c r="J12" i="39"/>
  <c r="F14" i="41"/>
  <c r="E14" i="41"/>
  <c r="J12" i="40"/>
  <c r="J13" i="40"/>
  <c r="G13" i="40"/>
  <c r="H13" i="40"/>
  <c r="I13" i="40"/>
  <c r="F13" i="40" l="1"/>
  <c r="E13" i="40"/>
  <c r="J12" i="37"/>
  <c r="J13" i="37" s="1"/>
  <c r="G13" i="37"/>
  <c r="H13" i="37"/>
  <c r="I13" i="37"/>
  <c r="G15" i="39"/>
  <c r="F15" i="39"/>
  <c r="E15" i="39"/>
  <c r="J17" i="36"/>
  <c r="J16" i="36"/>
  <c r="H15" i="36"/>
  <c r="I15" i="36"/>
  <c r="J15" i="36"/>
  <c r="J13" i="36"/>
  <c r="J14" i="36"/>
  <c r="J12" i="36"/>
  <c r="H15" i="34" l="1"/>
  <c r="I15" i="34"/>
  <c r="J15" i="34"/>
  <c r="J13" i="38"/>
  <c r="H13" i="38"/>
  <c r="F13" i="38"/>
  <c r="E13" i="38"/>
  <c r="F13" i="37" l="1"/>
  <c r="E13" i="37"/>
  <c r="G15" i="36"/>
  <c r="F15" i="36"/>
  <c r="E15" i="36"/>
  <c r="I16" i="33" l="1"/>
  <c r="G14" i="33"/>
  <c r="H14" i="33"/>
  <c r="I14" i="33"/>
  <c r="I13" i="33"/>
  <c r="I12" i="33"/>
  <c r="J17" i="32"/>
  <c r="H15" i="32"/>
  <c r="I15" i="32"/>
  <c r="J15" i="32"/>
  <c r="J13" i="32"/>
  <c r="J14" i="32"/>
  <c r="J12" i="32"/>
  <c r="G15" i="34"/>
  <c r="F15" i="34"/>
  <c r="E15" i="34"/>
  <c r="G15" i="32" l="1"/>
  <c r="J12" i="31" l="1"/>
  <c r="J15" i="31" s="1"/>
  <c r="F14" i="33"/>
  <c r="E14" i="33"/>
  <c r="I16" i="30"/>
  <c r="I15" i="30"/>
  <c r="G14" i="30"/>
  <c r="H14" i="30"/>
  <c r="I14" i="30"/>
  <c r="I13" i="30"/>
  <c r="I12" i="30"/>
  <c r="G15" i="31"/>
  <c r="H15" i="31"/>
  <c r="I15" i="31"/>
  <c r="J13" i="31"/>
  <c r="J14" i="31"/>
  <c r="F15" i="31"/>
  <c r="E15" i="31"/>
  <c r="F15" i="32"/>
  <c r="E15" i="32"/>
  <c r="J16" i="31" l="1"/>
  <c r="J17" i="31"/>
  <c r="F14" i="30"/>
  <c r="E14" i="30"/>
  <c r="I17" i="29"/>
  <c r="G15" i="29"/>
  <c r="H15" i="29"/>
  <c r="I15" i="29"/>
  <c r="I13" i="29"/>
  <c r="I14" i="29"/>
  <c r="I12" i="29"/>
  <c r="I16" i="28"/>
  <c r="I13" i="28"/>
  <c r="I14" i="28"/>
  <c r="I12" i="28"/>
  <c r="G14" i="28"/>
  <c r="H14" i="28"/>
  <c r="F15" i="29" l="1"/>
  <c r="E15" i="29"/>
  <c r="I13" i="26"/>
  <c r="I12" i="26"/>
  <c r="G11" i="26"/>
  <c r="H11" i="26"/>
  <c r="I11" i="26"/>
  <c r="I10" i="26"/>
  <c r="I9" i="26"/>
  <c r="I13" i="27"/>
  <c r="I11" i="27"/>
  <c r="I9" i="27"/>
  <c r="I10" i="27" s="1"/>
  <c r="G12" i="27"/>
  <c r="H12" i="27"/>
  <c r="I12" i="27" l="1"/>
  <c r="F14" i="28"/>
  <c r="E14" i="28"/>
  <c r="F12" i="27"/>
  <c r="E12" i="27"/>
  <c r="F11" i="26" l="1"/>
  <c r="E11" i="26"/>
  <c r="F20" i="25" l="1"/>
  <c r="F18" i="25"/>
  <c r="G26" i="22" l="1"/>
  <c r="E24" i="22"/>
  <c r="C25" i="22"/>
  <c r="C24" i="22"/>
  <c r="D24" i="22"/>
</calcChain>
</file>

<file path=xl/sharedStrings.xml><?xml version="1.0" encoding="utf-8"?>
<sst xmlns="http://schemas.openxmlformats.org/spreadsheetml/2006/main" count="1219" uniqueCount="175">
  <si>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</si>
  <si>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</si>
  <si>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</si>
  <si>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</si>
  <si>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</si>
  <si>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</si>
  <si>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</si>
  <si>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</si>
  <si>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</si>
  <si>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</si>
  <si>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</si>
  <si>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</si>
  <si>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</si>
  <si>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</si>
  <si>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07678755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</si>
  <si>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</si>
  <si>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</si>
  <si>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</si>
  <si>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</si>
  <si>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</si>
  <si>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 MAROC HUDSON: LOT N° 7238 / ÎLOT 199</t>
  </si>
  <si>
    <t>E1</t>
  </si>
  <si>
    <t>CAUTION 3</t>
  </si>
  <si>
    <t>KPANHON LAURENT</t>
  </si>
  <si>
    <t>E2</t>
  </si>
  <si>
    <t>04549452 - 08683110</t>
  </si>
  <si>
    <t>ESPECES</t>
  </si>
  <si>
    <t>VAKO BAMBA</t>
  </si>
  <si>
    <t>E3</t>
  </si>
  <si>
    <t>E4</t>
  </si>
  <si>
    <t>Mme SERY LEA ADELINE</t>
  </si>
  <si>
    <t>I2</t>
  </si>
  <si>
    <t>PENALITES</t>
  </si>
  <si>
    <t>FOFANA YOUSSOUF</t>
  </si>
  <si>
    <t>07896286 - 05407096</t>
  </si>
  <si>
    <t>A LIBERE EN JUILLET 2016</t>
  </si>
  <si>
    <t>08000930 - 87624201</t>
  </si>
  <si>
    <t>08401483</t>
  </si>
  <si>
    <t>VASSI MAO VENANCE</t>
  </si>
  <si>
    <t>TIA GLAI BERNADIN</t>
  </si>
  <si>
    <t>06945862-43655805</t>
  </si>
  <si>
    <t>I1</t>
  </si>
  <si>
    <t>BAIL GARDE PENITENTIAIRE</t>
  </si>
  <si>
    <t>TOURE DAOUDA SALAHOU</t>
  </si>
  <si>
    <t>BENEFICIAIRE: AMARA SYLLA N° CC: 7407291W</t>
  </si>
  <si>
    <t>MOIS</t>
  </si>
  <si>
    <t>IMPAYES</t>
  </si>
  <si>
    <t>DATE DE PAIEMENT</t>
  </si>
  <si>
    <t>MODES</t>
  </si>
  <si>
    <t>AOUT 2015</t>
  </si>
  <si>
    <t>ORANGE MONEY</t>
  </si>
  <si>
    <t>SEPTEMBRE 15</t>
  </si>
  <si>
    <t>OCTOBRE 15</t>
  </si>
  <si>
    <t>NOVEMBRE 15</t>
  </si>
  <si>
    <t>DECEMBRE 15</t>
  </si>
  <si>
    <t>JANVIER 16</t>
  </si>
  <si>
    <t>FEVRIER 16</t>
  </si>
  <si>
    <t>MARS 16</t>
  </si>
  <si>
    <t>AVRIL 16</t>
  </si>
  <si>
    <t>MAI 16</t>
  </si>
  <si>
    <t>JUIN 16</t>
  </si>
  <si>
    <t>TOTAUX</t>
  </si>
  <si>
    <t>TOTAL A PAYER</t>
  </si>
  <si>
    <t>MONTANT DÛ</t>
  </si>
  <si>
    <t xml:space="preserve">                                  YOPOUGON NIANGON MAROC: LOT N° 7238 / ÎLOT 199</t>
  </si>
  <si>
    <t>ETAT DES PAIEMENTS DE M VAKO BAMBA (08 00 09 30)</t>
  </si>
  <si>
    <t>CAUTION 1</t>
  </si>
  <si>
    <t>CAUTION 2</t>
  </si>
  <si>
    <t>JUILLET 16</t>
  </si>
  <si>
    <t>AOUT 16</t>
  </si>
  <si>
    <t>Mercredi 20 Septembre 2016</t>
  </si>
  <si>
    <t>COMMENTAIRES</t>
  </si>
  <si>
    <t>1- LA CAUTION DE 3 MOIS = 150 000 F CFA EST A RECONSTITUER</t>
  </si>
  <si>
    <t>3- LES PENALITES SONT APPLIQUEES POUR TOUT PAIEMENT APRES LE 10 DU MOIS = 7</t>
  </si>
  <si>
    <t>2- LE MOIS DE MAI 2016 N'A PAS ÉTÉ PAYE = 50 000 F CFA + 5 000 F DE PENALITE</t>
  </si>
  <si>
    <t>REGLEMENT A L'AMIABLE (ARRENGEMENT CONSENSUEL)</t>
  </si>
  <si>
    <t>1- REGLEMENT A L'AMIABLE: RECONSTITUTION DES TROIS MOIS DE CAUTION = 150 000 F CFA</t>
  </si>
  <si>
    <t>2- PAIEMENT DU MOIS DE MAI 2016 = 55 000 F CFA</t>
  </si>
  <si>
    <t>3- PAIEMENT DES PENALITES DE RETARD = 35 000 F CFA</t>
  </si>
  <si>
    <t>4- TOTAL DÛ SANS CAUTION = 90 000 F CFA</t>
  </si>
  <si>
    <t>COMMISSION CCGIM</t>
  </si>
  <si>
    <t>SOMME A VERSER</t>
  </si>
  <si>
    <t>Nmbre de Pièces</t>
  </si>
  <si>
    <t>2</t>
  </si>
  <si>
    <t>3</t>
  </si>
  <si>
    <t>07918179 - 06149814</t>
  </si>
  <si>
    <t>TOTAL ANNUEL</t>
  </si>
  <si>
    <t>ETAT D'OCCUPATION : MOIS D'OCTOBRE 2016</t>
  </si>
  <si>
    <t>21 BP 3878 ABIDJAN 21  - CEL: 05 53 76 55 - 59 64 12 44</t>
  </si>
  <si>
    <t>AMARA SYLLA N° CC: 7407291W</t>
  </si>
  <si>
    <t>DECLARATION IMPOT FONCIER 2017</t>
  </si>
  <si>
    <t>ETAT DES ENCAISSEMENTS : MOIS DE DECEMBRE 2016</t>
  </si>
  <si>
    <t>ETAT DES ENCAISSEMENTS : MOIS DE JANVIER 2017</t>
  </si>
  <si>
    <t>06725424</t>
  </si>
  <si>
    <t>LA GARDE PENITENTIAIRE A PAYE FIN DECEMBRE 2016 7 MOIS DE BAIL (490 000 F CFA) D'ARRIERES DE 20 MOIS.</t>
  </si>
  <si>
    <t>10/01/17</t>
  </si>
  <si>
    <t>TRAVAUX DE PLAFONNAGE: 30 000 F CFA PAR M FOFANA</t>
  </si>
  <si>
    <t>ETAT DES ENCAISSEMENTS : MOIS DE FEVRIER 2017</t>
  </si>
  <si>
    <t>07/02/17</t>
  </si>
  <si>
    <t>12/02/17</t>
  </si>
  <si>
    <t>13/02/17</t>
  </si>
  <si>
    <t>CCGIM</t>
  </si>
  <si>
    <t>BHCI</t>
  </si>
  <si>
    <t>ETAT DES ENCAISSEMENTS : MOIS DE MARS 2017</t>
  </si>
  <si>
    <t>10/03/17</t>
  </si>
  <si>
    <t>07/03/17</t>
  </si>
  <si>
    <t>11/03/17</t>
  </si>
  <si>
    <t>PAPA SYLLA</t>
  </si>
  <si>
    <t>A LIBERE LE 13 MARS 2017</t>
  </si>
  <si>
    <t>ETAT DES ENCAISSEMENTS : MOIS DE MAI 2017</t>
  </si>
  <si>
    <t>ETAT DES ENCAISSEMENTS : MOIS D' AVRIL 2017</t>
  </si>
  <si>
    <t>10/04/17</t>
  </si>
  <si>
    <t>BMABA LANCINE</t>
  </si>
  <si>
    <t>05102091-07885041</t>
  </si>
  <si>
    <t>04/04/17</t>
  </si>
  <si>
    <t>11/04/17</t>
  </si>
  <si>
    <t xml:space="preserve">BAIL MILITAIRE DEBUT AVRIL 2017 A PAYE 12 MOIS DE 10 000 F </t>
  </si>
  <si>
    <t>07918179</t>
  </si>
  <si>
    <t>COMPLEMENT DE BAIL SOIT 120 000 F CFA</t>
  </si>
  <si>
    <t>M ZOGBO YVES</t>
  </si>
  <si>
    <t>08192277 - 40461591</t>
  </si>
  <si>
    <t>ETAT DES ENCAISSEMENTS : MOIS DE JUIN 2017</t>
  </si>
  <si>
    <t>10/05/17</t>
  </si>
  <si>
    <t>OM</t>
  </si>
  <si>
    <t>11/06/17</t>
  </si>
  <si>
    <t>12/06/17</t>
  </si>
  <si>
    <t>ETAT DES ENCAISSEMENTS : MOIS DE JUILLET 2017</t>
  </si>
  <si>
    <t>10/06/17</t>
  </si>
  <si>
    <t>10/07/17</t>
  </si>
  <si>
    <t>11/07/17</t>
  </si>
  <si>
    <t>ETAT DES ENCAISSEMENTS : MOIS DE AOUT 2017</t>
  </si>
  <si>
    <t>11/08/17</t>
  </si>
  <si>
    <t>MAMAN SYLLA : 04 02 95 97</t>
  </si>
  <si>
    <t>12/08/17</t>
  </si>
  <si>
    <t>ETAT DES ENCAISSEMENTS : MOIS D'AOUT 2017</t>
  </si>
  <si>
    <t>ETAT DES ENCAISSEMENTS : MOIS DE SEPTEMBRE 2017</t>
  </si>
  <si>
    <t>06945862 - 43655805</t>
  </si>
  <si>
    <t>A LIBERE L'APPARTEMENT SANS FAIRE LES TRAVAUX</t>
  </si>
  <si>
    <t>07442559 - 0639668</t>
  </si>
  <si>
    <t>AMANI KOUADIO 01986575</t>
  </si>
  <si>
    <t>10/09/17</t>
  </si>
  <si>
    <t>11/09/17</t>
  </si>
  <si>
    <t>ETAT DES ENCAISSEMENTS : MOIS D'OCTOBRE 2017</t>
  </si>
  <si>
    <t>09/10/17</t>
  </si>
  <si>
    <t>10/10/17</t>
  </si>
  <si>
    <t>11/10/17</t>
  </si>
  <si>
    <t>TOTAL MENSUEL</t>
  </si>
  <si>
    <t>AMANI KOUADIO</t>
  </si>
  <si>
    <t>07442559-01986575</t>
  </si>
  <si>
    <t>BAMBA LANCINE</t>
  </si>
  <si>
    <t>ETAT D'OCCUPATION : MOIS D'OCTOBRE 2017</t>
  </si>
  <si>
    <t>DECLARATION IMPOT FONCIER 2018</t>
  </si>
  <si>
    <t>NATURE</t>
  </si>
  <si>
    <t>LOCATAIRE</t>
  </si>
  <si>
    <t>BAIL PENITENTIAIRE</t>
  </si>
  <si>
    <t>BAIL FACI</t>
  </si>
  <si>
    <r>
      <t>YOPOUGON NIANGON  NORD 1</t>
    </r>
    <r>
      <rPr>
        <vertAlign val="superscript"/>
        <sz val="11"/>
        <color theme="1"/>
        <rFont val="Calibri"/>
        <family val="2"/>
        <scheme val="minor"/>
      </rPr>
      <t>ère</t>
    </r>
    <r>
      <rPr>
        <sz val="12"/>
        <color theme="1"/>
        <rFont val="Calibri"/>
        <family val="2"/>
        <scheme val="minor"/>
      </rPr>
      <t xml:space="preserve"> TRANCHE (MAROC HUDSON): LOT N° 7238 / ÎLOT 199</t>
    </r>
  </si>
  <si>
    <t>Nbre Pièces</t>
  </si>
  <si>
    <t>08000930-87624201</t>
  </si>
  <si>
    <t>07896286-05407096</t>
  </si>
  <si>
    <t>07918179-06149814</t>
  </si>
  <si>
    <t>ETAT DES ENCAISSEMENTS : MOIS DE NOVEMBRE 2017</t>
  </si>
  <si>
    <t>ETAT DES ENCAISSEMENTS : MOIS DE DECEMBRE 2017</t>
  </si>
  <si>
    <t>06/12/17</t>
  </si>
  <si>
    <t>10/12/17</t>
  </si>
  <si>
    <t>12/12/17</t>
  </si>
  <si>
    <t>ETAT DES ENCAISSEMENTS : MOIS DE JANVIER 2018</t>
  </si>
  <si>
    <t>TRAVAUX DE PORTE DE DOUCHE  DE M FOFANA YOUSSOUF (10 000 F CFA)</t>
  </si>
  <si>
    <t>ETAT DES ENCAISSEMENTS : MOIS DE NOVEMBRE 2017 2</t>
  </si>
  <si>
    <t>13/12/17</t>
  </si>
  <si>
    <t>ETAT DES ENCAISSEMENTS : MOIS DE DECEMBRE 2017 2</t>
  </si>
  <si>
    <t>11/01/18</t>
  </si>
  <si>
    <t>12/01/18</t>
  </si>
  <si>
    <t>13/01/18</t>
  </si>
  <si>
    <t>17/10/17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</si>
</sst>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5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165" fontId="0" fillId="0" borderId="0" xfId="0" applyNumberFormat="1"/>
    <xf numFmtId="49" fontId="0" fillId="0" borderId="4" xfId="0" applyNumberFormat="1" applyBorder="1"/>
    <xf numFmtId="165" fontId="1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vertical="center"/>
    </xf>
    <xf numFmtId="164" fontId="0" fillId="0" borderId="1" xfId="0" applyNumberFormat="1" applyBorder="1"/>
    <xf numFmtId="0" fontId="0" fillId="0" borderId="4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49" fontId="4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A2" sqref="A2:XFD2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8.42578125" customWidth="1"/>
    <col min="4" max="4" width="15.42578125" customWidth="1"/>
    <col min="5" max="5" width="18.28515625" customWidth="1"/>
    <col min="6" max="6" width="13.85546875" customWidth="1"/>
    <col min="7" max="7" width="14.28515625" customWidth="1"/>
  </cols>
  <sheetData>
    <row r="1" spans="1:9" ht="23.25" x14ac:dyDescent="0.25">
      <c r="A1" s="245" t="s">
        <v>87</v>
      </c>
      <c r="B1" s="245"/>
      <c r="C1" s="245"/>
      <c r="D1" s="245"/>
      <c r="E1" s="245"/>
      <c r="F1" s="245"/>
      <c r="G1" s="245"/>
    </row>
    <row r="2" spans="1:9" ht="5.25" customHeight="1" x14ac:dyDescent="0.25">
      <c r="A2" s="48"/>
      <c r="B2" s="48"/>
      <c r="C2" s="48"/>
      <c r="D2" s="48"/>
      <c r="E2" s="48"/>
      <c r="F2" s="48"/>
      <c r="G2" s="48"/>
    </row>
    <row r="3" spans="1:9" ht="23.25" x14ac:dyDescent="0.25">
      <c r="A3" s="245" t="s">
        <v>90</v>
      </c>
      <c r="B3" s="245"/>
      <c r="C3" s="245"/>
      <c r="D3" s="245"/>
      <c r="E3" s="245"/>
      <c r="F3" s="245"/>
      <c r="G3" s="48"/>
    </row>
    <row r="4" spans="1:9" ht="12" customHeight="1" x14ac:dyDescent="0.3">
      <c r="A4" s="3"/>
      <c r="F4" s="4"/>
    </row>
    <row r="5" spans="1:9" ht="18.75" customHeight="1" x14ac:dyDescent="0.4">
      <c r="A5" s="249" t="s">
        <v>89</v>
      </c>
      <c r="B5" s="249"/>
      <c r="C5" s="249"/>
      <c r="D5" s="249"/>
      <c r="E5" s="249"/>
      <c r="F5" s="249"/>
      <c r="G5" s="53"/>
    </row>
    <row r="6" spans="1:9" ht="9" customHeight="1" x14ac:dyDescent="0.4">
      <c r="A6" s="248"/>
      <c r="B6" s="248"/>
      <c r="C6" s="248"/>
      <c r="D6" s="248"/>
      <c r="E6" s="248"/>
      <c r="F6" s="248"/>
      <c r="G6" s="53"/>
    </row>
    <row r="7" spans="1:9" ht="18.75" x14ac:dyDescent="0.3">
      <c r="A7" s="247" t="s">
        <v>88</v>
      </c>
      <c r="B7" s="247"/>
      <c r="C7" s="247"/>
      <c r="D7" s="247"/>
      <c r="E7" s="247"/>
      <c r="F7" s="247"/>
      <c r="G7" s="247"/>
      <c r="H7" s="247"/>
      <c r="I7" s="247"/>
    </row>
    <row r="8" spans="1:9" ht="9" customHeight="1" x14ac:dyDescent="0.3">
      <c r="A8" s="3"/>
      <c r="E8" s="49"/>
      <c r="F8" s="49"/>
      <c r="G8" s="49"/>
    </row>
    <row r="9" spans="1:9" ht="18.75" customHeight="1" x14ac:dyDescent="0.3">
      <c r="A9" s="246" t="s">
        <v>20</v>
      </c>
      <c r="B9" s="246"/>
      <c r="C9" s="246"/>
      <c r="D9" s="246"/>
      <c r="E9" s="246"/>
      <c r="F9" s="246"/>
      <c r="G9" s="246"/>
    </row>
    <row r="11" spans="1:9" x14ac:dyDescent="0.25">
      <c r="A11" s="5" t="s">
        <v>0</v>
      </c>
      <c r="B11" s="2" t="s">
        <v>1</v>
      </c>
      <c r="C11" s="2" t="s">
        <v>10</v>
      </c>
      <c r="D11" s="2" t="s">
        <v>82</v>
      </c>
      <c r="E11" s="2" t="s">
        <v>9</v>
      </c>
      <c r="F11" s="2" t="s">
        <v>2</v>
      </c>
    </row>
    <row r="12" spans="1:9" ht="20.25" customHeight="1" x14ac:dyDescent="0.25">
      <c r="A12" s="5">
        <v>1</v>
      </c>
      <c r="B12" s="11" t="s">
        <v>38</v>
      </c>
      <c r="C12" s="51" t="s">
        <v>21</v>
      </c>
      <c r="D12" s="52" t="s">
        <v>83</v>
      </c>
      <c r="E12" s="6" t="s">
        <v>40</v>
      </c>
      <c r="F12" s="50">
        <v>50000</v>
      </c>
    </row>
    <row r="13" spans="1:9" ht="20.25" customHeight="1" x14ac:dyDescent="0.25">
      <c r="A13" s="5">
        <v>2</v>
      </c>
      <c r="B13" s="18" t="s">
        <v>39</v>
      </c>
      <c r="C13" s="51" t="s">
        <v>24</v>
      </c>
      <c r="D13" s="52" t="s">
        <v>83</v>
      </c>
      <c r="E13" s="6" t="s">
        <v>37</v>
      </c>
      <c r="F13" s="50">
        <v>50000</v>
      </c>
    </row>
    <row r="14" spans="1:9" ht="20.25" customHeight="1" x14ac:dyDescent="0.25">
      <c r="A14" s="5">
        <v>3</v>
      </c>
      <c r="B14" s="11" t="s">
        <v>27</v>
      </c>
      <c r="C14" s="51" t="s">
        <v>28</v>
      </c>
      <c r="D14" s="52" t="s">
        <v>83</v>
      </c>
      <c r="E14" s="6" t="s">
        <v>36</v>
      </c>
      <c r="F14" s="50">
        <v>50000</v>
      </c>
    </row>
    <row r="15" spans="1:9" ht="20.25" customHeight="1" x14ac:dyDescent="0.25">
      <c r="A15" s="5">
        <v>4</v>
      </c>
      <c r="B15" s="10" t="s">
        <v>33</v>
      </c>
      <c r="C15" s="51" t="s">
        <v>29</v>
      </c>
      <c r="D15" s="52" t="s">
        <v>83</v>
      </c>
      <c r="E15" s="6" t="s">
        <v>34</v>
      </c>
      <c r="F15" s="50">
        <v>50000</v>
      </c>
    </row>
    <row r="16" spans="1:9" ht="20.25" customHeight="1" x14ac:dyDescent="0.25">
      <c r="A16" s="5">
        <v>5</v>
      </c>
      <c r="B16" s="10" t="s">
        <v>43</v>
      </c>
      <c r="C16" s="51" t="s">
        <v>41</v>
      </c>
      <c r="D16" s="52" t="s">
        <v>84</v>
      </c>
      <c r="E16" s="6" t="s">
        <v>85</v>
      </c>
      <c r="F16" s="50">
        <v>70000</v>
      </c>
    </row>
    <row r="17" spans="1:6" ht="20.25" customHeight="1" x14ac:dyDescent="0.25">
      <c r="A17" s="5">
        <v>6</v>
      </c>
      <c r="B17" s="11" t="s">
        <v>30</v>
      </c>
      <c r="C17" s="51" t="s">
        <v>31</v>
      </c>
      <c r="D17" s="52" t="s">
        <v>84</v>
      </c>
      <c r="E17" s="6" t="s">
        <v>14</v>
      </c>
      <c r="F17" s="50">
        <v>80000</v>
      </c>
    </row>
    <row r="18" spans="1:6" ht="18.75" x14ac:dyDescent="0.25">
      <c r="A18" s="241" t="s">
        <v>6</v>
      </c>
      <c r="B18" s="242"/>
      <c r="C18" s="242"/>
      <c r="D18" s="242"/>
      <c r="E18" s="243"/>
      <c r="F18" s="50">
        <f>SUM(F12:F17)</f>
        <v>350000</v>
      </c>
    </row>
    <row r="20" spans="1:6" ht="18.75" x14ac:dyDescent="0.3">
      <c r="A20" s="244" t="s">
        <v>86</v>
      </c>
      <c r="B20" s="244"/>
      <c r="C20" s="244"/>
      <c r="D20" s="244"/>
      <c r="E20" s="244"/>
      <c r="F20" s="47">
        <f>PRODUCT(F18,12)</f>
        <v>4200000</v>
      </c>
    </row>
  </sheetData>
  <mergeCells count="8">
    <mergeCell ref="A18:E18"/>
    <mergeCell ref="A20:E20"/>
    <mergeCell ref="A1:G1"/>
    <mergeCell ref="A9:G9"/>
    <mergeCell ref="A7:I7"/>
    <mergeCell ref="A6:F6"/>
    <mergeCell ref="A5:F5"/>
    <mergeCell ref="A3:F3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G19" sqref="G19:K19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" t="s">
        <v>11</v>
      </c>
    </row>
    <row r="2" spans="1:11" x14ac:dyDescent="0.25">
      <c r="A2" s="3" t="s">
        <v>12</v>
      </c>
    </row>
    <row r="3" spans="1:11" x14ac:dyDescent="0.25">
      <c r="A3" s="3" t="s">
        <v>13</v>
      </c>
    </row>
    <row r="4" spans="1:11" ht="23.25" x14ac:dyDescent="0.25">
      <c r="A4" s="245" t="s">
        <v>103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1" ht="8.25" customHeight="1" x14ac:dyDescent="0.3">
      <c r="E5" s="4"/>
      <c r="H5" s="4"/>
    </row>
    <row r="6" spans="1:11" ht="18.75" customHeight="1" x14ac:dyDescent="0.4">
      <c r="C6" s="249" t="s">
        <v>16</v>
      </c>
      <c r="D6" s="249"/>
      <c r="E6" s="249"/>
      <c r="F6" s="249"/>
      <c r="G6" s="249"/>
      <c r="H6" s="249"/>
      <c r="I6" s="246" t="s">
        <v>17</v>
      </c>
      <c r="J6" s="246"/>
      <c r="K6" s="86"/>
    </row>
    <row r="7" spans="1:11" ht="18.75" x14ac:dyDescent="0.3">
      <c r="D7" s="86" t="s">
        <v>18</v>
      </c>
      <c r="E7" s="86"/>
      <c r="F7" s="247" t="s">
        <v>19</v>
      </c>
      <c r="G7" s="247"/>
      <c r="H7" s="247"/>
      <c r="I7" s="247"/>
      <c r="J7" s="247"/>
      <c r="K7" s="247"/>
    </row>
    <row r="8" spans="1:11" ht="9" customHeight="1" x14ac:dyDescent="0.3">
      <c r="A8" s="3"/>
      <c r="D8" s="86"/>
      <c r="E8" s="86"/>
      <c r="F8" s="86"/>
      <c r="G8" s="86"/>
      <c r="H8" s="86"/>
      <c r="I8" s="86"/>
      <c r="J8" s="87"/>
      <c r="K8" s="87"/>
    </row>
    <row r="9" spans="1:11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</row>
    <row r="10" spans="1:11" ht="6" customHeight="1" x14ac:dyDescent="0.3">
      <c r="J10" s="259"/>
      <c r="K10" s="259"/>
    </row>
    <row r="11" spans="1:11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9" t="s">
        <v>8</v>
      </c>
      <c r="H11" s="2" t="s">
        <v>5</v>
      </c>
      <c r="I11" s="8" t="s">
        <v>4</v>
      </c>
      <c r="J11" s="2" t="s">
        <v>7</v>
      </c>
      <c r="K11" s="8" t="s">
        <v>15</v>
      </c>
    </row>
    <row r="12" spans="1:11" ht="20.25" customHeight="1" x14ac:dyDescent="0.25">
      <c r="A12" s="1">
        <v>1</v>
      </c>
      <c r="B12" s="11" t="s">
        <v>27</v>
      </c>
      <c r="C12" s="94" t="s">
        <v>28</v>
      </c>
      <c r="D12" s="6" t="s">
        <v>36</v>
      </c>
      <c r="E12" s="93">
        <v>50000</v>
      </c>
      <c r="F12" s="93">
        <v>50000</v>
      </c>
      <c r="G12" s="106">
        <v>50000</v>
      </c>
      <c r="H12" s="93"/>
      <c r="I12" s="82">
        <f>SUM(G12:H12)</f>
        <v>50000</v>
      </c>
      <c r="J12" s="83" t="s">
        <v>111</v>
      </c>
      <c r="K12" s="84" t="s">
        <v>26</v>
      </c>
    </row>
    <row r="13" spans="1:11" ht="20.25" customHeight="1" x14ac:dyDescent="0.25">
      <c r="A13" s="1"/>
      <c r="B13" s="11" t="s">
        <v>112</v>
      </c>
      <c r="C13" s="107" t="s">
        <v>31</v>
      </c>
      <c r="D13" s="6" t="s">
        <v>113</v>
      </c>
      <c r="E13" s="106">
        <v>10000</v>
      </c>
      <c r="F13" s="106"/>
      <c r="G13" s="106">
        <v>120000</v>
      </c>
      <c r="H13" s="106"/>
      <c r="I13" s="82">
        <f t="shared" ref="I13" si="0">SUM(G13:H13)</f>
        <v>120000</v>
      </c>
      <c r="J13" s="83" t="s">
        <v>114</v>
      </c>
      <c r="K13" s="84" t="s">
        <v>26</v>
      </c>
    </row>
    <row r="14" spans="1:11" ht="30" customHeight="1" x14ac:dyDescent="0.25">
      <c r="A14" s="257" t="s">
        <v>6</v>
      </c>
      <c r="B14" s="257"/>
      <c r="C14" s="257"/>
      <c r="D14" s="257"/>
      <c r="E14" s="93">
        <f>SUM(E12:E12)</f>
        <v>50000</v>
      </c>
      <c r="F14" s="93">
        <f>SUM(F12:F12)</f>
        <v>50000</v>
      </c>
      <c r="G14" s="82">
        <f t="shared" ref="G14:H14" si="1">SUM(G12:G13)</f>
        <v>170000</v>
      </c>
      <c r="H14" s="82">
        <f t="shared" si="1"/>
        <v>0</v>
      </c>
      <c r="I14" s="82">
        <f>SUM(I12:I13)</f>
        <v>170000</v>
      </c>
      <c r="J14" s="83" t="s">
        <v>115</v>
      </c>
      <c r="K14" s="13" t="s">
        <v>101</v>
      </c>
    </row>
    <row r="15" spans="1:11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93">
        <v>17000</v>
      </c>
      <c r="J15" s="85"/>
      <c r="K15" s="46"/>
    </row>
    <row r="16" spans="1:11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93">
        <f>I14-I15</f>
        <v>153000</v>
      </c>
      <c r="J16" s="85"/>
      <c r="K16" s="46"/>
    </row>
    <row r="17" spans="1:11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90"/>
      <c r="J17" s="45"/>
      <c r="K17" s="46"/>
    </row>
    <row r="18" spans="1:11" ht="15.75" x14ac:dyDescent="0.25">
      <c r="A18" s="271" t="s">
        <v>23</v>
      </c>
      <c r="B18" s="271"/>
      <c r="C18" s="107" t="s">
        <v>24</v>
      </c>
      <c r="D18" s="6" t="s">
        <v>25</v>
      </c>
      <c r="E18" s="106"/>
      <c r="F18" s="106">
        <v>390000</v>
      </c>
      <c r="G18" s="269" t="s">
        <v>35</v>
      </c>
      <c r="H18" s="269"/>
      <c r="I18" s="269"/>
      <c r="J18" s="269"/>
      <c r="K18" s="269"/>
    </row>
    <row r="19" spans="1:11" ht="15.75" x14ac:dyDescent="0.25">
      <c r="A19" s="271" t="s">
        <v>30</v>
      </c>
      <c r="B19" s="271"/>
      <c r="C19" s="107" t="s">
        <v>31</v>
      </c>
      <c r="D19" s="6" t="s">
        <v>93</v>
      </c>
      <c r="E19" s="106"/>
      <c r="F19" s="106">
        <v>760000</v>
      </c>
      <c r="G19" s="276" t="s">
        <v>108</v>
      </c>
      <c r="H19" s="277"/>
      <c r="I19" s="277"/>
      <c r="J19" s="277"/>
      <c r="K19" s="278"/>
    </row>
    <row r="20" spans="1:11" ht="15.75" x14ac:dyDescent="0.25">
      <c r="A20" s="97"/>
      <c r="B20" s="97"/>
      <c r="C20" s="96"/>
      <c r="D20" s="15"/>
      <c r="E20" s="95"/>
      <c r="F20" s="95"/>
      <c r="G20" s="95"/>
      <c r="H20" s="95"/>
      <c r="I20" s="95"/>
      <c r="J20" s="95"/>
      <c r="K20" s="95"/>
    </row>
    <row r="21" spans="1:11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</row>
    <row r="22" spans="1:11" ht="15.75" x14ac:dyDescent="0.25">
      <c r="A22" s="24">
        <v>6</v>
      </c>
      <c r="B22" s="24" t="s">
        <v>43</v>
      </c>
      <c r="C22" s="107" t="s">
        <v>41</v>
      </c>
      <c r="D22" s="6" t="s">
        <v>117</v>
      </c>
      <c r="E22" s="93">
        <v>70000</v>
      </c>
      <c r="F22" s="269">
        <v>1400000</v>
      </c>
      <c r="G22" s="269"/>
      <c r="H22" s="270" t="s">
        <v>42</v>
      </c>
      <c r="I22" s="270"/>
      <c r="J22" s="270"/>
      <c r="K22" s="270"/>
    </row>
    <row r="23" spans="1:11" ht="7.5" customHeight="1" x14ac:dyDescent="0.25"/>
    <row r="24" spans="1:11" ht="15.75" x14ac:dyDescent="0.25">
      <c r="A24" s="24"/>
      <c r="B24" s="11" t="s">
        <v>112</v>
      </c>
      <c r="C24" s="107" t="s">
        <v>31</v>
      </c>
      <c r="D24" s="6" t="s">
        <v>113</v>
      </c>
      <c r="E24" s="106">
        <v>80000</v>
      </c>
      <c r="F24" s="272" t="s">
        <v>116</v>
      </c>
      <c r="G24" s="273"/>
      <c r="H24" s="273"/>
      <c r="I24" s="273"/>
      <c r="J24" s="273"/>
      <c r="K24" s="274"/>
    </row>
    <row r="25" spans="1:11" x14ac:dyDescent="0.25">
      <c r="A25" s="275" t="s">
        <v>118</v>
      </c>
      <c r="B25" s="275"/>
    </row>
  </sheetData>
  <mergeCells count="17">
    <mergeCell ref="A4:K4"/>
    <mergeCell ref="C6:H6"/>
    <mergeCell ref="I6:J6"/>
    <mergeCell ref="F7:K7"/>
    <mergeCell ref="A9:K9"/>
    <mergeCell ref="A19:B19"/>
    <mergeCell ref="F24:K24"/>
    <mergeCell ref="A25:B25"/>
    <mergeCell ref="G19:K19"/>
    <mergeCell ref="J10:K10"/>
    <mergeCell ref="A14:D14"/>
    <mergeCell ref="A15:H15"/>
    <mergeCell ref="A16:H16"/>
    <mergeCell ref="A18:B18"/>
    <mergeCell ref="G18:K18"/>
    <mergeCell ref="F22:G22"/>
    <mergeCell ref="H22:K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H12" sqref="H12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  <c r="D2" s="23" t="s">
        <v>122</v>
      </c>
    </row>
    <row r="3" spans="1:12" x14ac:dyDescent="0.25">
      <c r="A3" s="3" t="s">
        <v>13</v>
      </c>
    </row>
    <row r="4" spans="1:12" ht="23.25" x14ac:dyDescent="0.25">
      <c r="A4" s="245" t="s">
        <v>109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99"/>
    </row>
    <row r="7" spans="1:12" ht="18.75" x14ac:dyDescent="0.3">
      <c r="D7" s="99" t="s">
        <v>18</v>
      </c>
      <c r="E7" s="99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99"/>
      <c r="E8" s="99"/>
      <c r="F8" s="99"/>
      <c r="G8" s="99"/>
      <c r="H8" s="99"/>
      <c r="I8" s="99"/>
      <c r="J8" s="99"/>
      <c r="K8" s="100"/>
      <c r="L8" s="100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9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1" t="s">
        <v>38</v>
      </c>
      <c r="C12" s="107" t="s">
        <v>21</v>
      </c>
      <c r="D12" s="6" t="s">
        <v>40</v>
      </c>
      <c r="E12" s="106">
        <v>50000</v>
      </c>
      <c r="F12" s="106"/>
      <c r="G12" s="106">
        <v>20000</v>
      </c>
      <c r="H12" s="106"/>
      <c r="I12" s="106"/>
      <c r="J12" s="106"/>
      <c r="K12" s="7"/>
      <c r="L12" s="17"/>
    </row>
    <row r="13" spans="1:12" ht="20.25" customHeight="1" x14ac:dyDescent="0.25">
      <c r="A13" s="1">
        <v>2</v>
      </c>
      <c r="B13" s="18" t="s">
        <v>39</v>
      </c>
      <c r="C13" s="107" t="s">
        <v>24</v>
      </c>
      <c r="D13" s="6" t="s">
        <v>37</v>
      </c>
      <c r="E13" s="106">
        <v>50000</v>
      </c>
      <c r="F13" s="106">
        <v>160000</v>
      </c>
      <c r="G13" s="106">
        <v>20000</v>
      </c>
      <c r="H13" s="126">
        <v>50000</v>
      </c>
      <c r="I13" s="106"/>
      <c r="J13" s="126">
        <v>50000</v>
      </c>
      <c r="K13" s="126" t="s">
        <v>122</v>
      </c>
      <c r="L13" s="17" t="s">
        <v>26</v>
      </c>
    </row>
    <row r="14" spans="1:12" ht="20.25" customHeight="1" x14ac:dyDescent="0.25">
      <c r="A14" s="1">
        <v>3</v>
      </c>
      <c r="B14" s="10" t="s">
        <v>33</v>
      </c>
      <c r="C14" s="107" t="s">
        <v>29</v>
      </c>
      <c r="D14" s="6" t="s">
        <v>34</v>
      </c>
      <c r="E14" s="106">
        <v>50000</v>
      </c>
      <c r="F14" s="106"/>
      <c r="G14" s="106"/>
      <c r="H14" s="126">
        <v>50000</v>
      </c>
      <c r="I14" s="106"/>
      <c r="J14" s="126">
        <v>50000</v>
      </c>
      <c r="K14" s="126" t="s">
        <v>122</v>
      </c>
      <c r="L14" s="17" t="s">
        <v>26</v>
      </c>
    </row>
    <row r="15" spans="1:12" ht="30" customHeight="1" x14ac:dyDescent="0.25">
      <c r="A15" s="257" t="s">
        <v>6</v>
      </c>
      <c r="B15" s="257"/>
      <c r="C15" s="257"/>
      <c r="D15" s="257"/>
      <c r="E15" s="106">
        <f>SUM(E12:E14)</f>
        <v>150000</v>
      </c>
      <c r="F15" s="106">
        <f>SUM(F12:F14)</f>
        <v>160000</v>
      </c>
      <c r="G15" s="106">
        <f>SUM(G12:G14)</f>
        <v>40000</v>
      </c>
      <c r="H15" s="126">
        <f t="shared" ref="H15:J15" si="0">SUM(H12:H14)</f>
        <v>100000</v>
      </c>
      <c r="I15" s="126">
        <f t="shared" si="0"/>
        <v>0</v>
      </c>
      <c r="J15" s="126">
        <f t="shared" si="0"/>
        <v>100000</v>
      </c>
      <c r="K15" s="126" t="s">
        <v>122</v>
      </c>
      <c r="L15" s="17" t="s">
        <v>101</v>
      </c>
    </row>
    <row r="16" spans="1:12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258"/>
      <c r="J16" s="106">
        <v>10000</v>
      </c>
      <c r="K16" s="45"/>
      <c r="L16" s="46"/>
    </row>
    <row r="17" spans="1:12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258"/>
      <c r="J17" s="106">
        <v>90000</v>
      </c>
      <c r="K17" s="45"/>
      <c r="L17" s="46"/>
    </row>
    <row r="18" spans="1:12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103"/>
      <c r="K18" s="45"/>
      <c r="L18" s="46"/>
    </row>
    <row r="19" spans="1:12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</row>
    <row r="20" spans="1:12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</row>
    <row r="25" spans="1:12" ht="9" customHeight="1" x14ac:dyDescent="0.25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</row>
    <row r="26" spans="1:12" ht="15.75" x14ac:dyDescent="0.25">
      <c r="A26" s="105"/>
      <c r="B26" s="105"/>
      <c r="C26" s="105"/>
      <c r="D26" s="105"/>
      <c r="E26" s="103"/>
      <c r="F26" s="263"/>
      <c r="G26" s="263"/>
      <c r="H26" s="263"/>
      <c r="I26" s="267"/>
      <c r="J26" s="267"/>
      <c r="K26" s="267"/>
      <c r="L26" s="267"/>
    </row>
    <row r="27" spans="1:12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</row>
    <row r="29" spans="1:12" x14ac:dyDescent="0.25">
      <c r="A29" s="64"/>
      <c r="B29" s="64"/>
      <c r="C29" s="64"/>
      <c r="D29" s="64"/>
      <c r="E29" s="264"/>
      <c r="F29" s="264"/>
      <c r="G29" s="104"/>
      <c r="H29" s="262"/>
      <c r="I29" s="262"/>
      <c r="J29" s="262"/>
      <c r="K29" s="262"/>
      <c r="L29" s="64"/>
    </row>
    <row r="30" spans="1:12" ht="15.75" x14ac:dyDescent="0.25">
      <c r="A30" s="262"/>
      <c r="B30" s="262"/>
      <c r="C30" s="263"/>
      <c r="D30" s="263"/>
      <c r="E30" s="264"/>
      <c r="F30" s="264"/>
      <c r="G30" s="104"/>
      <c r="H30" s="263"/>
      <c r="I30" s="263"/>
      <c r="J30" s="263"/>
      <c r="K30" s="263"/>
      <c r="L30" s="64"/>
    </row>
    <row r="31" spans="1:12" ht="15.75" x14ac:dyDescent="0.25">
      <c r="A31" s="262"/>
      <c r="B31" s="262"/>
      <c r="C31" s="263"/>
      <c r="D31" s="263"/>
      <c r="E31" s="263"/>
      <c r="F31" s="263"/>
      <c r="G31" s="103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2"/>
      <c r="D32" s="262"/>
      <c r="E32" s="262"/>
      <c r="F32" s="262"/>
      <c r="G32" s="102"/>
      <c r="H32" s="263"/>
      <c r="I32" s="263"/>
      <c r="J32" s="263"/>
      <c r="K32" s="263"/>
      <c r="L32" s="64"/>
    </row>
    <row r="33" spans="1:12" ht="15.75" x14ac:dyDescent="0.25">
      <c r="A33" s="260"/>
      <c r="B33" s="260"/>
      <c r="C33" s="260"/>
      <c r="D33" s="260"/>
      <c r="E33" s="260"/>
      <c r="F33" s="260"/>
      <c r="G33" s="101"/>
      <c r="H33" s="261"/>
      <c r="I33" s="260"/>
      <c r="J33" s="261"/>
      <c r="K33" s="260"/>
      <c r="L33" s="64"/>
    </row>
  </sheetData>
  <mergeCells count="35">
    <mergeCell ref="A22:L22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A19:L19"/>
    <mergeCell ref="A20:L20"/>
    <mergeCell ref="A23:L23"/>
    <mergeCell ref="A24:L24"/>
    <mergeCell ref="F26:H26"/>
    <mergeCell ref="I26:L26"/>
    <mergeCell ref="A28:L28"/>
    <mergeCell ref="H30:I30"/>
    <mergeCell ref="J30:K30"/>
    <mergeCell ref="A31:B31"/>
    <mergeCell ref="C31:D31"/>
    <mergeCell ref="E31:F31"/>
    <mergeCell ref="H31:I31"/>
    <mergeCell ref="J31:K31"/>
    <mergeCell ref="E29:F30"/>
    <mergeCell ref="H29:I29"/>
    <mergeCell ref="J29:K29"/>
    <mergeCell ref="A30:B30"/>
    <mergeCell ref="C30:D30"/>
    <mergeCell ref="A32:F32"/>
    <mergeCell ref="H32:I32"/>
    <mergeCell ref="J32:K32"/>
    <mergeCell ref="A33:F33"/>
    <mergeCell ref="H33:I33"/>
    <mergeCell ref="J33:K3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3" sqref="L13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109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23"/>
    </row>
    <row r="7" spans="1:12" ht="18.75" x14ac:dyDescent="0.3">
      <c r="D7" s="123" t="s">
        <v>18</v>
      </c>
      <c r="E7" s="123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123"/>
      <c r="E8" s="123"/>
      <c r="F8" s="123"/>
      <c r="G8" s="123"/>
      <c r="H8" s="123"/>
      <c r="I8" s="123"/>
      <c r="J8" s="123"/>
      <c r="K8" s="124"/>
      <c r="L8" s="124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6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28" t="s">
        <v>27</v>
      </c>
      <c r="C12" s="127" t="s">
        <v>28</v>
      </c>
      <c r="D12" s="6" t="s">
        <v>36</v>
      </c>
      <c r="E12" s="126">
        <v>50000</v>
      </c>
      <c r="F12" s="126">
        <v>50000</v>
      </c>
      <c r="G12" s="126"/>
      <c r="H12" s="126">
        <v>50000</v>
      </c>
      <c r="I12" s="126"/>
      <c r="J12" s="126">
        <v>50000</v>
      </c>
      <c r="K12" s="83" t="s">
        <v>122</v>
      </c>
      <c r="L12" s="84" t="s">
        <v>123</v>
      </c>
    </row>
    <row r="13" spans="1:12" ht="30" customHeight="1" x14ac:dyDescent="0.25">
      <c r="A13" s="257" t="s">
        <v>6</v>
      </c>
      <c r="B13" s="257"/>
      <c r="C13" s="257"/>
      <c r="D13" s="257"/>
      <c r="E13" s="126">
        <f>SUM(E12:E12)</f>
        <v>50000</v>
      </c>
      <c r="F13" s="126">
        <f>SUM(F12:F12)</f>
        <v>50000</v>
      </c>
      <c r="G13" s="126"/>
      <c r="H13" s="126">
        <f>SUM(H12:H12)</f>
        <v>50000</v>
      </c>
      <c r="I13" s="126"/>
      <c r="J13" s="126">
        <f>SUM(J12:J12)</f>
        <v>50000</v>
      </c>
      <c r="K13" s="83" t="s">
        <v>122</v>
      </c>
      <c r="L13" s="13" t="s">
        <v>101</v>
      </c>
    </row>
    <row r="14" spans="1:12" ht="18.75" x14ac:dyDescent="0.25">
      <c r="A14" s="258" t="s">
        <v>80</v>
      </c>
      <c r="B14" s="258"/>
      <c r="C14" s="258"/>
      <c r="D14" s="258"/>
      <c r="E14" s="258"/>
      <c r="F14" s="258"/>
      <c r="G14" s="258"/>
      <c r="H14" s="258"/>
      <c r="I14" s="258"/>
      <c r="J14" s="126">
        <v>5000</v>
      </c>
      <c r="K14" s="85"/>
      <c r="L14" s="46"/>
    </row>
    <row r="15" spans="1:12" ht="18.75" x14ac:dyDescent="0.25">
      <c r="A15" s="258" t="s">
        <v>81</v>
      </c>
      <c r="B15" s="258"/>
      <c r="C15" s="258"/>
      <c r="D15" s="258"/>
      <c r="E15" s="258"/>
      <c r="F15" s="258"/>
      <c r="G15" s="258"/>
      <c r="H15" s="258"/>
      <c r="I15" s="258"/>
      <c r="J15" s="126">
        <v>45000</v>
      </c>
      <c r="K15" s="85"/>
      <c r="L15" s="46"/>
    </row>
    <row r="16" spans="1:12" ht="9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125"/>
      <c r="K16" s="45"/>
      <c r="L16" s="46"/>
    </row>
    <row r="17" spans="1:12" ht="15.75" x14ac:dyDescent="0.25">
      <c r="A17" s="271" t="s">
        <v>23</v>
      </c>
      <c r="B17" s="271"/>
      <c r="C17" s="127" t="s">
        <v>24</v>
      </c>
      <c r="D17" s="6" t="s">
        <v>25</v>
      </c>
      <c r="E17" s="126"/>
      <c r="F17" s="126">
        <v>390000</v>
      </c>
      <c r="G17" s="269" t="s">
        <v>35</v>
      </c>
      <c r="H17" s="269"/>
      <c r="I17" s="269"/>
      <c r="J17" s="269"/>
      <c r="K17" s="269"/>
    </row>
    <row r="18" spans="1:12" ht="15.75" x14ac:dyDescent="0.25">
      <c r="A18" s="279" t="s">
        <v>30</v>
      </c>
      <c r="B18" s="279"/>
      <c r="C18" s="280" t="s">
        <v>31</v>
      </c>
      <c r="D18" s="120" t="s">
        <v>93</v>
      </c>
      <c r="E18" s="129"/>
      <c r="F18" s="282">
        <v>760000</v>
      </c>
      <c r="G18" s="284" t="s">
        <v>108</v>
      </c>
      <c r="H18" s="285"/>
      <c r="I18" s="285"/>
      <c r="J18" s="285"/>
      <c r="K18" s="286"/>
      <c r="L18" s="125"/>
    </row>
    <row r="19" spans="1:12" ht="15.75" x14ac:dyDescent="0.25">
      <c r="A19" s="271" t="s">
        <v>119</v>
      </c>
      <c r="B19" s="271"/>
      <c r="C19" s="281"/>
      <c r="D19" s="6" t="s">
        <v>120</v>
      </c>
      <c r="E19" s="126"/>
      <c r="F19" s="283"/>
      <c r="G19" s="287"/>
      <c r="H19" s="288"/>
      <c r="I19" s="288"/>
      <c r="J19" s="288"/>
      <c r="K19" s="289"/>
      <c r="L19" s="125"/>
    </row>
    <row r="20" spans="1:12" ht="9" customHeight="1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ht="15.75" x14ac:dyDescent="0.25">
      <c r="A21" s="24">
        <v>6</v>
      </c>
      <c r="B21" s="24" t="s">
        <v>43</v>
      </c>
      <c r="C21" s="24" t="s">
        <v>41</v>
      </c>
      <c r="D21" s="24">
        <v>7918179</v>
      </c>
      <c r="E21" s="126">
        <v>70000</v>
      </c>
      <c r="F21" s="269">
        <v>1400000</v>
      </c>
      <c r="G21" s="269"/>
      <c r="H21" s="269"/>
      <c r="I21" s="270" t="s">
        <v>42</v>
      </c>
      <c r="J21" s="270"/>
      <c r="K21" s="270"/>
      <c r="L21" s="270"/>
    </row>
    <row r="22" spans="1:12" ht="7.5" customHeight="1" x14ac:dyDescent="0.25"/>
  </sheetData>
  <mergeCells count="18">
    <mergeCell ref="K10:L10"/>
    <mergeCell ref="A4:L4"/>
    <mergeCell ref="C6:I6"/>
    <mergeCell ref="J6:K6"/>
    <mergeCell ref="F7:L7"/>
    <mergeCell ref="A9:L9"/>
    <mergeCell ref="F21:H21"/>
    <mergeCell ref="I21:L21"/>
    <mergeCell ref="A13:D13"/>
    <mergeCell ref="A14:I14"/>
    <mergeCell ref="A15:I15"/>
    <mergeCell ref="A17:B17"/>
    <mergeCell ref="G17:K17"/>
    <mergeCell ref="A18:B18"/>
    <mergeCell ref="C18:C19"/>
    <mergeCell ref="F18:F19"/>
    <mergeCell ref="G18:K19"/>
    <mergeCell ref="A19:B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3" sqref="L13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109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08"/>
    </row>
    <row r="7" spans="1:12" ht="18.75" x14ac:dyDescent="0.3">
      <c r="D7" s="108" t="s">
        <v>18</v>
      </c>
      <c r="E7" s="108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108"/>
      <c r="E8" s="108"/>
      <c r="F8" s="108"/>
      <c r="G8" s="118"/>
      <c r="H8" s="108"/>
      <c r="I8" s="108"/>
      <c r="J8" s="108"/>
      <c r="K8" s="109"/>
      <c r="L8" s="109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6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17" t="s">
        <v>27</v>
      </c>
      <c r="C12" s="116" t="s">
        <v>28</v>
      </c>
      <c r="D12" s="6" t="s">
        <v>36</v>
      </c>
      <c r="E12" s="115">
        <v>50000</v>
      </c>
      <c r="F12" s="115">
        <v>50000</v>
      </c>
      <c r="G12" s="119"/>
      <c r="H12" s="137">
        <v>50000</v>
      </c>
      <c r="I12" s="115"/>
      <c r="J12" s="122">
        <f>SUM(H12:I12)</f>
        <v>50000</v>
      </c>
      <c r="K12" s="83" t="s">
        <v>127</v>
      </c>
      <c r="L12" s="84" t="s">
        <v>50</v>
      </c>
    </row>
    <row r="13" spans="1:12" ht="30" customHeight="1" x14ac:dyDescent="0.25">
      <c r="A13" s="257" t="s">
        <v>6</v>
      </c>
      <c r="B13" s="257"/>
      <c r="C13" s="257"/>
      <c r="D13" s="257"/>
      <c r="E13" s="115">
        <f>SUM(E12:E12)</f>
        <v>50000</v>
      </c>
      <c r="F13" s="115">
        <f>SUM(F12:F12)</f>
        <v>50000</v>
      </c>
      <c r="G13" s="137">
        <f t="shared" ref="G13:J13" si="0">SUM(G12:G12)</f>
        <v>0</v>
      </c>
      <c r="H13" s="137">
        <f t="shared" si="0"/>
        <v>50000</v>
      </c>
      <c r="I13" s="137">
        <f t="shared" si="0"/>
        <v>0</v>
      </c>
      <c r="J13" s="137">
        <f t="shared" si="0"/>
        <v>50000</v>
      </c>
      <c r="K13" s="83" t="s">
        <v>127</v>
      </c>
      <c r="L13" s="13" t="s">
        <v>101</v>
      </c>
    </row>
    <row r="14" spans="1:12" ht="18.75" x14ac:dyDescent="0.25">
      <c r="A14" s="258" t="s">
        <v>80</v>
      </c>
      <c r="B14" s="258"/>
      <c r="C14" s="258"/>
      <c r="D14" s="258"/>
      <c r="E14" s="258"/>
      <c r="F14" s="258"/>
      <c r="G14" s="258"/>
      <c r="H14" s="258"/>
      <c r="I14" s="258"/>
      <c r="J14" s="115">
        <v>5000</v>
      </c>
      <c r="K14" s="85"/>
      <c r="L14" s="46"/>
    </row>
    <row r="15" spans="1:12" ht="18.75" x14ac:dyDescent="0.25">
      <c r="A15" s="258" t="s">
        <v>81</v>
      </c>
      <c r="B15" s="258"/>
      <c r="C15" s="258"/>
      <c r="D15" s="258"/>
      <c r="E15" s="258"/>
      <c r="F15" s="258"/>
      <c r="G15" s="258"/>
      <c r="H15" s="258"/>
      <c r="I15" s="258"/>
      <c r="J15" s="115">
        <v>45000</v>
      </c>
      <c r="K15" s="85"/>
      <c r="L15" s="46"/>
    </row>
    <row r="16" spans="1:12" ht="9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112"/>
      <c r="K16" s="45"/>
      <c r="L16" s="46"/>
    </row>
    <row r="17" spans="1:12" ht="15.75" x14ac:dyDescent="0.25">
      <c r="A17" s="271" t="s">
        <v>23</v>
      </c>
      <c r="B17" s="271"/>
      <c r="C17" s="116" t="s">
        <v>24</v>
      </c>
      <c r="D17" s="6" t="s">
        <v>25</v>
      </c>
      <c r="E17" s="115"/>
      <c r="F17" s="115">
        <v>390000</v>
      </c>
      <c r="G17" s="269" t="s">
        <v>35</v>
      </c>
      <c r="H17" s="269"/>
      <c r="I17" s="269"/>
      <c r="J17" s="269"/>
      <c r="K17" s="269"/>
    </row>
    <row r="18" spans="1:12" ht="15.75" x14ac:dyDescent="0.25">
      <c r="A18" s="279" t="s">
        <v>30</v>
      </c>
      <c r="B18" s="279"/>
      <c r="C18" s="280" t="s">
        <v>31</v>
      </c>
      <c r="D18" s="120" t="s">
        <v>93</v>
      </c>
      <c r="E18" s="121"/>
      <c r="F18" s="282">
        <v>760000</v>
      </c>
      <c r="G18" s="284" t="s">
        <v>108</v>
      </c>
      <c r="H18" s="285"/>
      <c r="I18" s="285"/>
      <c r="J18" s="285"/>
      <c r="K18" s="286"/>
      <c r="L18" s="112"/>
    </row>
    <row r="19" spans="1:12" ht="15.75" x14ac:dyDescent="0.25">
      <c r="A19" s="271" t="s">
        <v>119</v>
      </c>
      <c r="B19" s="271"/>
      <c r="C19" s="281"/>
      <c r="D19" s="6" t="s">
        <v>120</v>
      </c>
      <c r="E19" s="115"/>
      <c r="F19" s="283"/>
      <c r="G19" s="287"/>
      <c r="H19" s="288"/>
      <c r="I19" s="288"/>
      <c r="J19" s="288"/>
      <c r="K19" s="289"/>
      <c r="L19" s="112"/>
    </row>
    <row r="20" spans="1:12" ht="9" customHeight="1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ht="15.75" x14ac:dyDescent="0.25">
      <c r="A21" s="24">
        <v>6</v>
      </c>
      <c r="B21" s="24" t="s">
        <v>43</v>
      </c>
      <c r="C21" s="24" t="s">
        <v>41</v>
      </c>
      <c r="D21" s="24">
        <v>7918179</v>
      </c>
      <c r="E21" s="115">
        <v>70000</v>
      </c>
      <c r="F21" s="269">
        <v>1400000</v>
      </c>
      <c r="G21" s="269"/>
      <c r="H21" s="269"/>
      <c r="I21" s="270" t="s">
        <v>42</v>
      </c>
      <c r="J21" s="270"/>
      <c r="K21" s="270"/>
      <c r="L21" s="270"/>
    </row>
    <row r="22" spans="1:12" ht="7.5" customHeight="1" x14ac:dyDescent="0.25"/>
  </sheetData>
  <mergeCells count="18">
    <mergeCell ref="F21:H21"/>
    <mergeCell ref="I21:L21"/>
    <mergeCell ref="A13:D13"/>
    <mergeCell ref="A14:I14"/>
    <mergeCell ref="A15:I15"/>
    <mergeCell ref="A17:B17"/>
    <mergeCell ref="A18:B18"/>
    <mergeCell ref="F18:F19"/>
    <mergeCell ref="C18:C19"/>
    <mergeCell ref="K10:L10"/>
    <mergeCell ref="G17:K17"/>
    <mergeCell ref="G18:K19"/>
    <mergeCell ref="A4:L4"/>
    <mergeCell ref="C6:I6"/>
    <mergeCell ref="J6:K6"/>
    <mergeCell ref="F7:L7"/>
    <mergeCell ref="A9:L9"/>
    <mergeCell ref="A19:B1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121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08"/>
    </row>
    <row r="7" spans="1:12" ht="18.75" x14ac:dyDescent="0.3">
      <c r="D7" s="108" t="s">
        <v>18</v>
      </c>
      <c r="E7" s="108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108"/>
      <c r="E8" s="108"/>
      <c r="F8" s="108"/>
      <c r="G8" s="108"/>
      <c r="H8" s="108"/>
      <c r="I8" s="108"/>
      <c r="J8" s="108"/>
      <c r="K8" s="109"/>
      <c r="L8" s="109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9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17" t="s">
        <v>38</v>
      </c>
      <c r="C12" s="116" t="s">
        <v>21</v>
      </c>
      <c r="D12" s="6" t="s">
        <v>40</v>
      </c>
      <c r="E12" s="115">
        <v>50000</v>
      </c>
      <c r="F12" s="126">
        <v>50000</v>
      </c>
      <c r="G12" s="115">
        <v>20000</v>
      </c>
      <c r="H12" s="115"/>
      <c r="I12" s="115"/>
      <c r="J12" s="115">
        <f>SUM(H12:I12)</f>
        <v>0</v>
      </c>
      <c r="K12" s="7"/>
      <c r="L12" s="17"/>
    </row>
    <row r="13" spans="1:12" ht="20.25" customHeight="1" x14ac:dyDescent="0.25">
      <c r="A13" s="1">
        <v>2</v>
      </c>
      <c r="B13" s="18" t="s">
        <v>39</v>
      </c>
      <c r="C13" s="116" t="s">
        <v>24</v>
      </c>
      <c r="D13" s="6" t="s">
        <v>37</v>
      </c>
      <c r="E13" s="115">
        <v>50000</v>
      </c>
      <c r="F13" s="115">
        <v>160000</v>
      </c>
      <c r="G13" s="115">
        <v>20000</v>
      </c>
      <c r="H13" s="137">
        <v>50000</v>
      </c>
      <c r="I13" s="115"/>
      <c r="J13" s="137">
        <f t="shared" ref="J13:J14" si="0">SUM(H13:I13)</f>
        <v>50000</v>
      </c>
      <c r="K13" s="23" t="s">
        <v>124</v>
      </c>
      <c r="L13" s="17" t="s">
        <v>26</v>
      </c>
    </row>
    <row r="14" spans="1:12" ht="20.25" customHeight="1" x14ac:dyDescent="0.25">
      <c r="A14" s="1">
        <v>3</v>
      </c>
      <c r="B14" s="10" t="s">
        <v>33</v>
      </c>
      <c r="C14" s="116" t="s">
        <v>29</v>
      </c>
      <c r="D14" s="6" t="s">
        <v>34</v>
      </c>
      <c r="E14" s="115">
        <v>50000</v>
      </c>
      <c r="F14" s="115"/>
      <c r="G14" s="115"/>
      <c r="H14" s="137">
        <v>50000</v>
      </c>
      <c r="I14" s="115"/>
      <c r="J14" s="137">
        <f t="shared" si="0"/>
        <v>50000</v>
      </c>
      <c r="K14" s="23" t="s">
        <v>124</v>
      </c>
      <c r="L14" s="17" t="s">
        <v>26</v>
      </c>
    </row>
    <row r="15" spans="1:12" ht="18" customHeight="1" x14ac:dyDescent="0.25">
      <c r="A15" s="257" t="s">
        <v>6</v>
      </c>
      <c r="B15" s="257"/>
      <c r="C15" s="257"/>
      <c r="D15" s="257"/>
      <c r="E15" s="115">
        <f>SUM(E12:E14)</f>
        <v>150000</v>
      </c>
      <c r="F15" s="115">
        <f>SUM(F12:F14)</f>
        <v>210000</v>
      </c>
      <c r="G15" s="115">
        <f>SUM(G12:G14)</f>
        <v>40000</v>
      </c>
      <c r="H15" s="137">
        <f t="shared" ref="H15:J15" si="1">SUM(H12:H14)</f>
        <v>100000</v>
      </c>
      <c r="I15" s="137">
        <f t="shared" si="1"/>
        <v>0</v>
      </c>
      <c r="J15" s="137">
        <f t="shared" si="1"/>
        <v>100000</v>
      </c>
      <c r="K15" s="23" t="s">
        <v>125</v>
      </c>
      <c r="L15" s="17" t="s">
        <v>101</v>
      </c>
    </row>
    <row r="16" spans="1:12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258"/>
      <c r="J16" s="115">
        <f>J15*0.1</f>
        <v>10000</v>
      </c>
      <c r="K16" s="45"/>
      <c r="L16" s="46"/>
    </row>
    <row r="17" spans="1:12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258"/>
      <c r="J17" s="47">
        <f>J15-J16</f>
        <v>90000</v>
      </c>
      <c r="K17" s="45"/>
      <c r="L17" s="46"/>
    </row>
    <row r="18" spans="1:12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112"/>
      <c r="K18" s="45"/>
      <c r="L18" s="46"/>
    </row>
    <row r="19" spans="1:12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</row>
    <row r="20" spans="1:12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</row>
    <row r="25" spans="1:12" ht="9" customHeight="1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</row>
    <row r="26" spans="1:12" ht="15.75" x14ac:dyDescent="0.25">
      <c r="A26" s="111"/>
      <c r="B26" s="111"/>
      <c r="C26" s="111"/>
      <c r="D26" s="111"/>
      <c r="E26" s="112"/>
      <c r="F26" s="263"/>
      <c r="G26" s="263"/>
      <c r="H26" s="263"/>
      <c r="I26" s="267"/>
      <c r="J26" s="267"/>
      <c r="K26" s="267"/>
      <c r="L26" s="267"/>
    </row>
    <row r="27" spans="1:12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</row>
    <row r="29" spans="1:12" x14ac:dyDescent="0.25">
      <c r="A29" s="64"/>
      <c r="B29" s="64"/>
      <c r="C29" s="64"/>
      <c r="D29" s="64"/>
      <c r="E29" s="264"/>
      <c r="F29" s="264"/>
      <c r="G29" s="113"/>
      <c r="H29" s="262"/>
      <c r="I29" s="262"/>
      <c r="J29" s="262"/>
      <c r="K29" s="262"/>
      <c r="L29" s="64"/>
    </row>
    <row r="30" spans="1:12" ht="15.75" x14ac:dyDescent="0.25">
      <c r="A30" s="262"/>
      <c r="B30" s="262"/>
      <c r="C30" s="263"/>
      <c r="D30" s="263"/>
      <c r="E30" s="264"/>
      <c r="F30" s="264"/>
      <c r="G30" s="113"/>
      <c r="H30" s="263"/>
      <c r="I30" s="263"/>
      <c r="J30" s="263"/>
      <c r="K30" s="263"/>
      <c r="L30" s="64"/>
    </row>
    <row r="31" spans="1:12" ht="15.75" x14ac:dyDescent="0.25">
      <c r="A31" s="262"/>
      <c r="B31" s="262"/>
      <c r="C31" s="263"/>
      <c r="D31" s="263"/>
      <c r="E31" s="263"/>
      <c r="F31" s="263"/>
      <c r="G31" s="112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2"/>
      <c r="D32" s="262"/>
      <c r="E32" s="262"/>
      <c r="F32" s="262"/>
      <c r="G32" s="110"/>
      <c r="H32" s="263"/>
      <c r="I32" s="263"/>
      <c r="J32" s="263"/>
      <c r="K32" s="263"/>
      <c r="L32" s="64"/>
    </row>
    <row r="33" spans="1:12" ht="15.75" x14ac:dyDescent="0.25">
      <c r="A33" s="260"/>
      <c r="B33" s="260"/>
      <c r="C33" s="260"/>
      <c r="D33" s="260"/>
      <c r="E33" s="260"/>
      <c r="F33" s="260"/>
      <c r="G33" s="114"/>
      <c r="H33" s="261"/>
      <c r="I33" s="260"/>
      <c r="J33" s="261"/>
      <c r="K33" s="260"/>
      <c r="L33" s="64"/>
    </row>
  </sheetData>
  <mergeCells count="35">
    <mergeCell ref="A32:F32"/>
    <mergeCell ref="H32:I32"/>
    <mergeCell ref="J32:K32"/>
    <mergeCell ref="A33:F33"/>
    <mergeCell ref="H33:I33"/>
    <mergeCell ref="J33:K33"/>
    <mergeCell ref="H30:I30"/>
    <mergeCell ref="J30:K30"/>
    <mergeCell ref="A31:B31"/>
    <mergeCell ref="C31:D31"/>
    <mergeCell ref="E31:F31"/>
    <mergeCell ref="H31:I31"/>
    <mergeCell ref="J31:K31"/>
    <mergeCell ref="E29:F30"/>
    <mergeCell ref="H29:I29"/>
    <mergeCell ref="J29:K29"/>
    <mergeCell ref="A30:B30"/>
    <mergeCell ref="C30:D30"/>
    <mergeCell ref="A23:L23"/>
    <mergeCell ref="A24:L24"/>
    <mergeCell ref="F26:H26"/>
    <mergeCell ref="I26:L26"/>
    <mergeCell ref="A28:L28"/>
    <mergeCell ref="A22:L22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A19:L19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3" sqref="L13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121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30"/>
    </row>
    <row r="7" spans="1:12" ht="18.75" x14ac:dyDescent="0.3">
      <c r="D7" s="130" t="s">
        <v>18</v>
      </c>
      <c r="E7" s="130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130"/>
      <c r="E8" s="130"/>
      <c r="F8" s="130"/>
      <c r="G8" s="130"/>
      <c r="H8" s="130"/>
      <c r="I8" s="130"/>
      <c r="J8" s="130"/>
      <c r="K8" s="131"/>
      <c r="L8" s="131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6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39" t="s">
        <v>27</v>
      </c>
      <c r="C12" s="138" t="s">
        <v>28</v>
      </c>
      <c r="D12" s="6" t="s">
        <v>36</v>
      </c>
      <c r="E12" s="137">
        <v>50000</v>
      </c>
      <c r="F12" s="137">
        <v>50000</v>
      </c>
      <c r="G12" s="137"/>
      <c r="H12" s="148">
        <v>50000</v>
      </c>
      <c r="I12" s="137"/>
      <c r="J12" s="148">
        <f>SUM(H12:I12)</f>
        <v>50000</v>
      </c>
      <c r="K12" s="83" t="s">
        <v>128</v>
      </c>
      <c r="L12" s="84" t="s">
        <v>50</v>
      </c>
    </row>
    <row r="13" spans="1:12" ht="30" customHeight="1" x14ac:dyDescent="0.25">
      <c r="A13" s="257" t="s">
        <v>6</v>
      </c>
      <c r="B13" s="257"/>
      <c r="C13" s="257"/>
      <c r="D13" s="257"/>
      <c r="E13" s="137">
        <f>SUM(E12:E12)</f>
        <v>50000</v>
      </c>
      <c r="F13" s="137">
        <f>SUM(F12:F12)</f>
        <v>50000</v>
      </c>
      <c r="G13" s="148">
        <f t="shared" ref="G13:J13" si="0">SUM(G12:G12)</f>
        <v>0</v>
      </c>
      <c r="H13" s="148">
        <f t="shared" si="0"/>
        <v>50000</v>
      </c>
      <c r="I13" s="148">
        <f t="shared" si="0"/>
        <v>0</v>
      </c>
      <c r="J13" s="148">
        <f t="shared" si="0"/>
        <v>50000</v>
      </c>
      <c r="K13" s="83" t="s">
        <v>129</v>
      </c>
      <c r="L13" s="13" t="s">
        <v>101</v>
      </c>
    </row>
    <row r="14" spans="1:12" ht="18.75" x14ac:dyDescent="0.25">
      <c r="A14" s="258" t="s">
        <v>80</v>
      </c>
      <c r="B14" s="258"/>
      <c r="C14" s="258"/>
      <c r="D14" s="258"/>
      <c r="E14" s="258"/>
      <c r="F14" s="258"/>
      <c r="G14" s="258"/>
      <c r="H14" s="258"/>
      <c r="I14" s="258"/>
      <c r="J14" s="137">
        <v>5000</v>
      </c>
      <c r="K14" s="85"/>
      <c r="L14" s="46"/>
    </row>
    <row r="15" spans="1:12" ht="18.75" x14ac:dyDescent="0.25">
      <c r="A15" s="258" t="s">
        <v>81</v>
      </c>
      <c r="B15" s="258"/>
      <c r="C15" s="258"/>
      <c r="D15" s="258"/>
      <c r="E15" s="258"/>
      <c r="F15" s="258"/>
      <c r="G15" s="258"/>
      <c r="H15" s="258"/>
      <c r="I15" s="258"/>
      <c r="J15" s="137">
        <v>45000</v>
      </c>
      <c r="K15" s="85"/>
      <c r="L15" s="46"/>
    </row>
    <row r="16" spans="1:12" ht="9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134"/>
      <c r="K16" s="45"/>
      <c r="L16" s="46"/>
    </row>
    <row r="17" spans="1:12" ht="15.75" x14ac:dyDescent="0.25">
      <c r="A17" s="271" t="s">
        <v>23</v>
      </c>
      <c r="B17" s="271"/>
      <c r="C17" s="138" t="s">
        <v>24</v>
      </c>
      <c r="D17" s="6" t="s">
        <v>25</v>
      </c>
      <c r="E17" s="137"/>
      <c r="F17" s="137">
        <v>390000</v>
      </c>
      <c r="G17" s="269" t="s">
        <v>35</v>
      </c>
      <c r="H17" s="269"/>
      <c r="I17" s="269"/>
      <c r="J17" s="269"/>
      <c r="K17" s="269"/>
    </row>
    <row r="18" spans="1:12" ht="15.75" x14ac:dyDescent="0.25">
      <c r="A18" s="279" t="s">
        <v>30</v>
      </c>
      <c r="B18" s="279"/>
      <c r="C18" s="280" t="s">
        <v>31</v>
      </c>
      <c r="D18" s="120" t="s">
        <v>93</v>
      </c>
      <c r="E18" s="140"/>
      <c r="F18" s="282">
        <v>760000</v>
      </c>
      <c r="G18" s="284" t="s">
        <v>108</v>
      </c>
      <c r="H18" s="285"/>
      <c r="I18" s="285"/>
      <c r="J18" s="285"/>
      <c r="K18" s="286"/>
      <c r="L18" s="134"/>
    </row>
    <row r="19" spans="1:12" ht="15.75" x14ac:dyDescent="0.25">
      <c r="A19" s="271" t="s">
        <v>119</v>
      </c>
      <c r="B19" s="271"/>
      <c r="C19" s="281"/>
      <c r="D19" s="6" t="s">
        <v>120</v>
      </c>
      <c r="E19" s="137"/>
      <c r="F19" s="283"/>
      <c r="G19" s="287"/>
      <c r="H19" s="288"/>
      <c r="I19" s="288"/>
      <c r="J19" s="288"/>
      <c r="K19" s="289"/>
      <c r="L19" s="134"/>
    </row>
    <row r="20" spans="1:12" ht="9" customHeight="1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1:12" ht="15.75" x14ac:dyDescent="0.25">
      <c r="A21" s="24">
        <v>6</v>
      </c>
      <c r="B21" s="24" t="s">
        <v>43</v>
      </c>
      <c r="C21" s="24" t="s">
        <v>41</v>
      </c>
      <c r="D21" s="24">
        <v>7918179</v>
      </c>
      <c r="E21" s="137">
        <v>70000</v>
      </c>
      <c r="F21" s="269">
        <v>1400000</v>
      </c>
      <c r="G21" s="269"/>
      <c r="H21" s="269"/>
      <c r="I21" s="270" t="s">
        <v>42</v>
      </c>
      <c r="J21" s="270"/>
      <c r="K21" s="270"/>
      <c r="L21" s="270"/>
    </row>
    <row r="22" spans="1:12" ht="7.5" customHeight="1" x14ac:dyDescent="0.25"/>
  </sheetData>
  <mergeCells count="18">
    <mergeCell ref="F21:H21"/>
    <mergeCell ref="I21:L21"/>
    <mergeCell ref="A13:D13"/>
    <mergeCell ref="A14:I14"/>
    <mergeCell ref="A15:I15"/>
    <mergeCell ref="A17:B17"/>
    <mergeCell ref="G17:K17"/>
    <mergeCell ref="A18:B18"/>
    <mergeCell ref="C18:C19"/>
    <mergeCell ref="F18:F19"/>
    <mergeCell ref="G18:K19"/>
    <mergeCell ref="A19:B19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18" sqref="J18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126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30"/>
    </row>
    <row r="7" spans="1:12" ht="18.75" x14ac:dyDescent="0.3">
      <c r="D7" s="130" t="s">
        <v>18</v>
      </c>
      <c r="E7" s="130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130"/>
      <c r="E8" s="130"/>
      <c r="F8" s="130"/>
      <c r="G8" s="130"/>
      <c r="H8" s="130"/>
      <c r="I8" s="130"/>
      <c r="J8" s="130"/>
      <c r="K8" s="131"/>
      <c r="L8" s="131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9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39" t="s">
        <v>38</v>
      </c>
      <c r="C12" s="138" t="s">
        <v>21</v>
      </c>
      <c r="D12" s="6" t="s">
        <v>40</v>
      </c>
      <c r="E12" s="137">
        <v>50000</v>
      </c>
      <c r="F12" s="137">
        <v>100000</v>
      </c>
      <c r="G12" s="137">
        <v>25000</v>
      </c>
      <c r="H12" s="137"/>
      <c r="I12" s="137">
        <v>50000</v>
      </c>
      <c r="J12" s="137">
        <f>SUM(H12:I12)</f>
        <v>50000</v>
      </c>
      <c r="K12" s="7" t="s">
        <v>125</v>
      </c>
      <c r="L12" s="17" t="s">
        <v>107</v>
      </c>
    </row>
    <row r="13" spans="1:12" ht="20.25" customHeight="1" x14ac:dyDescent="0.25">
      <c r="A13" s="1">
        <v>2</v>
      </c>
      <c r="B13" s="18" t="s">
        <v>39</v>
      </c>
      <c r="C13" s="138" t="s">
        <v>24</v>
      </c>
      <c r="D13" s="6" t="s">
        <v>37</v>
      </c>
      <c r="E13" s="137">
        <v>50000</v>
      </c>
      <c r="F13" s="137">
        <v>160000</v>
      </c>
      <c r="G13" s="137">
        <v>20000</v>
      </c>
      <c r="H13" s="137"/>
      <c r="I13" s="137"/>
      <c r="J13" s="148">
        <f t="shared" ref="J13:J14" si="0">SUM(H13:I13)</f>
        <v>0</v>
      </c>
      <c r="K13" s="23"/>
      <c r="L13" s="17"/>
    </row>
    <row r="14" spans="1:12" ht="20.25" customHeight="1" x14ac:dyDescent="0.25">
      <c r="A14" s="1">
        <v>3</v>
      </c>
      <c r="B14" s="10" t="s">
        <v>33</v>
      </c>
      <c r="C14" s="138" t="s">
        <v>29</v>
      </c>
      <c r="D14" s="6" t="s">
        <v>34</v>
      </c>
      <c r="E14" s="137">
        <v>50000</v>
      </c>
      <c r="F14" s="137"/>
      <c r="G14" s="137"/>
      <c r="H14" s="137">
        <v>50000</v>
      </c>
      <c r="I14" s="137"/>
      <c r="J14" s="148">
        <f t="shared" si="0"/>
        <v>50000</v>
      </c>
      <c r="K14" s="23" t="s">
        <v>128</v>
      </c>
      <c r="L14" s="17" t="s">
        <v>26</v>
      </c>
    </row>
    <row r="15" spans="1:12" ht="18" customHeight="1" x14ac:dyDescent="0.25">
      <c r="A15" s="257" t="s">
        <v>6</v>
      </c>
      <c r="B15" s="257"/>
      <c r="C15" s="257"/>
      <c r="D15" s="257"/>
      <c r="E15" s="137">
        <f>SUM(E12:E14)</f>
        <v>150000</v>
      </c>
      <c r="F15" s="137">
        <f>SUM(F12:F14)</f>
        <v>260000</v>
      </c>
      <c r="G15" s="137">
        <f>SUM(G12:G14)</f>
        <v>45000</v>
      </c>
      <c r="H15" s="148">
        <f t="shared" ref="H15:J15" si="1">SUM(H12:H14)</f>
        <v>50000</v>
      </c>
      <c r="I15" s="148">
        <f t="shared" si="1"/>
        <v>50000</v>
      </c>
      <c r="J15" s="148">
        <f t="shared" si="1"/>
        <v>100000</v>
      </c>
      <c r="K15" s="23" t="s">
        <v>129</v>
      </c>
      <c r="L15" s="17" t="s">
        <v>101</v>
      </c>
    </row>
    <row r="16" spans="1:12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258"/>
      <c r="J16" s="137">
        <v>10000</v>
      </c>
      <c r="K16" s="45"/>
      <c r="L16" s="46"/>
    </row>
    <row r="17" spans="1:12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258"/>
      <c r="J17" s="47">
        <f>J15-J16</f>
        <v>90000</v>
      </c>
      <c r="K17" s="45"/>
      <c r="L17" s="46"/>
    </row>
    <row r="18" spans="1:12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134"/>
      <c r="K18" s="45"/>
      <c r="L18" s="46"/>
    </row>
    <row r="19" spans="1:12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</row>
    <row r="20" spans="1:12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</row>
    <row r="25" spans="1:12" ht="9" customHeigh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</row>
    <row r="26" spans="1:12" ht="15.75" x14ac:dyDescent="0.25">
      <c r="A26" s="133"/>
      <c r="B26" s="133"/>
      <c r="C26" s="133"/>
      <c r="D26" s="133"/>
      <c r="E26" s="134"/>
      <c r="F26" s="263"/>
      <c r="G26" s="263"/>
      <c r="H26" s="263"/>
      <c r="I26" s="267"/>
      <c r="J26" s="267"/>
      <c r="K26" s="267"/>
      <c r="L26" s="267"/>
    </row>
    <row r="27" spans="1:12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</row>
    <row r="29" spans="1:12" x14ac:dyDescent="0.25">
      <c r="A29" s="64"/>
      <c r="B29" s="64"/>
      <c r="C29" s="64"/>
      <c r="D29" s="64"/>
      <c r="E29" s="264"/>
      <c r="F29" s="264"/>
      <c r="G29" s="135"/>
      <c r="H29" s="262"/>
      <c r="I29" s="262"/>
      <c r="J29" s="262"/>
      <c r="K29" s="262"/>
      <c r="L29" s="64"/>
    </row>
    <row r="30" spans="1:12" ht="15.75" x14ac:dyDescent="0.25">
      <c r="A30" s="262"/>
      <c r="B30" s="262"/>
      <c r="C30" s="263"/>
      <c r="D30" s="263"/>
      <c r="E30" s="264"/>
      <c r="F30" s="264"/>
      <c r="G30" s="135"/>
      <c r="H30" s="263"/>
      <c r="I30" s="263"/>
      <c r="J30" s="263"/>
      <c r="K30" s="263"/>
      <c r="L30" s="64"/>
    </row>
    <row r="31" spans="1:12" ht="15.75" x14ac:dyDescent="0.25">
      <c r="A31" s="262"/>
      <c r="B31" s="262"/>
      <c r="C31" s="263"/>
      <c r="D31" s="263"/>
      <c r="E31" s="263"/>
      <c r="F31" s="263"/>
      <c r="G31" s="134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2"/>
      <c r="D32" s="262"/>
      <c r="E32" s="262"/>
      <c r="F32" s="262"/>
      <c r="G32" s="132"/>
      <c r="H32" s="263"/>
      <c r="I32" s="263"/>
      <c r="J32" s="263"/>
      <c r="K32" s="263"/>
      <c r="L32" s="64"/>
    </row>
    <row r="33" spans="1:12" ht="15.75" x14ac:dyDescent="0.25">
      <c r="A33" s="260"/>
      <c r="B33" s="260"/>
      <c r="C33" s="260"/>
      <c r="D33" s="260"/>
      <c r="E33" s="260"/>
      <c r="F33" s="260"/>
      <c r="G33" s="136"/>
      <c r="H33" s="261"/>
      <c r="I33" s="260"/>
      <c r="J33" s="261"/>
      <c r="K33" s="260"/>
      <c r="L33" s="64"/>
    </row>
  </sheetData>
  <mergeCells count="35">
    <mergeCell ref="A32:F32"/>
    <mergeCell ref="H32:I32"/>
    <mergeCell ref="J32:K32"/>
    <mergeCell ref="A33:F33"/>
    <mergeCell ref="H33:I33"/>
    <mergeCell ref="J33:K33"/>
    <mergeCell ref="H30:I30"/>
    <mergeCell ref="J30:K30"/>
    <mergeCell ref="A31:B31"/>
    <mergeCell ref="C31:D31"/>
    <mergeCell ref="E31:F31"/>
    <mergeCell ref="H31:I31"/>
    <mergeCell ref="J31:K31"/>
    <mergeCell ref="E29:F30"/>
    <mergeCell ref="H29:I29"/>
    <mergeCell ref="J29:K29"/>
    <mergeCell ref="A30:B30"/>
    <mergeCell ref="C30:D30"/>
    <mergeCell ref="A23:L23"/>
    <mergeCell ref="A24:L24"/>
    <mergeCell ref="F26:H26"/>
    <mergeCell ref="I26:L26"/>
    <mergeCell ref="A28:L28"/>
    <mergeCell ref="A22:L22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A19:L19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K16" sqref="K16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126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41"/>
    </row>
    <row r="7" spans="1:12" ht="18.75" x14ac:dyDescent="0.3">
      <c r="D7" s="141" t="s">
        <v>18</v>
      </c>
      <c r="E7" s="141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56"/>
      <c r="E8" s="156"/>
      <c r="F8" s="247" t="s">
        <v>132</v>
      </c>
      <c r="G8" s="247"/>
      <c r="H8" s="247"/>
      <c r="I8" s="247"/>
      <c r="J8" s="247"/>
      <c r="K8" s="157"/>
      <c r="L8" s="157"/>
    </row>
    <row r="9" spans="1:12" ht="9" customHeight="1" x14ac:dyDescent="0.3">
      <c r="A9" s="3"/>
      <c r="D9" s="141"/>
      <c r="E9" s="141"/>
      <c r="F9" s="141"/>
      <c r="G9" s="141"/>
      <c r="H9" s="141"/>
      <c r="I9" s="141"/>
      <c r="J9" s="141"/>
      <c r="K9" s="142"/>
      <c r="L9" s="142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50" t="s">
        <v>27</v>
      </c>
      <c r="C13" s="149" t="s">
        <v>28</v>
      </c>
      <c r="D13" s="6" t="s">
        <v>36</v>
      </c>
      <c r="E13" s="148">
        <v>50000</v>
      </c>
      <c r="F13" s="148">
        <v>50000</v>
      </c>
      <c r="G13" s="148"/>
      <c r="H13" s="158">
        <v>50000</v>
      </c>
      <c r="I13" s="148"/>
      <c r="J13" s="148">
        <f>SUM(H13:I13)</f>
        <v>50000</v>
      </c>
      <c r="K13" s="83" t="s">
        <v>133</v>
      </c>
      <c r="L13" s="84" t="s">
        <v>50</v>
      </c>
    </row>
    <row r="14" spans="1:12" ht="30" customHeight="1" x14ac:dyDescent="0.25">
      <c r="A14" s="257" t="s">
        <v>6</v>
      </c>
      <c r="B14" s="257"/>
      <c r="C14" s="257"/>
      <c r="D14" s="257"/>
      <c r="E14" s="148">
        <f>SUM(E13:E13)</f>
        <v>50000</v>
      </c>
      <c r="F14" s="148">
        <f>SUM(F13:F13)</f>
        <v>50000</v>
      </c>
      <c r="G14" s="158">
        <f t="shared" ref="G14:I14" si="0">SUM(G13:G13)</f>
        <v>0</v>
      </c>
      <c r="H14" s="158">
        <f t="shared" si="0"/>
        <v>50000</v>
      </c>
      <c r="I14" s="158">
        <f t="shared" si="0"/>
        <v>0</v>
      </c>
      <c r="J14" s="158">
        <f>SUM(H14:I14)</f>
        <v>50000</v>
      </c>
      <c r="K14" s="83" t="s">
        <v>133</v>
      </c>
      <c r="L14" s="13" t="s">
        <v>101</v>
      </c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148">
        <v>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148">
        <v>45000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145"/>
      <c r="K17" s="45"/>
      <c r="L17" s="46"/>
    </row>
    <row r="18" spans="1:12" ht="15.75" x14ac:dyDescent="0.25">
      <c r="A18" s="271" t="s">
        <v>23</v>
      </c>
      <c r="B18" s="271"/>
      <c r="C18" s="149" t="s">
        <v>24</v>
      </c>
      <c r="D18" s="6" t="s">
        <v>25</v>
      </c>
      <c r="E18" s="148"/>
      <c r="F18" s="148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151"/>
      <c r="F19" s="282">
        <v>760000</v>
      </c>
      <c r="G19" s="284" t="s">
        <v>108</v>
      </c>
      <c r="H19" s="285"/>
      <c r="I19" s="285"/>
      <c r="J19" s="285"/>
      <c r="K19" s="286"/>
      <c r="L19" s="145"/>
    </row>
    <row r="20" spans="1:12" ht="15.75" x14ac:dyDescent="0.25">
      <c r="A20" s="271" t="s">
        <v>119</v>
      </c>
      <c r="B20" s="271"/>
      <c r="C20" s="281"/>
      <c r="D20" s="6" t="s">
        <v>120</v>
      </c>
      <c r="E20" s="148"/>
      <c r="F20" s="283"/>
      <c r="G20" s="287"/>
      <c r="H20" s="288"/>
      <c r="I20" s="288"/>
      <c r="J20" s="288"/>
      <c r="K20" s="289"/>
      <c r="L20" s="145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148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K11:L11"/>
    <mergeCell ref="A4:L4"/>
    <mergeCell ref="C6:I6"/>
    <mergeCell ref="J6:K6"/>
    <mergeCell ref="F7:L7"/>
    <mergeCell ref="A10:L10"/>
    <mergeCell ref="F8:J8"/>
    <mergeCell ref="F22:H22"/>
    <mergeCell ref="I22:L22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4" workbookViewId="0">
      <selection activeCell="A22" sqref="A22:L22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130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41"/>
    </row>
    <row r="7" spans="1:12" ht="18.75" x14ac:dyDescent="0.3">
      <c r="D7" s="141" t="s">
        <v>18</v>
      </c>
      <c r="E7" s="141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56"/>
      <c r="E8" s="156"/>
      <c r="F8" s="247" t="s">
        <v>132</v>
      </c>
      <c r="G8" s="247"/>
      <c r="H8" s="247"/>
      <c r="I8" s="247"/>
      <c r="J8" s="247"/>
      <c r="K8" s="157"/>
      <c r="L8" s="157"/>
    </row>
    <row r="9" spans="1:12" ht="9" customHeight="1" x14ac:dyDescent="0.3">
      <c r="A9" s="3"/>
      <c r="D9" s="141"/>
      <c r="E9" s="141"/>
      <c r="F9" s="141"/>
      <c r="G9" s="141"/>
      <c r="H9" s="141"/>
      <c r="I9" s="141"/>
      <c r="J9" s="141"/>
      <c r="K9" s="142"/>
      <c r="L9" s="142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50" t="s">
        <v>38</v>
      </c>
      <c r="C13" s="149" t="s">
        <v>21</v>
      </c>
      <c r="D13" s="6" t="s">
        <v>40</v>
      </c>
      <c r="E13" s="148">
        <v>50000</v>
      </c>
      <c r="F13" s="148">
        <v>100000</v>
      </c>
      <c r="G13" s="148">
        <v>30000</v>
      </c>
      <c r="H13" s="148"/>
      <c r="I13" s="148"/>
      <c r="J13" s="155">
        <f t="shared" ref="J13:J15" si="0">SUM(H13:I13)</f>
        <v>0</v>
      </c>
      <c r="K13" s="7"/>
      <c r="L13" s="17"/>
    </row>
    <row r="14" spans="1:12" ht="20.25" customHeight="1" x14ac:dyDescent="0.25">
      <c r="A14" s="1">
        <v>2</v>
      </c>
      <c r="B14" s="154"/>
      <c r="C14" s="153" t="s">
        <v>24</v>
      </c>
      <c r="D14" s="6"/>
      <c r="E14" s="152">
        <v>50000</v>
      </c>
      <c r="F14" s="152"/>
      <c r="G14" s="152"/>
      <c r="H14" s="152"/>
      <c r="I14" s="152"/>
      <c r="J14" s="155">
        <f t="shared" si="0"/>
        <v>0</v>
      </c>
      <c r="K14" s="7"/>
      <c r="L14" s="17"/>
    </row>
    <row r="15" spans="1:12" ht="20.25" customHeight="1" x14ac:dyDescent="0.25">
      <c r="A15" s="1"/>
      <c r="B15" s="18" t="s">
        <v>39</v>
      </c>
      <c r="C15" s="149" t="s">
        <v>24</v>
      </c>
      <c r="D15" s="6" t="s">
        <v>37</v>
      </c>
      <c r="E15" s="148"/>
      <c r="F15" s="148">
        <v>260000</v>
      </c>
      <c r="G15" s="148">
        <v>30000</v>
      </c>
      <c r="H15" s="148"/>
      <c r="I15" s="148"/>
      <c r="J15" s="155">
        <f t="shared" si="0"/>
        <v>0</v>
      </c>
      <c r="K15" s="23"/>
      <c r="L15" s="17"/>
    </row>
    <row r="16" spans="1:12" ht="20.25" customHeight="1" x14ac:dyDescent="0.25">
      <c r="A16" s="1">
        <v>3</v>
      </c>
      <c r="B16" s="10" t="s">
        <v>33</v>
      </c>
      <c r="C16" s="149" t="s">
        <v>29</v>
      </c>
      <c r="D16" s="6" t="s">
        <v>34</v>
      </c>
      <c r="E16" s="148">
        <v>50000</v>
      </c>
      <c r="F16" s="148"/>
      <c r="G16" s="148"/>
      <c r="H16" s="148">
        <v>50000</v>
      </c>
      <c r="I16" s="148"/>
      <c r="J16" s="148">
        <f>SUM(H16:I16)</f>
        <v>50000</v>
      </c>
      <c r="K16" s="23" t="s">
        <v>131</v>
      </c>
      <c r="L16" s="159" t="s">
        <v>50</v>
      </c>
    </row>
    <row r="17" spans="1:12" ht="18" customHeight="1" x14ac:dyDescent="0.25">
      <c r="A17" s="257" t="s">
        <v>6</v>
      </c>
      <c r="B17" s="257"/>
      <c r="C17" s="257"/>
      <c r="D17" s="257"/>
      <c r="E17" s="148">
        <f>SUM(E13:E16)</f>
        <v>150000</v>
      </c>
      <c r="F17" s="148">
        <f>SUM(F13:F16)</f>
        <v>360000</v>
      </c>
      <c r="G17" s="148">
        <f>SUM(G13:G16)</f>
        <v>60000</v>
      </c>
      <c r="H17" s="148"/>
      <c r="I17" s="148"/>
      <c r="J17" s="155">
        <f>SUM(H17:I17)</f>
        <v>0</v>
      </c>
      <c r="K17" s="23" t="s">
        <v>133</v>
      </c>
      <c r="L17" s="17" t="s">
        <v>101</v>
      </c>
    </row>
    <row r="18" spans="1:12" ht="18.75" x14ac:dyDescent="0.25">
      <c r="A18" s="258" t="s">
        <v>80</v>
      </c>
      <c r="B18" s="258"/>
      <c r="C18" s="258"/>
      <c r="D18" s="258"/>
      <c r="E18" s="258"/>
      <c r="F18" s="258"/>
      <c r="G18" s="258"/>
      <c r="H18" s="258"/>
      <c r="I18" s="258"/>
      <c r="J18" s="148">
        <v>5000</v>
      </c>
      <c r="K18" s="45"/>
      <c r="L18" s="46"/>
    </row>
    <row r="19" spans="1:12" ht="18.75" x14ac:dyDescent="0.25">
      <c r="A19" s="258" t="s">
        <v>81</v>
      </c>
      <c r="B19" s="258"/>
      <c r="C19" s="258"/>
      <c r="D19" s="258"/>
      <c r="E19" s="258"/>
      <c r="F19" s="258"/>
      <c r="G19" s="258"/>
      <c r="H19" s="258"/>
      <c r="I19" s="258"/>
      <c r="J19" s="47">
        <v>45000</v>
      </c>
      <c r="K19" s="45"/>
      <c r="L19" s="46"/>
    </row>
    <row r="20" spans="1:12" ht="9.7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145"/>
      <c r="K20" s="45"/>
      <c r="L20" s="46"/>
    </row>
    <row r="21" spans="1:12" ht="15.75" x14ac:dyDescent="0.25">
      <c r="A21" s="268"/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</row>
    <row r="22" spans="1:12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ht="10.5" customHeight="1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spans="1:12" ht="12.75" customHeight="1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x14ac:dyDescent="0.25">
      <c r="A25" s="265"/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5"/>
    </row>
    <row r="26" spans="1:12" ht="24" customHeight="1" x14ac:dyDescent="0.25">
      <c r="A26" s="26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</row>
    <row r="27" spans="1:12" ht="9" customHeight="1" x14ac:dyDescent="0.2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</row>
    <row r="28" spans="1:12" ht="15.75" x14ac:dyDescent="0.25">
      <c r="A28" s="147"/>
      <c r="B28" s="147"/>
      <c r="C28" s="147"/>
      <c r="D28" s="147"/>
      <c r="E28" s="145"/>
      <c r="F28" s="263"/>
      <c r="G28" s="263"/>
      <c r="H28" s="263"/>
      <c r="I28" s="267"/>
      <c r="J28" s="267"/>
      <c r="K28" s="267"/>
      <c r="L28" s="267"/>
    </row>
    <row r="29" spans="1:12" ht="7.5" customHeight="1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2" x14ac:dyDescent="0.25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</row>
    <row r="31" spans="1:12" x14ac:dyDescent="0.25">
      <c r="A31" s="64"/>
      <c r="B31" s="64"/>
      <c r="C31" s="64"/>
      <c r="D31" s="64"/>
      <c r="E31" s="264"/>
      <c r="F31" s="264"/>
      <c r="G31" s="146"/>
      <c r="H31" s="262"/>
      <c r="I31" s="262"/>
      <c r="J31" s="262"/>
      <c r="K31" s="262"/>
      <c r="L31" s="64"/>
    </row>
    <row r="32" spans="1:12" ht="15.75" x14ac:dyDescent="0.25">
      <c r="A32" s="262"/>
      <c r="B32" s="262"/>
      <c r="C32" s="263"/>
      <c r="D32" s="263"/>
      <c r="E32" s="264"/>
      <c r="F32" s="264"/>
      <c r="G32" s="146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3"/>
      <c r="D33" s="263"/>
      <c r="E33" s="263"/>
      <c r="F33" s="263"/>
      <c r="G33" s="145"/>
      <c r="H33" s="263"/>
      <c r="I33" s="263"/>
      <c r="J33" s="263"/>
      <c r="K33" s="263"/>
      <c r="L33" s="64"/>
    </row>
    <row r="34" spans="1:12" ht="15.75" x14ac:dyDescent="0.25">
      <c r="A34" s="262"/>
      <c r="B34" s="262"/>
      <c r="C34" s="262"/>
      <c r="D34" s="262"/>
      <c r="E34" s="262"/>
      <c r="F34" s="262"/>
      <c r="G34" s="144"/>
      <c r="H34" s="263"/>
      <c r="I34" s="263"/>
      <c r="J34" s="263"/>
      <c r="K34" s="263"/>
      <c r="L34" s="64"/>
    </row>
    <row r="35" spans="1:12" ht="15.75" x14ac:dyDescent="0.25">
      <c r="A35" s="260"/>
      <c r="B35" s="260"/>
      <c r="C35" s="260"/>
      <c r="D35" s="260"/>
      <c r="E35" s="260"/>
      <c r="F35" s="260"/>
      <c r="G35" s="143"/>
      <c r="H35" s="261"/>
      <c r="I35" s="260"/>
      <c r="J35" s="261"/>
      <c r="K35" s="260"/>
      <c r="L35" s="64"/>
    </row>
  </sheetData>
  <mergeCells count="36">
    <mergeCell ref="A24:L24"/>
    <mergeCell ref="A4:L4"/>
    <mergeCell ref="C6:I6"/>
    <mergeCell ref="J6:K6"/>
    <mergeCell ref="F7:L7"/>
    <mergeCell ref="A10:L10"/>
    <mergeCell ref="K11:L11"/>
    <mergeCell ref="A17:D17"/>
    <mergeCell ref="A18:I18"/>
    <mergeCell ref="A19:I19"/>
    <mergeCell ref="A21:L21"/>
    <mergeCell ref="A22:L22"/>
    <mergeCell ref="F8:J8"/>
    <mergeCell ref="A25:L25"/>
    <mergeCell ref="A26:L26"/>
    <mergeCell ref="F28:H28"/>
    <mergeCell ref="I28:L28"/>
    <mergeCell ref="A30:L30"/>
    <mergeCell ref="H32:I32"/>
    <mergeCell ref="J32:K32"/>
    <mergeCell ref="A33:B33"/>
    <mergeCell ref="C33:D33"/>
    <mergeCell ref="E33:F33"/>
    <mergeCell ref="H33:I33"/>
    <mergeCell ref="J33:K33"/>
    <mergeCell ref="E31:F32"/>
    <mergeCell ref="H31:I31"/>
    <mergeCell ref="J31:K31"/>
    <mergeCell ref="A32:B32"/>
    <mergeCell ref="C32:D32"/>
    <mergeCell ref="A34:F34"/>
    <mergeCell ref="H34:I34"/>
    <mergeCell ref="J34:K34"/>
    <mergeCell ref="A35:F35"/>
    <mergeCell ref="H35:I35"/>
    <mergeCell ref="J35:K3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J14" sqref="J14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134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60"/>
    </row>
    <row r="7" spans="1:12" ht="18.75" x14ac:dyDescent="0.3">
      <c r="D7" s="160" t="s">
        <v>18</v>
      </c>
      <c r="E7" s="160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60"/>
      <c r="E8" s="160"/>
      <c r="F8" s="247" t="s">
        <v>132</v>
      </c>
      <c r="G8" s="247"/>
      <c r="H8" s="247"/>
      <c r="I8" s="247"/>
      <c r="J8" s="247"/>
      <c r="K8" s="161"/>
      <c r="L8" s="161"/>
    </row>
    <row r="9" spans="1:12" ht="9" customHeight="1" x14ac:dyDescent="0.3">
      <c r="A9" s="3"/>
      <c r="D9" s="160"/>
      <c r="E9" s="160"/>
      <c r="F9" s="160"/>
      <c r="G9" s="160"/>
      <c r="H9" s="160"/>
      <c r="I9" s="160"/>
      <c r="J9" s="160"/>
      <c r="K9" s="162"/>
      <c r="L9" s="162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70" t="s">
        <v>27</v>
      </c>
      <c r="C13" s="169" t="s">
        <v>28</v>
      </c>
      <c r="D13" s="6" t="s">
        <v>36</v>
      </c>
      <c r="E13" s="168">
        <v>50000</v>
      </c>
      <c r="F13" s="168">
        <v>50000</v>
      </c>
      <c r="G13" s="168"/>
      <c r="H13" s="172">
        <v>50000</v>
      </c>
      <c r="I13" s="172"/>
      <c r="J13" s="172">
        <v>50000</v>
      </c>
      <c r="K13" s="83" t="s">
        <v>140</v>
      </c>
      <c r="L13" s="1" t="s">
        <v>26</v>
      </c>
    </row>
    <row r="14" spans="1:12" ht="30" customHeight="1" x14ac:dyDescent="0.25">
      <c r="A14" s="257" t="s">
        <v>6</v>
      </c>
      <c r="B14" s="257"/>
      <c r="C14" s="257"/>
      <c r="D14" s="257"/>
      <c r="E14" s="168">
        <f>SUM(E13:E13)</f>
        <v>50000</v>
      </c>
      <c r="F14" s="168">
        <f>SUM(F13:F13)</f>
        <v>50000</v>
      </c>
      <c r="G14" s="172">
        <f t="shared" ref="G14:J14" si="0">SUM(G13:G13)</f>
        <v>0</v>
      </c>
      <c r="H14" s="172">
        <f t="shared" si="0"/>
        <v>50000</v>
      </c>
      <c r="I14" s="172"/>
      <c r="J14" s="172">
        <f t="shared" si="0"/>
        <v>50000</v>
      </c>
      <c r="K14" s="83" t="s">
        <v>141</v>
      </c>
      <c r="L14" s="13" t="s">
        <v>101</v>
      </c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168">
        <v>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168">
        <f>J14-J15</f>
        <v>45000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165"/>
      <c r="K17" s="45"/>
      <c r="L17" s="46"/>
    </row>
    <row r="18" spans="1:12" ht="15.75" x14ac:dyDescent="0.25">
      <c r="A18" s="271" t="s">
        <v>23</v>
      </c>
      <c r="B18" s="271"/>
      <c r="C18" s="169" t="s">
        <v>24</v>
      </c>
      <c r="D18" s="6" t="s">
        <v>25</v>
      </c>
      <c r="E18" s="168"/>
      <c r="F18" s="168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171"/>
      <c r="F19" s="282">
        <v>760000</v>
      </c>
      <c r="G19" s="284" t="s">
        <v>108</v>
      </c>
      <c r="H19" s="285"/>
      <c r="I19" s="285"/>
      <c r="J19" s="285"/>
      <c r="K19" s="286"/>
      <c r="L19" s="165"/>
    </row>
    <row r="20" spans="1:12" ht="15.75" x14ac:dyDescent="0.25">
      <c r="A20" s="271" t="s">
        <v>119</v>
      </c>
      <c r="B20" s="271"/>
      <c r="C20" s="281"/>
      <c r="D20" s="6" t="s">
        <v>120</v>
      </c>
      <c r="E20" s="168"/>
      <c r="F20" s="283"/>
      <c r="G20" s="287"/>
      <c r="H20" s="288"/>
      <c r="I20" s="288"/>
      <c r="J20" s="288"/>
      <c r="K20" s="289"/>
      <c r="L20" s="165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168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F22:H22"/>
    <mergeCell ref="I22:L22"/>
    <mergeCell ref="K11:L11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5" workbookViewId="0">
      <selection activeCell="J12" sqref="J12"/>
    </sheetView>
  </sheetViews>
  <sheetFormatPr baseColWidth="10" defaultRowHeight="15" x14ac:dyDescent="0.25"/>
  <cols>
    <col min="1" max="1" width="3.85546875" style="21" customWidth="1"/>
    <col min="2" max="2" width="15.28515625" customWidth="1"/>
    <col min="3" max="3" width="13" customWidth="1"/>
    <col min="4" max="4" width="12.42578125" customWidth="1"/>
    <col min="5" max="5" width="9.85546875" customWidth="1"/>
    <col min="6" max="6" width="18.42578125" customWidth="1"/>
    <col min="7" max="7" width="15.8554687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25" t="s">
        <v>11</v>
      </c>
      <c r="B1" s="25"/>
      <c r="C1" s="25"/>
      <c r="D1" s="25"/>
      <c r="E1" s="25"/>
      <c r="F1" s="25"/>
      <c r="G1" s="25"/>
      <c r="H1" s="26"/>
      <c r="I1" s="26"/>
      <c r="J1" s="26"/>
      <c r="K1" s="26"/>
    </row>
    <row r="2" spans="1:11" x14ac:dyDescent="0.25">
      <c r="A2" s="27" t="s">
        <v>12</v>
      </c>
      <c r="B2" s="27"/>
      <c r="C2" s="25"/>
      <c r="D2" s="25"/>
      <c r="E2" s="25"/>
      <c r="F2" s="25"/>
      <c r="G2" s="25"/>
      <c r="H2" s="26"/>
      <c r="I2" s="26"/>
      <c r="J2" s="26"/>
      <c r="K2" s="26"/>
    </row>
    <row r="3" spans="1:11" x14ac:dyDescent="0.25">
      <c r="A3" s="25" t="s">
        <v>13</v>
      </c>
      <c r="B3" s="25"/>
      <c r="C3" s="25"/>
      <c r="D3" s="25"/>
      <c r="E3" s="25"/>
      <c r="F3" s="25"/>
      <c r="G3" s="25"/>
      <c r="H3" s="26"/>
      <c r="I3" s="26"/>
      <c r="J3" s="26"/>
      <c r="K3" s="26"/>
    </row>
    <row r="4" spans="1:11" ht="18.75" customHeight="1" x14ac:dyDescent="0.25">
      <c r="C4" s="28" t="s">
        <v>44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26"/>
      <c r="C5" s="26"/>
      <c r="D5" s="28" t="s">
        <v>18</v>
      </c>
      <c r="E5" s="28"/>
      <c r="F5" s="29" t="s">
        <v>19</v>
      </c>
      <c r="G5" s="29"/>
      <c r="H5" s="29"/>
      <c r="I5" s="29"/>
      <c r="J5" s="29"/>
      <c r="K5" s="29"/>
    </row>
    <row r="6" spans="1:11" ht="9" customHeight="1" x14ac:dyDescent="0.25">
      <c r="A6" s="30"/>
      <c r="B6" s="26"/>
      <c r="C6" s="26"/>
      <c r="D6" s="28"/>
      <c r="E6" s="28"/>
      <c r="F6" s="28"/>
      <c r="G6" s="28"/>
      <c r="H6" s="28"/>
      <c r="I6" s="28"/>
      <c r="J6" s="31"/>
      <c r="K6" s="31"/>
    </row>
    <row r="7" spans="1:11" ht="18.75" customHeight="1" x14ac:dyDescent="0.25">
      <c r="A7" s="29" t="s">
        <v>64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 ht="18.7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1" ht="25.5" customHeight="1" x14ac:dyDescent="0.25">
      <c r="A9" s="250" t="s">
        <v>65</v>
      </c>
      <c r="B9" s="250"/>
      <c r="C9" s="250"/>
      <c r="D9" s="250"/>
      <c r="E9" s="250"/>
      <c r="F9" s="250"/>
      <c r="G9" s="250"/>
      <c r="H9" s="32"/>
      <c r="I9" s="28"/>
      <c r="J9" s="28"/>
      <c r="K9" s="28"/>
    </row>
    <row r="10" spans="1:11" x14ac:dyDescent="0.25">
      <c r="A10" s="33" t="s">
        <v>0</v>
      </c>
      <c r="B10" s="22" t="s">
        <v>45</v>
      </c>
      <c r="C10" s="22" t="s">
        <v>8</v>
      </c>
      <c r="D10" s="22" t="s">
        <v>46</v>
      </c>
      <c r="E10" s="22" t="s">
        <v>32</v>
      </c>
      <c r="F10" s="22" t="s">
        <v>47</v>
      </c>
      <c r="G10" s="22" t="s">
        <v>48</v>
      </c>
    </row>
    <row r="11" spans="1:11" x14ac:dyDescent="0.25">
      <c r="A11" s="22">
        <v>1</v>
      </c>
      <c r="B11" s="16" t="s">
        <v>49</v>
      </c>
      <c r="C11" s="34">
        <v>50000</v>
      </c>
      <c r="D11" s="16"/>
      <c r="E11" s="34">
        <v>5000</v>
      </c>
      <c r="F11" s="35">
        <v>42259</v>
      </c>
      <c r="G11" s="16" t="s">
        <v>50</v>
      </c>
    </row>
    <row r="12" spans="1:11" x14ac:dyDescent="0.25">
      <c r="A12" s="22">
        <v>2</v>
      </c>
      <c r="B12" s="23" t="s">
        <v>51</v>
      </c>
      <c r="C12" s="34">
        <v>50000</v>
      </c>
      <c r="D12" s="16"/>
      <c r="E12" s="34">
        <v>5000</v>
      </c>
      <c r="F12" s="35">
        <v>42288</v>
      </c>
      <c r="G12" s="16" t="s">
        <v>26</v>
      </c>
    </row>
    <row r="13" spans="1:11" x14ac:dyDescent="0.25">
      <c r="A13" s="22">
        <v>3</v>
      </c>
      <c r="B13" s="23" t="s">
        <v>52</v>
      </c>
      <c r="C13" s="34">
        <v>50000</v>
      </c>
      <c r="D13" s="34"/>
      <c r="E13" s="34">
        <v>5000</v>
      </c>
      <c r="F13" s="35">
        <v>42319</v>
      </c>
      <c r="G13" s="16" t="s">
        <v>50</v>
      </c>
    </row>
    <row r="14" spans="1:11" x14ac:dyDescent="0.25">
      <c r="A14" s="22">
        <v>4</v>
      </c>
      <c r="B14" s="23" t="s">
        <v>53</v>
      </c>
      <c r="C14" s="34">
        <v>50000</v>
      </c>
      <c r="D14" s="16"/>
      <c r="E14" s="34">
        <v>5000</v>
      </c>
      <c r="F14" s="35">
        <v>42356</v>
      </c>
      <c r="G14" s="16" t="s">
        <v>50</v>
      </c>
    </row>
    <row r="15" spans="1:11" x14ac:dyDescent="0.25">
      <c r="A15" s="22">
        <v>5</v>
      </c>
      <c r="B15" s="23" t="s">
        <v>54</v>
      </c>
      <c r="C15" s="34">
        <v>50000</v>
      </c>
      <c r="D15" s="34"/>
      <c r="E15" s="34">
        <v>5000</v>
      </c>
      <c r="F15" s="35">
        <v>42380</v>
      </c>
      <c r="G15" s="16" t="s">
        <v>50</v>
      </c>
    </row>
    <row r="16" spans="1:11" x14ac:dyDescent="0.25">
      <c r="A16" s="22">
        <v>6</v>
      </c>
      <c r="B16" s="23" t="s">
        <v>55</v>
      </c>
      <c r="C16" s="34">
        <v>50000</v>
      </c>
      <c r="D16" s="34"/>
      <c r="E16" s="34">
        <v>5000</v>
      </c>
      <c r="F16" s="35">
        <v>42412</v>
      </c>
      <c r="G16" s="16" t="s">
        <v>50</v>
      </c>
    </row>
    <row r="17" spans="1:7" x14ac:dyDescent="0.25">
      <c r="A17" s="22">
        <v>7</v>
      </c>
      <c r="B17" s="23" t="s">
        <v>56</v>
      </c>
      <c r="C17" s="34"/>
      <c r="D17" s="34">
        <v>50000</v>
      </c>
      <c r="E17" s="34"/>
      <c r="F17" s="22"/>
      <c r="G17" s="16" t="s">
        <v>66</v>
      </c>
    </row>
    <row r="18" spans="1:7" x14ac:dyDescent="0.25">
      <c r="A18" s="22">
        <v>8</v>
      </c>
      <c r="B18" s="23" t="s">
        <v>57</v>
      </c>
      <c r="C18" s="34"/>
      <c r="D18" s="34">
        <v>50000</v>
      </c>
      <c r="E18" s="34"/>
      <c r="F18" s="35"/>
      <c r="G18" s="16" t="s">
        <v>67</v>
      </c>
    </row>
    <row r="19" spans="1:7" x14ac:dyDescent="0.25">
      <c r="A19" s="22">
        <v>9</v>
      </c>
      <c r="B19" s="23" t="s">
        <v>58</v>
      </c>
      <c r="C19" s="34"/>
      <c r="D19" s="34">
        <v>50000</v>
      </c>
      <c r="E19" s="34"/>
      <c r="F19" s="35"/>
      <c r="G19" s="16" t="s">
        <v>22</v>
      </c>
    </row>
    <row r="20" spans="1:7" x14ac:dyDescent="0.25">
      <c r="A20" s="22">
        <v>10</v>
      </c>
      <c r="B20" s="23" t="s">
        <v>59</v>
      </c>
      <c r="C20" s="34"/>
      <c r="D20" s="34">
        <v>50000</v>
      </c>
      <c r="E20" s="34">
        <v>5000</v>
      </c>
      <c r="F20" s="22"/>
      <c r="G20" s="16"/>
    </row>
    <row r="21" spans="1:7" x14ac:dyDescent="0.25">
      <c r="A21" s="22">
        <v>11</v>
      </c>
      <c r="B21" s="23" t="s">
        <v>60</v>
      </c>
      <c r="C21" s="34">
        <v>50000</v>
      </c>
      <c r="D21" s="34"/>
      <c r="E21" s="34"/>
      <c r="F21" s="36">
        <v>42561</v>
      </c>
      <c r="G21" s="16" t="s">
        <v>26</v>
      </c>
    </row>
    <row r="22" spans="1:7" x14ac:dyDescent="0.25">
      <c r="A22" s="20">
        <v>12</v>
      </c>
      <c r="B22" s="42" t="s">
        <v>68</v>
      </c>
      <c r="C22" s="34">
        <v>50000</v>
      </c>
      <c r="D22" s="34"/>
      <c r="E22" s="34"/>
      <c r="F22" s="36">
        <v>42592</v>
      </c>
      <c r="G22" s="16" t="s">
        <v>50</v>
      </c>
    </row>
    <row r="23" spans="1:7" x14ac:dyDescent="0.25">
      <c r="A23" s="20">
        <v>13</v>
      </c>
      <c r="B23" s="42" t="s">
        <v>69</v>
      </c>
      <c r="C23" s="34">
        <v>50000</v>
      </c>
      <c r="D23" s="34"/>
      <c r="E23" s="34">
        <v>5000</v>
      </c>
      <c r="F23" s="36">
        <v>42632</v>
      </c>
      <c r="G23" s="16" t="s">
        <v>26</v>
      </c>
    </row>
    <row r="24" spans="1:7" x14ac:dyDescent="0.25">
      <c r="A24" s="251" t="s">
        <v>61</v>
      </c>
      <c r="B24" s="252"/>
      <c r="C24" s="38">
        <f>C11*9</f>
        <v>450000</v>
      </c>
      <c r="D24" s="38">
        <f t="shared" ref="D24" si="0">SUM(D11:D21)</f>
        <v>200000</v>
      </c>
      <c r="E24" s="38">
        <f>SUM(E11:E23)</f>
        <v>40000</v>
      </c>
      <c r="F24" s="16"/>
      <c r="G24" s="39"/>
    </row>
    <row r="25" spans="1:7" x14ac:dyDescent="0.25">
      <c r="A25" s="253" t="s">
        <v>62</v>
      </c>
      <c r="B25" s="254"/>
      <c r="C25" s="34">
        <f>13*50000</f>
        <v>650000</v>
      </c>
      <c r="D25" s="16"/>
      <c r="E25" s="34"/>
      <c r="F25" s="16"/>
      <c r="G25" s="16"/>
    </row>
    <row r="26" spans="1:7" x14ac:dyDescent="0.25">
      <c r="A26" s="251" t="s">
        <v>63</v>
      </c>
      <c r="B26" s="252"/>
      <c r="C26" s="38">
        <v>200000</v>
      </c>
      <c r="D26" s="37"/>
      <c r="E26" s="38">
        <v>40000</v>
      </c>
      <c r="F26" s="37"/>
      <c r="G26" s="43">
        <f>SUM(C26:E26)</f>
        <v>240000</v>
      </c>
    </row>
    <row r="27" spans="1:7" x14ac:dyDescent="0.25">
      <c r="B27" s="40"/>
      <c r="C27" s="41"/>
      <c r="E27" s="41"/>
    </row>
    <row r="28" spans="1:7" x14ac:dyDescent="0.25">
      <c r="A28" s="248" t="s">
        <v>71</v>
      </c>
      <c r="B28" s="248"/>
      <c r="C28" s="248"/>
      <c r="D28" s="248"/>
      <c r="E28" s="248"/>
      <c r="F28" s="248"/>
      <c r="G28" s="248"/>
    </row>
    <row r="29" spans="1:7" x14ac:dyDescent="0.25">
      <c r="A29" s="255" t="s">
        <v>72</v>
      </c>
      <c r="B29" s="255"/>
      <c r="C29" s="255"/>
      <c r="D29" s="255"/>
      <c r="E29" s="255"/>
      <c r="F29" s="255"/>
      <c r="G29" s="255"/>
    </row>
    <row r="30" spans="1:7" x14ac:dyDescent="0.25">
      <c r="A30" s="255" t="s">
        <v>74</v>
      </c>
      <c r="B30" s="255"/>
      <c r="C30" s="255"/>
      <c r="D30" s="255"/>
      <c r="E30" s="255"/>
      <c r="F30" s="255"/>
      <c r="G30" s="255"/>
    </row>
    <row r="31" spans="1:7" x14ac:dyDescent="0.25">
      <c r="A31" s="255" t="s">
        <v>73</v>
      </c>
      <c r="B31" s="255"/>
      <c r="C31" s="255"/>
      <c r="D31" s="255"/>
      <c r="E31" s="255"/>
      <c r="F31" s="255"/>
      <c r="G31" s="255"/>
    </row>
    <row r="32" spans="1:7" x14ac:dyDescent="0.25">
      <c r="A32" s="19"/>
      <c r="B32" s="19"/>
      <c r="C32" s="19"/>
      <c r="D32" s="19"/>
      <c r="E32" s="19"/>
      <c r="F32" s="19"/>
      <c r="G32" s="19"/>
    </row>
    <row r="33" spans="1:7" x14ac:dyDescent="0.25">
      <c r="A33" s="248" t="s">
        <v>75</v>
      </c>
      <c r="B33" s="248"/>
      <c r="C33" s="248"/>
      <c r="D33" s="248"/>
      <c r="E33" s="248"/>
      <c r="F33" s="248"/>
      <c r="G33" s="248"/>
    </row>
    <row r="34" spans="1:7" x14ac:dyDescent="0.25">
      <c r="A34" s="255" t="s">
        <v>76</v>
      </c>
      <c r="B34" s="255"/>
      <c r="C34" s="255"/>
      <c r="D34" s="255"/>
      <c r="E34" s="255"/>
      <c r="F34" s="255"/>
      <c r="G34" s="255"/>
    </row>
    <row r="35" spans="1:7" x14ac:dyDescent="0.25">
      <c r="A35" s="255" t="s">
        <v>77</v>
      </c>
      <c r="B35" s="255"/>
      <c r="C35" s="255"/>
      <c r="D35" s="255"/>
      <c r="E35" s="255"/>
      <c r="F35" s="255"/>
      <c r="G35" s="255"/>
    </row>
    <row r="36" spans="1:7" x14ac:dyDescent="0.25">
      <c r="A36" s="255" t="s">
        <v>78</v>
      </c>
      <c r="B36" s="255"/>
      <c r="C36" s="255"/>
      <c r="D36" s="255"/>
      <c r="E36" s="255"/>
      <c r="F36" s="255"/>
      <c r="G36" s="255"/>
    </row>
    <row r="37" spans="1:7" x14ac:dyDescent="0.25">
      <c r="A37" s="256" t="s">
        <v>79</v>
      </c>
      <c r="B37" s="256"/>
      <c r="C37" s="256"/>
      <c r="D37" s="256"/>
      <c r="E37" s="256"/>
      <c r="F37" s="256"/>
      <c r="G37" s="256"/>
    </row>
    <row r="38" spans="1:7" x14ac:dyDescent="0.25">
      <c r="A38" s="248" t="s">
        <v>70</v>
      </c>
      <c r="B38" s="248"/>
      <c r="C38" s="248"/>
      <c r="D38" s="248"/>
      <c r="E38" s="248"/>
      <c r="F38" s="248"/>
      <c r="G38" s="248"/>
    </row>
    <row r="39" spans="1:7" x14ac:dyDescent="0.25">
      <c r="B39" s="40"/>
      <c r="C39" s="41"/>
      <c r="E39" s="41"/>
    </row>
    <row r="40" spans="1:7" x14ac:dyDescent="0.25">
      <c r="B40" s="40"/>
      <c r="C40" s="41"/>
      <c r="E40" s="41"/>
    </row>
    <row r="41" spans="1:7" x14ac:dyDescent="0.25">
      <c r="B41" s="40"/>
      <c r="C41" s="41"/>
      <c r="E41" s="41"/>
    </row>
    <row r="42" spans="1:7" x14ac:dyDescent="0.25">
      <c r="B42" s="40"/>
      <c r="C42" s="41"/>
      <c r="E42" s="41"/>
    </row>
    <row r="43" spans="1:7" x14ac:dyDescent="0.25">
      <c r="B43" s="40"/>
      <c r="C43" s="41"/>
      <c r="E43" s="41"/>
    </row>
    <row r="44" spans="1:7" x14ac:dyDescent="0.25">
      <c r="B44" s="40"/>
      <c r="C44" s="41"/>
      <c r="E44" s="41"/>
    </row>
    <row r="45" spans="1:7" x14ac:dyDescent="0.25">
      <c r="B45" s="40"/>
      <c r="C45" s="41"/>
      <c r="E45" s="41"/>
    </row>
    <row r="46" spans="1:7" x14ac:dyDescent="0.25">
      <c r="B46" s="40"/>
      <c r="C46" s="41"/>
      <c r="E46" s="41"/>
    </row>
    <row r="47" spans="1:7" x14ac:dyDescent="0.25">
      <c r="B47" s="40"/>
      <c r="E47" s="41"/>
    </row>
    <row r="48" spans="1:7" x14ac:dyDescent="0.25">
      <c r="B48" s="40"/>
    </row>
    <row r="49" spans="2:2" x14ac:dyDescent="0.25">
      <c r="B49" s="40"/>
    </row>
    <row r="50" spans="2:2" x14ac:dyDescent="0.25">
      <c r="B50" s="40"/>
    </row>
    <row r="51" spans="2:2" x14ac:dyDescent="0.25">
      <c r="B51" s="40"/>
    </row>
  </sheetData>
  <mergeCells count="14">
    <mergeCell ref="A9:G9"/>
    <mergeCell ref="A24:B24"/>
    <mergeCell ref="A25:B25"/>
    <mergeCell ref="A26:B26"/>
    <mergeCell ref="A38:G38"/>
    <mergeCell ref="A28:G28"/>
    <mergeCell ref="A29:G29"/>
    <mergeCell ref="A30:G30"/>
    <mergeCell ref="A31:G31"/>
    <mergeCell ref="A33:G33"/>
    <mergeCell ref="A34:G34"/>
    <mergeCell ref="A35:G35"/>
    <mergeCell ref="A36:G36"/>
    <mergeCell ref="A37:G3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I14" sqref="I14"/>
    </sheetView>
  </sheetViews>
  <sheetFormatPr baseColWidth="10" defaultRowHeight="15" x14ac:dyDescent="0.25"/>
  <cols>
    <col min="1" max="1" width="3.28515625" customWidth="1"/>
    <col min="2" max="2" width="21.570312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135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60"/>
    </row>
    <row r="7" spans="1:12" ht="18.75" x14ac:dyDescent="0.3">
      <c r="D7" s="160" t="s">
        <v>18</v>
      </c>
      <c r="E7" s="160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60"/>
      <c r="E8" s="160"/>
      <c r="F8" s="247" t="s">
        <v>132</v>
      </c>
      <c r="G8" s="247"/>
      <c r="H8" s="247"/>
      <c r="I8" s="247"/>
      <c r="J8" s="247"/>
      <c r="K8" s="161"/>
      <c r="L8" s="161"/>
    </row>
    <row r="9" spans="1:12" ht="9" customHeight="1" x14ac:dyDescent="0.3">
      <c r="A9" s="3"/>
      <c r="D9" s="160"/>
      <c r="E9" s="160"/>
      <c r="F9" s="160"/>
      <c r="G9" s="160"/>
      <c r="H9" s="160"/>
      <c r="I9" s="160"/>
      <c r="J9" s="160"/>
      <c r="K9" s="162"/>
      <c r="L9" s="162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70" t="s">
        <v>38</v>
      </c>
      <c r="C13" s="169" t="s">
        <v>21</v>
      </c>
      <c r="D13" s="6" t="s">
        <v>136</v>
      </c>
      <c r="E13" s="168">
        <v>50000</v>
      </c>
      <c r="F13" s="168">
        <v>185000</v>
      </c>
      <c r="G13" s="168">
        <v>35000</v>
      </c>
      <c r="H13" s="172"/>
      <c r="I13" s="168"/>
      <c r="J13" s="168">
        <f>SUM(H13:I13)</f>
        <v>0</v>
      </c>
      <c r="K13" s="7"/>
      <c r="L13" s="17"/>
    </row>
    <row r="14" spans="1:12" ht="20.25" customHeight="1" x14ac:dyDescent="0.25">
      <c r="A14" s="1">
        <v>2</v>
      </c>
      <c r="B14" s="174" t="s">
        <v>139</v>
      </c>
      <c r="C14" s="169" t="s">
        <v>24</v>
      </c>
      <c r="D14" s="6" t="s">
        <v>138</v>
      </c>
      <c r="E14" s="168">
        <v>50000</v>
      </c>
      <c r="F14" s="168">
        <v>50000</v>
      </c>
      <c r="G14" s="168"/>
      <c r="H14" s="172"/>
      <c r="I14" s="168"/>
      <c r="J14" s="172">
        <f t="shared" ref="J14:J16" si="0">SUM(H14:I14)</f>
        <v>0</v>
      </c>
      <c r="K14" s="7"/>
      <c r="L14" s="17"/>
    </row>
    <row r="15" spans="1:12" ht="20.25" customHeight="1" x14ac:dyDescent="0.25">
      <c r="A15" s="1">
        <v>3</v>
      </c>
      <c r="B15" s="10" t="s">
        <v>33</v>
      </c>
      <c r="C15" s="169" t="s">
        <v>29</v>
      </c>
      <c r="D15" s="6" t="s">
        <v>34</v>
      </c>
      <c r="E15" s="168">
        <v>50000</v>
      </c>
      <c r="F15" s="168"/>
      <c r="G15" s="168"/>
      <c r="H15" s="172">
        <v>50000</v>
      </c>
      <c r="I15" s="168"/>
      <c r="J15" s="172">
        <f t="shared" si="0"/>
        <v>50000</v>
      </c>
      <c r="K15" s="23" t="s">
        <v>140</v>
      </c>
      <c r="L15" s="159" t="s">
        <v>26</v>
      </c>
    </row>
    <row r="16" spans="1:12" ht="18" customHeight="1" x14ac:dyDescent="0.25">
      <c r="A16" s="257" t="s">
        <v>6</v>
      </c>
      <c r="B16" s="257"/>
      <c r="C16" s="257"/>
      <c r="D16" s="257"/>
      <c r="E16" s="168">
        <f>SUM(E13:E15)</f>
        <v>150000</v>
      </c>
      <c r="F16" s="168">
        <f>SUM(F13:F15)</f>
        <v>235000</v>
      </c>
      <c r="G16" s="168">
        <f>SUM(G13:G15)</f>
        <v>35000</v>
      </c>
      <c r="H16" s="172">
        <f t="shared" ref="H16:I16" si="1">SUM(H13:H15)</f>
        <v>50000</v>
      </c>
      <c r="I16" s="172">
        <f t="shared" si="1"/>
        <v>0</v>
      </c>
      <c r="J16" s="172">
        <f t="shared" si="0"/>
        <v>50000</v>
      </c>
      <c r="K16" s="23" t="s">
        <v>141</v>
      </c>
      <c r="L16" s="17" t="s">
        <v>101</v>
      </c>
    </row>
    <row r="17" spans="1:12" ht="18.75" x14ac:dyDescent="0.25">
      <c r="A17" s="258" t="s">
        <v>80</v>
      </c>
      <c r="B17" s="258"/>
      <c r="C17" s="258"/>
      <c r="D17" s="258"/>
      <c r="E17" s="258"/>
      <c r="F17" s="258"/>
      <c r="G17" s="258"/>
      <c r="H17" s="258"/>
      <c r="I17" s="258"/>
      <c r="J17" s="168">
        <v>5000</v>
      </c>
      <c r="K17" s="45"/>
      <c r="L17" s="46"/>
    </row>
    <row r="18" spans="1:12" ht="18.75" x14ac:dyDescent="0.25">
      <c r="A18" s="258" t="s">
        <v>81</v>
      </c>
      <c r="B18" s="258"/>
      <c r="C18" s="258"/>
      <c r="D18" s="258"/>
      <c r="E18" s="258"/>
      <c r="F18" s="258"/>
      <c r="G18" s="258"/>
      <c r="H18" s="258"/>
      <c r="I18" s="258"/>
      <c r="J18" s="47">
        <f>J16-J17</f>
        <v>45000</v>
      </c>
      <c r="K18" s="45"/>
      <c r="L18" s="46"/>
    </row>
    <row r="19" spans="1:12" ht="9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165"/>
      <c r="K19" s="45"/>
      <c r="L19" s="46"/>
    </row>
    <row r="20" spans="1:12" ht="15.75" x14ac:dyDescent="0.25">
      <c r="A20" s="1"/>
      <c r="B20" s="173" t="s">
        <v>39</v>
      </c>
      <c r="C20" s="169" t="s">
        <v>24</v>
      </c>
      <c r="D20" s="6" t="s">
        <v>37</v>
      </c>
      <c r="E20" s="168"/>
      <c r="F20" s="168">
        <v>260000</v>
      </c>
      <c r="G20" s="168">
        <v>30000</v>
      </c>
      <c r="H20" s="276" t="s">
        <v>137</v>
      </c>
      <c r="I20" s="277"/>
      <c r="J20" s="277"/>
      <c r="K20" s="277"/>
      <c r="L20" s="278"/>
    </row>
    <row r="21" spans="1:12" x14ac:dyDescent="0.25">
      <c r="A21" s="265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 ht="10.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1:12" ht="12.75" customHeight="1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ht="24" customHeight="1" x14ac:dyDescent="0.25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</row>
    <row r="26" spans="1:12" ht="9" customHeight="1" x14ac:dyDescent="0.25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ht="15.75" x14ac:dyDescent="0.25">
      <c r="A27" s="164"/>
      <c r="B27" s="164"/>
      <c r="C27" s="164"/>
      <c r="D27" s="164"/>
      <c r="E27" s="165"/>
      <c r="F27" s="263"/>
      <c r="G27" s="263"/>
      <c r="H27" s="263"/>
      <c r="I27" s="267"/>
      <c r="J27" s="267"/>
      <c r="K27" s="267"/>
      <c r="L27" s="267"/>
    </row>
    <row r="28" spans="1:12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</row>
    <row r="30" spans="1:12" x14ac:dyDescent="0.25">
      <c r="A30" s="64"/>
      <c r="B30" s="64"/>
      <c r="C30" s="64"/>
      <c r="D30" s="64"/>
      <c r="E30" s="264"/>
      <c r="F30" s="264"/>
      <c r="G30" s="166"/>
      <c r="H30" s="262"/>
      <c r="I30" s="262"/>
      <c r="J30" s="262"/>
      <c r="K30" s="262"/>
      <c r="L30" s="64"/>
    </row>
    <row r="31" spans="1:12" ht="15.75" x14ac:dyDescent="0.25">
      <c r="A31" s="262"/>
      <c r="B31" s="262"/>
      <c r="C31" s="263"/>
      <c r="D31" s="263"/>
      <c r="E31" s="264"/>
      <c r="F31" s="264"/>
      <c r="G31" s="166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3"/>
      <c r="D32" s="263"/>
      <c r="E32" s="263"/>
      <c r="F32" s="263"/>
      <c r="G32" s="165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2"/>
      <c r="D33" s="262"/>
      <c r="E33" s="262"/>
      <c r="F33" s="262"/>
      <c r="G33" s="163"/>
      <c r="H33" s="263"/>
      <c r="I33" s="263"/>
      <c r="J33" s="263"/>
      <c r="K33" s="263"/>
      <c r="L33" s="64"/>
    </row>
    <row r="34" spans="1:12" ht="15.75" x14ac:dyDescent="0.25">
      <c r="A34" s="260"/>
      <c r="B34" s="260"/>
      <c r="C34" s="260"/>
      <c r="D34" s="260"/>
      <c r="E34" s="260"/>
      <c r="F34" s="260"/>
      <c r="G34" s="167"/>
      <c r="H34" s="261"/>
      <c r="I34" s="260"/>
      <c r="J34" s="261"/>
      <c r="K34" s="260"/>
      <c r="L34" s="64"/>
    </row>
  </sheetData>
  <mergeCells count="36">
    <mergeCell ref="A34:F34"/>
    <mergeCell ref="H34:I34"/>
    <mergeCell ref="J34:K34"/>
    <mergeCell ref="H20:L20"/>
    <mergeCell ref="A32:B32"/>
    <mergeCell ref="C32:D32"/>
    <mergeCell ref="E32:F32"/>
    <mergeCell ref="H32:I32"/>
    <mergeCell ref="J32:K32"/>
    <mergeCell ref="A33:F33"/>
    <mergeCell ref="H33:I33"/>
    <mergeCell ref="J33:K33"/>
    <mergeCell ref="E30:F31"/>
    <mergeCell ref="H30:I30"/>
    <mergeCell ref="J30:K30"/>
    <mergeCell ref="A31:B31"/>
    <mergeCell ref="C31:D31"/>
    <mergeCell ref="H31:I31"/>
    <mergeCell ref="J31:K31"/>
    <mergeCell ref="A23:L23"/>
    <mergeCell ref="A24:L24"/>
    <mergeCell ref="A25:L25"/>
    <mergeCell ref="F27:H27"/>
    <mergeCell ref="I27:L27"/>
    <mergeCell ref="A29:L29"/>
    <mergeCell ref="K11:L11"/>
    <mergeCell ref="A16:D16"/>
    <mergeCell ref="A17:I17"/>
    <mergeCell ref="A18:I18"/>
    <mergeCell ref="A21:L21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J16" sqref="J16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135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75"/>
    </row>
    <row r="7" spans="1:12" ht="18.75" x14ac:dyDescent="0.3">
      <c r="D7" s="175" t="s">
        <v>18</v>
      </c>
      <c r="E7" s="175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75"/>
      <c r="E8" s="175"/>
      <c r="F8" s="247" t="s">
        <v>132</v>
      </c>
      <c r="G8" s="247"/>
      <c r="H8" s="247"/>
      <c r="I8" s="247"/>
      <c r="J8" s="247"/>
      <c r="K8" s="176"/>
      <c r="L8" s="176"/>
    </row>
    <row r="9" spans="1:12" ht="9" customHeight="1" x14ac:dyDescent="0.3">
      <c r="A9" s="3"/>
      <c r="D9" s="175"/>
      <c r="E9" s="175"/>
      <c r="F9" s="175"/>
      <c r="G9" s="175"/>
      <c r="H9" s="175"/>
      <c r="I9" s="175"/>
      <c r="J9" s="175"/>
      <c r="K9" s="177"/>
      <c r="L9" s="177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85" t="s">
        <v>27</v>
      </c>
      <c r="C13" s="184" t="s">
        <v>28</v>
      </c>
      <c r="D13" s="6" t="s">
        <v>36</v>
      </c>
      <c r="E13" s="183">
        <v>50000</v>
      </c>
      <c r="F13" s="183">
        <v>50000</v>
      </c>
      <c r="G13" s="183"/>
      <c r="H13" s="187">
        <v>50000</v>
      </c>
      <c r="I13" s="183"/>
      <c r="J13" s="187">
        <f>SUM(H13:I13)</f>
        <v>50000</v>
      </c>
      <c r="K13" s="83" t="s">
        <v>144</v>
      </c>
      <c r="L13" s="84" t="s">
        <v>50</v>
      </c>
    </row>
    <row r="14" spans="1:12" ht="30" customHeight="1" x14ac:dyDescent="0.25">
      <c r="A14" s="257" t="s">
        <v>6</v>
      </c>
      <c r="B14" s="257"/>
      <c r="C14" s="257"/>
      <c r="D14" s="257"/>
      <c r="E14" s="183">
        <f>SUM(E13:E13)</f>
        <v>50000</v>
      </c>
      <c r="F14" s="183">
        <f>SUM(F13:F13)</f>
        <v>50000</v>
      </c>
      <c r="G14" s="187">
        <f t="shared" ref="G14:J14" si="0">SUM(G13:G13)</f>
        <v>0</v>
      </c>
      <c r="H14" s="187">
        <f t="shared" si="0"/>
        <v>50000</v>
      </c>
      <c r="I14" s="187">
        <f t="shared" si="0"/>
        <v>0</v>
      </c>
      <c r="J14" s="187">
        <f t="shared" si="0"/>
        <v>50000</v>
      </c>
      <c r="K14" s="83" t="s">
        <v>145</v>
      </c>
      <c r="L14" s="13" t="s">
        <v>101</v>
      </c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183">
        <v>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183">
        <f>J14-J15</f>
        <v>45000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180"/>
      <c r="K17" s="45"/>
      <c r="L17" s="46"/>
    </row>
    <row r="18" spans="1:12" ht="15.75" x14ac:dyDescent="0.25">
      <c r="A18" s="271" t="s">
        <v>23</v>
      </c>
      <c r="B18" s="271"/>
      <c r="C18" s="184" t="s">
        <v>24</v>
      </c>
      <c r="D18" s="6" t="s">
        <v>25</v>
      </c>
      <c r="E18" s="183"/>
      <c r="F18" s="183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186"/>
      <c r="F19" s="282">
        <v>760000</v>
      </c>
      <c r="G19" s="284" t="s">
        <v>108</v>
      </c>
      <c r="H19" s="285"/>
      <c r="I19" s="285"/>
      <c r="J19" s="285"/>
      <c r="K19" s="286"/>
      <c r="L19" s="180"/>
    </row>
    <row r="20" spans="1:12" ht="15.75" x14ac:dyDescent="0.25">
      <c r="A20" s="271" t="s">
        <v>119</v>
      </c>
      <c r="B20" s="271"/>
      <c r="C20" s="281"/>
      <c r="D20" s="6" t="s">
        <v>120</v>
      </c>
      <c r="E20" s="183"/>
      <c r="F20" s="283"/>
      <c r="G20" s="287"/>
      <c r="H20" s="288"/>
      <c r="I20" s="288"/>
      <c r="J20" s="288"/>
      <c r="K20" s="289"/>
      <c r="L20" s="180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183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A10:L10"/>
    <mergeCell ref="A4:L4"/>
    <mergeCell ref="C6:I6"/>
    <mergeCell ref="J6:K6"/>
    <mergeCell ref="F7:L7"/>
    <mergeCell ref="F8:J8"/>
    <mergeCell ref="F22:H22"/>
    <mergeCell ref="I22:L22"/>
    <mergeCell ref="K11:L11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I14" sqref="I14"/>
    </sheetView>
  </sheetViews>
  <sheetFormatPr baseColWidth="10" defaultRowHeight="15" x14ac:dyDescent="0.25"/>
  <cols>
    <col min="1" max="1" width="3.28515625" customWidth="1"/>
    <col min="2" max="2" width="21.570312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142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75"/>
    </row>
    <row r="7" spans="1:12" ht="18.75" x14ac:dyDescent="0.3">
      <c r="D7" s="175" t="s">
        <v>18</v>
      </c>
      <c r="E7" s="175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75"/>
      <c r="E8" s="175"/>
      <c r="F8" s="247" t="s">
        <v>132</v>
      </c>
      <c r="G8" s="247"/>
      <c r="H8" s="247"/>
      <c r="I8" s="247"/>
      <c r="J8" s="247"/>
      <c r="K8" s="176"/>
      <c r="L8" s="176"/>
    </row>
    <row r="9" spans="1:12" ht="9" customHeight="1" x14ac:dyDescent="0.3">
      <c r="A9" s="3"/>
      <c r="D9" s="175"/>
      <c r="E9" s="175"/>
      <c r="F9" s="175"/>
      <c r="G9" s="175"/>
      <c r="H9" s="175"/>
      <c r="I9" s="175"/>
      <c r="J9" s="175"/>
      <c r="K9" s="177"/>
      <c r="L9" s="177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85" t="s">
        <v>38</v>
      </c>
      <c r="C13" s="184" t="s">
        <v>21</v>
      </c>
      <c r="D13" s="6" t="s">
        <v>136</v>
      </c>
      <c r="E13" s="183">
        <v>50000</v>
      </c>
      <c r="F13" s="183">
        <v>240000</v>
      </c>
      <c r="G13" s="183">
        <v>40000</v>
      </c>
      <c r="H13" s="183"/>
      <c r="I13" s="183"/>
      <c r="J13" s="183">
        <f>SUM(H13:I13)</f>
        <v>0</v>
      </c>
      <c r="K13" s="7"/>
      <c r="L13" s="17"/>
    </row>
    <row r="14" spans="1:12" ht="20.25" customHeight="1" x14ac:dyDescent="0.25">
      <c r="A14" s="1">
        <v>2</v>
      </c>
      <c r="B14" s="174" t="s">
        <v>139</v>
      </c>
      <c r="C14" s="184" t="s">
        <v>24</v>
      </c>
      <c r="D14" s="6" t="s">
        <v>138</v>
      </c>
      <c r="E14" s="183">
        <v>50000</v>
      </c>
      <c r="F14" s="183">
        <v>110000</v>
      </c>
      <c r="G14" s="183">
        <v>10000</v>
      </c>
      <c r="H14" s="187">
        <v>50000</v>
      </c>
      <c r="I14" s="183"/>
      <c r="J14" s="187">
        <f t="shared" ref="J14:J15" si="0">SUM(H14:I14)</f>
        <v>50000</v>
      </c>
      <c r="K14" s="7" t="s">
        <v>143</v>
      </c>
      <c r="L14" s="17" t="s">
        <v>26</v>
      </c>
    </row>
    <row r="15" spans="1:12" ht="20.25" customHeight="1" x14ac:dyDescent="0.25">
      <c r="A15" s="1">
        <v>3</v>
      </c>
      <c r="B15" s="10" t="s">
        <v>33</v>
      </c>
      <c r="C15" s="184" t="s">
        <v>29</v>
      </c>
      <c r="D15" s="6" t="s">
        <v>34</v>
      </c>
      <c r="E15" s="183">
        <v>50000</v>
      </c>
      <c r="F15" s="183"/>
      <c r="G15" s="183"/>
      <c r="H15" s="187">
        <v>50000</v>
      </c>
      <c r="I15" s="183"/>
      <c r="J15" s="187">
        <f t="shared" si="0"/>
        <v>50000</v>
      </c>
      <c r="K15" s="23" t="s">
        <v>144</v>
      </c>
      <c r="L15" s="17" t="s">
        <v>26</v>
      </c>
    </row>
    <row r="16" spans="1:12" ht="18" customHeight="1" x14ac:dyDescent="0.25">
      <c r="A16" s="257" t="s">
        <v>6</v>
      </c>
      <c r="B16" s="257"/>
      <c r="C16" s="257"/>
      <c r="D16" s="257"/>
      <c r="E16" s="183">
        <f>SUM(E13:E15)</f>
        <v>150000</v>
      </c>
      <c r="F16" s="183">
        <f>SUM(F13:F15)</f>
        <v>350000</v>
      </c>
      <c r="G16" s="183">
        <f>SUM(G13:G15)</f>
        <v>50000</v>
      </c>
      <c r="H16" s="187">
        <f t="shared" ref="H16:J16" si="1">SUM(H13:H15)</f>
        <v>100000</v>
      </c>
      <c r="I16" s="187">
        <f t="shared" si="1"/>
        <v>0</v>
      </c>
      <c r="J16" s="187">
        <f t="shared" si="1"/>
        <v>100000</v>
      </c>
      <c r="K16" s="23" t="s">
        <v>145</v>
      </c>
      <c r="L16" s="17" t="s">
        <v>101</v>
      </c>
    </row>
    <row r="17" spans="1:12" ht="18.75" x14ac:dyDescent="0.25">
      <c r="A17" s="258" t="s">
        <v>80</v>
      </c>
      <c r="B17" s="258"/>
      <c r="C17" s="258"/>
      <c r="D17" s="258"/>
      <c r="E17" s="258"/>
      <c r="F17" s="258"/>
      <c r="G17" s="258"/>
      <c r="H17" s="258"/>
      <c r="I17" s="258"/>
      <c r="J17" s="183">
        <v>10000</v>
      </c>
      <c r="K17" s="45"/>
      <c r="L17" s="46"/>
    </row>
    <row r="18" spans="1:12" ht="18.75" x14ac:dyDescent="0.25">
      <c r="A18" s="258" t="s">
        <v>81</v>
      </c>
      <c r="B18" s="258"/>
      <c r="C18" s="258"/>
      <c r="D18" s="258"/>
      <c r="E18" s="258"/>
      <c r="F18" s="258"/>
      <c r="G18" s="258"/>
      <c r="H18" s="258"/>
      <c r="I18" s="258"/>
      <c r="J18" s="47">
        <f>J16-J17</f>
        <v>90000</v>
      </c>
      <c r="K18" s="45"/>
      <c r="L18" s="46"/>
    </row>
    <row r="19" spans="1:12" ht="9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180"/>
      <c r="K19" s="45"/>
      <c r="L19" s="46"/>
    </row>
    <row r="20" spans="1:12" ht="15.75" x14ac:dyDescent="0.25">
      <c r="A20" s="1"/>
      <c r="B20" s="173" t="s">
        <v>39</v>
      </c>
      <c r="C20" s="184" t="s">
        <v>24</v>
      </c>
      <c r="D20" s="6" t="s">
        <v>37</v>
      </c>
      <c r="E20" s="183"/>
      <c r="F20" s="183">
        <v>260000</v>
      </c>
      <c r="G20" s="183">
        <v>30000</v>
      </c>
      <c r="H20" s="276" t="s">
        <v>137</v>
      </c>
      <c r="I20" s="277"/>
      <c r="J20" s="277"/>
      <c r="K20" s="277"/>
      <c r="L20" s="278"/>
    </row>
    <row r="21" spans="1:12" x14ac:dyDescent="0.25">
      <c r="A21" s="265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 ht="10.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1:12" ht="12.75" customHeight="1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ht="24" customHeight="1" x14ac:dyDescent="0.25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</row>
    <row r="26" spans="1:12" ht="9" customHeight="1" x14ac:dyDescent="0.25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</row>
    <row r="27" spans="1:12" ht="15.75" x14ac:dyDescent="0.25">
      <c r="A27" s="182"/>
      <c r="B27" s="182"/>
      <c r="C27" s="182"/>
      <c r="D27" s="182"/>
      <c r="E27" s="180"/>
      <c r="F27" s="263"/>
      <c r="G27" s="263"/>
      <c r="H27" s="263"/>
      <c r="I27" s="267"/>
      <c r="J27" s="267"/>
      <c r="K27" s="267"/>
      <c r="L27" s="267"/>
    </row>
    <row r="28" spans="1:12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</row>
    <row r="30" spans="1:12" x14ac:dyDescent="0.25">
      <c r="A30" s="64"/>
      <c r="B30" s="64"/>
      <c r="C30" s="64"/>
      <c r="D30" s="64"/>
      <c r="E30" s="264"/>
      <c r="F30" s="264"/>
      <c r="G30" s="181"/>
      <c r="H30" s="262"/>
      <c r="I30" s="262"/>
      <c r="J30" s="262"/>
      <c r="K30" s="262"/>
      <c r="L30" s="64"/>
    </row>
    <row r="31" spans="1:12" ht="15.75" x14ac:dyDescent="0.25">
      <c r="A31" s="262"/>
      <c r="B31" s="262"/>
      <c r="C31" s="263"/>
      <c r="D31" s="263"/>
      <c r="E31" s="264"/>
      <c r="F31" s="264"/>
      <c r="G31" s="181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3"/>
      <c r="D32" s="263"/>
      <c r="E32" s="263"/>
      <c r="F32" s="263"/>
      <c r="G32" s="180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2"/>
      <c r="D33" s="262"/>
      <c r="E33" s="262"/>
      <c r="F33" s="262"/>
      <c r="G33" s="179"/>
      <c r="H33" s="263"/>
      <c r="I33" s="263"/>
      <c r="J33" s="263"/>
      <c r="K33" s="263"/>
      <c r="L33" s="64"/>
    </row>
    <row r="34" spans="1:12" ht="15.75" x14ac:dyDescent="0.25">
      <c r="A34" s="260"/>
      <c r="B34" s="260"/>
      <c r="C34" s="260"/>
      <c r="D34" s="260"/>
      <c r="E34" s="260"/>
      <c r="F34" s="260"/>
      <c r="G34" s="178"/>
      <c r="H34" s="261"/>
      <c r="I34" s="260"/>
      <c r="J34" s="261"/>
      <c r="K34" s="260"/>
      <c r="L34" s="64"/>
    </row>
  </sheetData>
  <mergeCells count="36">
    <mergeCell ref="A10:L10"/>
    <mergeCell ref="A4:L4"/>
    <mergeCell ref="C6:I6"/>
    <mergeCell ref="J6:K6"/>
    <mergeCell ref="F7:L7"/>
    <mergeCell ref="F8:J8"/>
    <mergeCell ref="A29:L29"/>
    <mergeCell ref="K11:L11"/>
    <mergeCell ref="A16:D16"/>
    <mergeCell ref="A17:I17"/>
    <mergeCell ref="A18:I18"/>
    <mergeCell ref="H20:L20"/>
    <mergeCell ref="A21:L21"/>
    <mergeCell ref="A23:L23"/>
    <mergeCell ref="A24:L24"/>
    <mergeCell ref="A25:L25"/>
    <mergeCell ref="F27:H27"/>
    <mergeCell ref="I27:L27"/>
    <mergeCell ref="E30:F31"/>
    <mergeCell ref="H30:I30"/>
    <mergeCell ref="J30:K30"/>
    <mergeCell ref="A31:B31"/>
    <mergeCell ref="C31:D31"/>
    <mergeCell ref="H31:I31"/>
    <mergeCell ref="J31:K31"/>
    <mergeCell ref="A34:F34"/>
    <mergeCell ref="H34:I34"/>
    <mergeCell ref="J34:K34"/>
    <mergeCell ref="A32:B32"/>
    <mergeCell ref="C32:D32"/>
    <mergeCell ref="E32:F32"/>
    <mergeCell ref="H32:I32"/>
    <mergeCell ref="J32:K32"/>
    <mergeCell ref="A33:F33"/>
    <mergeCell ref="H33:I33"/>
    <mergeCell ref="J33:K3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M16" sqref="M16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142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89"/>
    </row>
    <row r="7" spans="1:12" ht="18.75" x14ac:dyDescent="0.3">
      <c r="D7" s="189" t="s">
        <v>18</v>
      </c>
      <c r="E7" s="189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89"/>
      <c r="E8" s="189"/>
      <c r="F8" s="247" t="s">
        <v>132</v>
      </c>
      <c r="G8" s="247"/>
      <c r="H8" s="247"/>
      <c r="I8" s="247"/>
      <c r="J8" s="247"/>
      <c r="K8" s="190"/>
      <c r="L8" s="190"/>
    </row>
    <row r="9" spans="1:12" ht="9" customHeight="1" x14ac:dyDescent="0.3">
      <c r="A9" s="3"/>
      <c r="D9" s="189"/>
      <c r="E9" s="189"/>
      <c r="F9" s="189"/>
      <c r="G9" s="189"/>
      <c r="H9" s="189"/>
      <c r="I9" s="189"/>
      <c r="J9" s="189"/>
      <c r="K9" s="191"/>
      <c r="L9" s="191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99" t="s">
        <v>27</v>
      </c>
      <c r="C13" s="198" t="s">
        <v>28</v>
      </c>
      <c r="D13" s="6" t="s">
        <v>36</v>
      </c>
      <c r="E13" s="197">
        <v>50000</v>
      </c>
      <c r="F13" s="197">
        <v>50000</v>
      </c>
      <c r="G13" s="197"/>
      <c r="H13" s="197"/>
      <c r="I13" s="197"/>
      <c r="J13" s="197"/>
      <c r="K13" s="83"/>
      <c r="L13" s="84"/>
    </row>
    <row r="14" spans="1:12" ht="30" customHeight="1" x14ac:dyDescent="0.25">
      <c r="A14" s="257" t="s">
        <v>6</v>
      </c>
      <c r="B14" s="257"/>
      <c r="C14" s="257"/>
      <c r="D14" s="257"/>
      <c r="E14" s="197">
        <f>SUM(E13:E13)</f>
        <v>50000</v>
      </c>
      <c r="F14" s="197">
        <f>SUM(F13:F13)</f>
        <v>50000</v>
      </c>
      <c r="G14" s="197"/>
      <c r="H14" s="197"/>
      <c r="I14" s="197"/>
      <c r="J14" s="197"/>
      <c r="K14" s="83"/>
      <c r="L14" s="13"/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197">
        <v>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197">
        <f>J14-J15</f>
        <v>-5000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194"/>
      <c r="K17" s="45"/>
      <c r="L17" s="46"/>
    </row>
    <row r="18" spans="1:12" ht="15.75" x14ac:dyDescent="0.25">
      <c r="A18" s="271" t="s">
        <v>23</v>
      </c>
      <c r="B18" s="271"/>
      <c r="C18" s="198" t="s">
        <v>24</v>
      </c>
      <c r="D18" s="6" t="s">
        <v>25</v>
      </c>
      <c r="E18" s="197"/>
      <c r="F18" s="197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200"/>
      <c r="F19" s="282">
        <v>760000</v>
      </c>
      <c r="G19" s="284" t="s">
        <v>108</v>
      </c>
      <c r="H19" s="285"/>
      <c r="I19" s="285"/>
      <c r="J19" s="285"/>
      <c r="K19" s="286"/>
      <c r="L19" s="194"/>
    </row>
    <row r="20" spans="1:12" ht="15.75" x14ac:dyDescent="0.25">
      <c r="A20" s="271" t="s">
        <v>119</v>
      </c>
      <c r="B20" s="271"/>
      <c r="C20" s="281"/>
      <c r="D20" s="6" t="s">
        <v>120</v>
      </c>
      <c r="E20" s="197"/>
      <c r="F20" s="283"/>
      <c r="G20" s="287"/>
      <c r="H20" s="288"/>
      <c r="I20" s="288"/>
      <c r="J20" s="288"/>
      <c r="K20" s="289"/>
      <c r="L20" s="194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197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F22:H22"/>
    <mergeCell ref="I22:L22"/>
    <mergeCell ref="K11:L11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K15" sqref="K15"/>
    </sheetView>
  </sheetViews>
  <sheetFormatPr baseColWidth="10" defaultRowHeight="15" x14ac:dyDescent="0.25"/>
  <cols>
    <col min="1" max="1" width="3.28515625" customWidth="1"/>
    <col min="2" max="2" width="21.570312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161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189"/>
    </row>
    <row r="7" spans="1:12" ht="18.75" x14ac:dyDescent="0.3">
      <c r="D7" s="189" t="s">
        <v>18</v>
      </c>
      <c r="E7" s="189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189"/>
      <c r="E8" s="189"/>
      <c r="F8" s="247" t="s">
        <v>132</v>
      </c>
      <c r="G8" s="247"/>
      <c r="H8" s="247"/>
      <c r="I8" s="247"/>
      <c r="J8" s="247"/>
      <c r="K8" s="190"/>
      <c r="L8" s="190"/>
    </row>
    <row r="9" spans="1:12" ht="9" customHeight="1" x14ac:dyDescent="0.3">
      <c r="A9" s="3"/>
      <c r="D9" s="189"/>
      <c r="E9" s="189"/>
      <c r="F9" s="189"/>
      <c r="G9" s="189"/>
      <c r="H9" s="189"/>
      <c r="I9" s="189"/>
      <c r="J9" s="189"/>
      <c r="K9" s="191"/>
      <c r="L9" s="191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199" t="s">
        <v>38</v>
      </c>
      <c r="C13" s="198" t="s">
        <v>21</v>
      </c>
      <c r="D13" s="6" t="s">
        <v>136</v>
      </c>
      <c r="E13" s="197">
        <v>50000</v>
      </c>
      <c r="F13" s="197">
        <v>240000</v>
      </c>
      <c r="G13" s="197">
        <v>40000</v>
      </c>
      <c r="H13" s="197"/>
      <c r="I13" s="197"/>
      <c r="J13" s="197">
        <f>SUM(H13:I13)</f>
        <v>0</v>
      </c>
      <c r="K13" s="7"/>
      <c r="L13" s="17"/>
    </row>
    <row r="14" spans="1:12" ht="20.25" customHeight="1" x14ac:dyDescent="0.25">
      <c r="A14" s="1">
        <v>2</v>
      </c>
      <c r="B14" s="174" t="s">
        <v>139</v>
      </c>
      <c r="C14" s="198" t="s">
        <v>24</v>
      </c>
      <c r="D14" s="6" t="s">
        <v>138</v>
      </c>
      <c r="E14" s="197">
        <v>50000</v>
      </c>
      <c r="F14" s="197">
        <v>110000</v>
      </c>
      <c r="G14" s="197">
        <v>10000</v>
      </c>
      <c r="H14" s="197">
        <v>50000</v>
      </c>
      <c r="I14" s="197"/>
      <c r="J14" s="197">
        <f t="shared" ref="J14:J15" si="0">SUM(H14:I14)</f>
        <v>50000</v>
      </c>
      <c r="K14" s="7" t="s">
        <v>174</v>
      </c>
      <c r="L14" s="17" t="s">
        <v>26</v>
      </c>
    </row>
    <row r="15" spans="1:12" ht="20.25" customHeight="1" x14ac:dyDescent="0.25">
      <c r="A15" s="1">
        <v>3</v>
      </c>
      <c r="B15" s="10" t="s">
        <v>33</v>
      </c>
      <c r="C15" s="198" t="s">
        <v>29</v>
      </c>
      <c r="D15" s="6" t="s">
        <v>34</v>
      </c>
      <c r="E15" s="197">
        <v>50000</v>
      </c>
      <c r="F15" s="197"/>
      <c r="G15" s="197"/>
      <c r="H15" s="197">
        <v>50000</v>
      </c>
      <c r="I15" s="197"/>
      <c r="J15" s="197">
        <f t="shared" si="0"/>
        <v>50000</v>
      </c>
      <c r="K15" s="23" t="s">
        <v>144</v>
      </c>
      <c r="L15" s="17" t="s">
        <v>26</v>
      </c>
    </row>
    <row r="16" spans="1:12" ht="18" customHeight="1" x14ac:dyDescent="0.25">
      <c r="A16" s="257" t="s">
        <v>6</v>
      </c>
      <c r="B16" s="257"/>
      <c r="C16" s="257"/>
      <c r="D16" s="257"/>
      <c r="E16" s="197">
        <f>SUM(E13:E15)</f>
        <v>150000</v>
      </c>
      <c r="F16" s="197">
        <f>SUM(F13:F15)</f>
        <v>350000</v>
      </c>
      <c r="G16" s="197">
        <f>SUM(G13:G15)</f>
        <v>50000</v>
      </c>
      <c r="H16" s="197">
        <f t="shared" ref="H16:J16" si="1">SUM(H13:H15)</f>
        <v>100000</v>
      </c>
      <c r="I16" s="197">
        <f t="shared" si="1"/>
        <v>0</v>
      </c>
      <c r="J16" s="197">
        <f t="shared" si="1"/>
        <v>100000</v>
      </c>
      <c r="K16" s="23" t="s">
        <v>145</v>
      </c>
      <c r="L16" s="17" t="s">
        <v>101</v>
      </c>
    </row>
    <row r="17" spans="1:12" ht="18.75" x14ac:dyDescent="0.25">
      <c r="A17" s="258" t="s">
        <v>80</v>
      </c>
      <c r="B17" s="258"/>
      <c r="C17" s="258"/>
      <c r="D17" s="258"/>
      <c r="E17" s="258"/>
      <c r="F17" s="258"/>
      <c r="G17" s="258"/>
      <c r="H17" s="258"/>
      <c r="I17" s="258"/>
      <c r="J17" s="197">
        <v>10000</v>
      </c>
      <c r="K17" s="45"/>
      <c r="L17" s="46"/>
    </row>
    <row r="18" spans="1:12" ht="18.75" x14ac:dyDescent="0.25">
      <c r="A18" s="258" t="s">
        <v>81</v>
      </c>
      <c r="B18" s="258"/>
      <c r="C18" s="258"/>
      <c r="D18" s="258"/>
      <c r="E18" s="258"/>
      <c r="F18" s="258"/>
      <c r="G18" s="258"/>
      <c r="H18" s="258"/>
      <c r="I18" s="258"/>
      <c r="J18" s="47">
        <f>J16-J17</f>
        <v>90000</v>
      </c>
      <c r="K18" s="45"/>
      <c r="L18" s="46"/>
    </row>
    <row r="19" spans="1:12" ht="9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194"/>
      <c r="K19" s="45"/>
      <c r="L19" s="46"/>
    </row>
    <row r="20" spans="1:12" ht="15.75" x14ac:dyDescent="0.25">
      <c r="A20" s="1"/>
      <c r="B20" s="173" t="s">
        <v>39</v>
      </c>
      <c r="C20" s="198" t="s">
        <v>24</v>
      </c>
      <c r="D20" s="6" t="s">
        <v>37</v>
      </c>
      <c r="E20" s="197"/>
      <c r="F20" s="197">
        <v>260000</v>
      </c>
      <c r="G20" s="197">
        <v>30000</v>
      </c>
      <c r="H20" s="276" t="s">
        <v>137</v>
      </c>
      <c r="I20" s="277"/>
      <c r="J20" s="277"/>
      <c r="K20" s="277"/>
      <c r="L20" s="278"/>
    </row>
    <row r="21" spans="1:12" x14ac:dyDescent="0.25">
      <c r="A21" s="265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 ht="10.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1:12" ht="12.75" customHeight="1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ht="24" customHeight="1" x14ac:dyDescent="0.25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</row>
    <row r="26" spans="1:12" ht="9" customHeight="1" x14ac:dyDescent="0.25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</row>
    <row r="27" spans="1:12" ht="15.75" x14ac:dyDescent="0.25">
      <c r="A27" s="193"/>
      <c r="B27" s="193"/>
      <c r="C27" s="193"/>
      <c r="D27" s="193"/>
      <c r="E27" s="194"/>
      <c r="F27" s="263"/>
      <c r="G27" s="263"/>
      <c r="H27" s="263"/>
      <c r="I27" s="267"/>
      <c r="J27" s="267"/>
      <c r="K27" s="267"/>
      <c r="L27" s="267"/>
    </row>
    <row r="28" spans="1:12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</row>
    <row r="30" spans="1:12" x14ac:dyDescent="0.25">
      <c r="A30" s="64"/>
      <c r="B30" s="64"/>
      <c r="C30" s="64"/>
      <c r="D30" s="64"/>
      <c r="E30" s="264"/>
      <c r="F30" s="264"/>
      <c r="G30" s="195"/>
      <c r="H30" s="262"/>
      <c r="I30" s="262"/>
      <c r="J30" s="262"/>
      <c r="K30" s="262"/>
      <c r="L30" s="64"/>
    </row>
    <row r="31" spans="1:12" ht="15.75" x14ac:dyDescent="0.25">
      <c r="A31" s="262"/>
      <c r="B31" s="262"/>
      <c r="C31" s="263"/>
      <c r="D31" s="263"/>
      <c r="E31" s="264"/>
      <c r="F31" s="264"/>
      <c r="G31" s="195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3"/>
      <c r="D32" s="263"/>
      <c r="E32" s="263"/>
      <c r="F32" s="263"/>
      <c r="G32" s="194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2"/>
      <c r="D33" s="262"/>
      <c r="E33" s="262"/>
      <c r="F33" s="262"/>
      <c r="G33" s="192"/>
      <c r="H33" s="263"/>
      <c r="I33" s="263"/>
      <c r="J33" s="263"/>
      <c r="K33" s="263"/>
      <c r="L33" s="64"/>
    </row>
    <row r="34" spans="1:12" ht="15.75" x14ac:dyDescent="0.25">
      <c r="A34" s="260"/>
      <c r="B34" s="260"/>
      <c r="C34" s="260"/>
      <c r="D34" s="260"/>
      <c r="E34" s="260"/>
      <c r="F34" s="260"/>
      <c r="G34" s="196"/>
      <c r="H34" s="261"/>
      <c r="I34" s="260"/>
      <c r="J34" s="261"/>
      <c r="K34" s="260"/>
      <c r="L34" s="64"/>
    </row>
  </sheetData>
  <mergeCells count="36">
    <mergeCell ref="A34:F34"/>
    <mergeCell ref="H34:I34"/>
    <mergeCell ref="J34:K34"/>
    <mergeCell ref="A32:B32"/>
    <mergeCell ref="C32:D32"/>
    <mergeCell ref="E32:F32"/>
    <mergeCell ref="H32:I32"/>
    <mergeCell ref="J32:K32"/>
    <mergeCell ref="A33:F33"/>
    <mergeCell ref="H33:I33"/>
    <mergeCell ref="J33:K33"/>
    <mergeCell ref="E30:F31"/>
    <mergeCell ref="H30:I30"/>
    <mergeCell ref="J30:K30"/>
    <mergeCell ref="A31:B31"/>
    <mergeCell ref="C31:D31"/>
    <mergeCell ref="H31:I31"/>
    <mergeCell ref="J31:K31"/>
    <mergeCell ref="A29:L29"/>
    <mergeCell ref="K11:L11"/>
    <mergeCell ref="A16:D16"/>
    <mergeCell ref="A17:I17"/>
    <mergeCell ref="A18:I18"/>
    <mergeCell ref="H20:L20"/>
    <mergeCell ref="A21:L21"/>
    <mergeCell ref="A23:L23"/>
    <mergeCell ref="A24:L24"/>
    <mergeCell ref="A25:L25"/>
    <mergeCell ref="F27:H27"/>
    <mergeCell ref="I27:L27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4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168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231"/>
    </row>
    <row r="7" spans="1:12" ht="18.75" x14ac:dyDescent="0.3">
      <c r="D7" s="231" t="s">
        <v>18</v>
      </c>
      <c r="E7" s="231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231"/>
      <c r="E8" s="231"/>
      <c r="F8" s="247" t="s">
        <v>132</v>
      </c>
      <c r="G8" s="247"/>
      <c r="H8" s="247"/>
      <c r="I8" s="247"/>
      <c r="J8" s="247"/>
      <c r="K8" s="232"/>
      <c r="L8" s="232"/>
    </row>
    <row r="9" spans="1:12" ht="9" customHeight="1" x14ac:dyDescent="0.3">
      <c r="A9" s="3"/>
      <c r="D9" s="231"/>
      <c r="E9" s="231"/>
      <c r="F9" s="231"/>
      <c r="G9" s="231"/>
      <c r="H9" s="231"/>
      <c r="I9" s="231"/>
      <c r="J9" s="231"/>
      <c r="K9" s="233"/>
      <c r="L9" s="233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237" t="s">
        <v>27</v>
      </c>
      <c r="C13" s="236" t="s">
        <v>28</v>
      </c>
      <c r="D13" s="6" t="s">
        <v>36</v>
      </c>
      <c r="E13" s="235">
        <v>50000</v>
      </c>
      <c r="F13" s="235">
        <v>50000</v>
      </c>
      <c r="G13" s="235"/>
      <c r="H13" s="235">
        <v>50000</v>
      </c>
      <c r="I13" s="235"/>
      <c r="J13" s="235">
        <f>SUM(H13:I13)</f>
        <v>50000</v>
      </c>
      <c r="K13" s="83" t="s">
        <v>169</v>
      </c>
      <c r="L13" s="84" t="s">
        <v>50</v>
      </c>
    </row>
    <row r="14" spans="1:12" ht="30" customHeight="1" x14ac:dyDescent="0.25">
      <c r="A14" s="257" t="s">
        <v>6</v>
      </c>
      <c r="B14" s="257"/>
      <c r="C14" s="257"/>
      <c r="D14" s="257"/>
      <c r="E14" s="235">
        <f>SUM(E13:E13)</f>
        <v>50000</v>
      </c>
      <c r="F14" s="235">
        <f>SUM(F13:F13)</f>
        <v>50000</v>
      </c>
      <c r="G14" s="235"/>
      <c r="H14" s="235">
        <f>SUM(H13:H13)</f>
        <v>50000</v>
      </c>
      <c r="I14" s="235"/>
      <c r="J14" s="235">
        <f>SUM(H14:I14)</f>
        <v>50000</v>
      </c>
      <c r="K14" s="83" t="s">
        <v>169</v>
      </c>
      <c r="L14" s="13" t="s">
        <v>101</v>
      </c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235">
        <v>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235">
        <f>J14-J15</f>
        <v>45000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234"/>
      <c r="K17" s="45"/>
      <c r="L17" s="46"/>
    </row>
    <row r="18" spans="1:12" ht="15.75" x14ac:dyDescent="0.25">
      <c r="A18" s="271" t="s">
        <v>23</v>
      </c>
      <c r="B18" s="271"/>
      <c r="C18" s="236" t="s">
        <v>24</v>
      </c>
      <c r="D18" s="6" t="s">
        <v>25</v>
      </c>
      <c r="E18" s="235"/>
      <c r="F18" s="235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238"/>
      <c r="F19" s="282">
        <v>760000</v>
      </c>
      <c r="G19" s="284" t="s">
        <v>108</v>
      </c>
      <c r="H19" s="285"/>
      <c r="I19" s="285"/>
      <c r="J19" s="285"/>
      <c r="K19" s="286"/>
      <c r="L19" s="234"/>
    </row>
    <row r="20" spans="1:12" ht="15.75" x14ac:dyDescent="0.25">
      <c r="A20" s="271" t="s">
        <v>119</v>
      </c>
      <c r="B20" s="271"/>
      <c r="C20" s="281"/>
      <c r="D20" s="6" t="s">
        <v>120</v>
      </c>
      <c r="E20" s="235"/>
      <c r="F20" s="283"/>
      <c r="G20" s="287"/>
      <c r="H20" s="288"/>
      <c r="I20" s="288"/>
      <c r="J20" s="288"/>
      <c r="K20" s="289"/>
      <c r="L20" s="234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235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A10:L10"/>
    <mergeCell ref="A4:L4"/>
    <mergeCell ref="C6:I6"/>
    <mergeCell ref="J6:K6"/>
    <mergeCell ref="F7:L7"/>
    <mergeCell ref="F8:J8"/>
    <mergeCell ref="F22:H22"/>
    <mergeCell ref="I22:L22"/>
    <mergeCell ref="K11:L11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workbookViewId="0">
      <selection activeCell="K17" sqref="K17"/>
    </sheetView>
  </sheetViews>
  <sheetFormatPr baseColWidth="10" defaultRowHeight="15" x14ac:dyDescent="0.25"/>
  <cols>
    <col min="1" max="1" width="3.28515625" customWidth="1"/>
    <col min="2" max="2" width="21.570312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162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208"/>
    </row>
    <row r="7" spans="1:12" ht="18.75" x14ac:dyDescent="0.3">
      <c r="D7" s="208" t="s">
        <v>18</v>
      </c>
      <c r="E7" s="208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208"/>
      <c r="E8" s="208"/>
      <c r="F8" s="247" t="s">
        <v>132</v>
      </c>
      <c r="G8" s="247"/>
      <c r="H8" s="247"/>
      <c r="I8" s="247"/>
      <c r="J8" s="247"/>
      <c r="K8" s="209"/>
      <c r="L8" s="209"/>
    </row>
    <row r="9" spans="1:12" ht="9" customHeight="1" x14ac:dyDescent="0.3">
      <c r="A9" s="3"/>
      <c r="D9" s="208"/>
      <c r="E9" s="208"/>
      <c r="F9" s="208"/>
      <c r="G9" s="208"/>
      <c r="H9" s="208"/>
      <c r="I9" s="208"/>
      <c r="J9" s="208"/>
      <c r="K9" s="210"/>
      <c r="L9" s="210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218" t="s">
        <v>38</v>
      </c>
      <c r="C13" s="217" t="s">
        <v>21</v>
      </c>
      <c r="D13" s="6" t="s">
        <v>136</v>
      </c>
      <c r="E13" s="216">
        <v>50000</v>
      </c>
      <c r="F13" s="216">
        <v>345000</v>
      </c>
      <c r="G13" s="216">
        <v>50000</v>
      </c>
      <c r="H13" s="216"/>
      <c r="I13" s="216"/>
      <c r="J13" s="216">
        <f>SUM(H13:I13)</f>
        <v>0</v>
      </c>
      <c r="K13" s="7"/>
      <c r="L13" s="17"/>
    </row>
    <row r="14" spans="1:12" ht="20.25" customHeight="1" x14ac:dyDescent="0.25">
      <c r="A14" s="1">
        <v>2</v>
      </c>
      <c r="B14" s="174" t="s">
        <v>139</v>
      </c>
      <c r="C14" s="217" t="s">
        <v>24</v>
      </c>
      <c r="D14" s="6" t="s">
        <v>138</v>
      </c>
      <c r="E14" s="216">
        <v>50000</v>
      </c>
      <c r="F14" s="216">
        <v>110000</v>
      </c>
      <c r="G14" s="216">
        <v>10000</v>
      </c>
      <c r="H14" s="216">
        <v>50000</v>
      </c>
      <c r="I14" s="216"/>
      <c r="J14" s="216">
        <f t="shared" ref="J14:J15" si="0">SUM(H14:I14)</f>
        <v>50000</v>
      </c>
      <c r="K14" s="7" t="s">
        <v>163</v>
      </c>
      <c r="L14" s="230" t="s">
        <v>50</v>
      </c>
    </row>
    <row r="15" spans="1:12" ht="20.25" customHeight="1" x14ac:dyDescent="0.25">
      <c r="A15" s="1">
        <v>3</v>
      </c>
      <c r="B15" s="10" t="s">
        <v>33</v>
      </c>
      <c r="C15" s="217" t="s">
        <v>29</v>
      </c>
      <c r="D15" s="6" t="s">
        <v>34</v>
      </c>
      <c r="E15" s="216">
        <v>50000</v>
      </c>
      <c r="F15" s="216"/>
      <c r="G15" s="216"/>
      <c r="H15" s="216">
        <v>50000</v>
      </c>
      <c r="I15" s="216"/>
      <c r="J15" s="216">
        <f t="shared" si="0"/>
        <v>50000</v>
      </c>
      <c r="K15" s="23" t="s">
        <v>164</v>
      </c>
      <c r="L15" s="17" t="s">
        <v>26</v>
      </c>
    </row>
    <row r="16" spans="1:12" ht="18" customHeight="1" x14ac:dyDescent="0.25">
      <c r="A16" s="257" t="s">
        <v>6</v>
      </c>
      <c r="B16" s="257"/>
      <c r="C16" s="257"/>
      <c r="D16" s="257"/>
      <c r="E16" s="216">
        <f>SUM(E13:E15)</f>
        <v>150000</v>
      </c>
      <c r="F16" s="216">
        <f>SUM(F13:F15)</f>
        <v>455000</v>
      </c>
      <c r="G16" s="216">
        <f>SUM(G13:G15)</f>
        <v>60000</v>
      </c>
      <c r="H16" s="216">
        <f t="shared" ref="H16:J16" si="1">SUM(H13:H15)</f>
        <v>100000</v>
      </c>
      <c r="I16" s="216">
        <f t="shared" si="1"/>
        <v>0</v>
      </c>
      <c r="J16" s="216">
        <f t="shared" si="1"/>
        <v>100000</v>
      </c>
      <c r="K16" s="23" t="s">
        <v>165</v>
      </c>
      <c r="L16" s="17" t="s">
        <v>101</v>
      </c>
    </row>
    <row r="17" spans="1:12" ht="18.75" x14ac:dyDescent="0.25">
      <c r="A17" s="258" t="s">
        <v>80</v>
      </c>
      <c r="B17" s="258"/>
      <c r="C17" s="258"/>
      <c r="D17" s="258"/>
      <c r="E17" s="258"/>
      <c r="F17" s="258"/>
      <c r="G17" s="258"/>
      <c r="H17" s="258"/>
      <c r="I17" s="258"/>
      <c r="J17" s="216">
        <v>10000</v>
      </c>
      <c r="K17" s="45"/>
      <c r="L17" s="46"/>
    </row>
    <row r="18" spans="1:12" ht="18.75" x14ac:dyDescent="0.25">
      <c r="A18" s="258" t="s">
        <v>81</v>
      </c>
      <c r="B18" s="258"/>
      <c r="C18" s="258"/>
      <c r="D18" s="258"/>
      <c r="E18" s="258"/>
      <c r="F18" s="258"/>
      <c r="G18" s="258"/>
      <c r="H18" s="258"/>
      <c r="I18" s="258"/>
      <c r="J18" s="47">
        <f>J16-J17</f>
        <v>90000</v>
      </c>
      <c r="K18" s="45"/>
      <c r="L18" s="46"/>
    </row>
    <row r="19" spans="1:12" ht="9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213"/>
      <c r="K19" s="45"/>
      <c r="L19" s="46"/>
    </row>
    <row r="20" spans="1:12" ht="15.75" x14ac:dyDescent="0.25">
      <c r="A20" s="1"/>
      <c r="B20" s="173" t="s">
        <v>39</v>
      </c>
      <c r="C20" s="217" t="s">
        <v>24</v>
      </c>
      <c r="D20" s="6" t="s">
        <v>37</v>
      </c>
      <c r="E20" s="216"/>
      <c r="F20" s="216">
        <v>260000</v>
      </c>
      <c r="G20" s="216">
        <v>30000</v>
      </c>
      <c r="H20" s="276" t="s">
        <v>137</v>
      </c>
      <c r="I20" s="277"/>
      <c r="J20" s="277"/>
      <c r="K20" s="277"/>
      <c r="L20" s="278"/>
    </row>
    <row r="21" spans="1:12" x14ac:dyDescent="0.25">
      <c r="A21" s="265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 ht="10.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1:12" ht="12.75" customHeight="1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ht="24" customHeight="1" x14ac:dyDescent="0.25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</row>
    <row r="26" spans="1:12" ht="9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</row>
    <row r="27" spans="1:12" ht="15.75" x14ac:dyDescent="0.25">
      <c r="A27" s="215"/>
      <c r="B27" s="215"/>
      <c r="C27" s="215"/>
      <c r="D27" s="215"/>
      <c r="E27" s="213"/>
      <c r="F27" s="263"/>
      <c r="G27" s="263"/>
      <c r="H27" s="263"/>
      <c r="I27" s="267"/>
      <c r="J27" s="267"/>
      <c r="K27" s="267"/>
      <c r="L27" s="267"/>
    </row>
    <row r="28" spans="1:12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</row>
    <row r="30" spans="1:12" x14ac:dyDescent="0.25">
      <c r="A30" s="64"/>
      <c r="B30" s="64"/>
      <c r="C30" s="64"/>
      <c r="D30" s="64"/>
      <c r="E30" s="264"/>
      <c r="F30" s="264"/>
      <c r="G30" s="214"/>
      <c r="H30" s="262"/>
      <c r="I30" s="262"/>
      <c r="J30" s="262"/>
      <c r="K30" s="262"/>
      <c r="L30" s="64"/>
    </row>
    <row r="31" spans="1:12" ht="15.75" x14ac:dyDescent="0.25">
      <c r="A31" s="262"/>
      <c r="B31" s="262"/>
      <c r="C31" s="263"/>
      <c r="D31" s="263"/>
      <c r="E31" s="264"/>
      <c r="F31" s="264"/>
      <c r="G31" s="214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3"/>
      <c r="D32" s="263"/>
      <c r="E32" s="263"/>
      <c r="F32" s="263"/>
      <c r="G32" s="213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2"/>
      <c r="D33" s="262"/>
      <c r="E33" s="262"/>
      <c r="F33" s="262"/>
      <c r="G33" s="212"/>
      <c r="H33" s="263"/>
      <c r="I33" s="263"/>
      <c r="J33" s="263"/>
      <c r="K33" s="263"/>
      <c r="L33" s="64"/>
    </row>
    <row r="34" spans="1:12" ht="15.75" x14ac:dyDescent="0.25">
      <c r="A34" s="260"/>
      <c r="B34" s="260"/>
      <c r="C34" s="260"/>
      <c r="D34" s="260"/>
      <c r="E34" s="260"/>
      <c r="F34" s="260"/>
      <c r="G34" s="211"/>
      <c r="H34" s="261"/>
      <c r="I34" s="260"/>
      <c r="J34" s="261"/>
      <c r="K34" s="260"/>
      <c r="L34" s="64"/>
    </row>
  </sheetData>
  <mergeCells count="36">
    <mergeCell ref="A10:L10"/>
    <mergeCell ref="A4:L4"/>
    <mergeCell ref="C6:I6"/>
    <mergeCell ref="J6:K6"/>
    <mergeCell ref="F7:L7"/>
    <mergeCell ref="F8:J8"/>
    <mergeCell ref="A29:L29"/>
    <mergeCell ref="K11:L11"/>
    <mergeCell ref="A16:D16"/>
    <mergeCell ref="A17:I17"/>
    <mergeCell ref="A18:I18"/>
    <mergeCell ref="H20:L20"/>
    <mergeCell ref="A21:L21"/>
    <mergeCell ref="A23:L23"/>
    <mergeCell ref="A24:L24"/>
    <mergeCell ref="A25:L25"/>
    <mergeCell ref="F27:H27"/>
    <mergeCell ref="I27:L27"/>
    <mergeCell ref="E30:F31"/>
    <mergeCell ref="H30:I30"/>
    <mergeCell ref="J30:K30"/>
    <mergeCell ref="A31:B31"/>
    <mergeCell ref="C31:D31"/>
    <mergeCell ref="H31:I31"/>
    <mergeCell ref="J31:K31"/>
    <mergeCell ref="A34:F34"/>
    <mergeCell ref="H34:I34"/>
    <mergeCell ref="J34:K34"/>
    <mergeCell ref="A32:B32"/>
    <mergeCell ref="C32:D32"/>
    <mergeCell ref="E32:F32"/>
    <mergeCell ref="H32:I32"/>
    <mergeCell ref="J32:K32"/>
    <mergeCell ref="A33:F33"/>
    <mergeCell ref="H33:I33"/>
    <mergeCell ref="J33:K33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7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6" customWidth="1"/>
    <col min="3" max="3" width="7.5703125" customWidth="1"/>
    <col min="4" max="4" width="18.28515625" customWidth="1"/>
    <col min="5" max="5" width="8.85546875" customWidth="1"/>
    <col min="6" max="6" width="9.7109375" customWidth="1"/>
    <col min="7" max="7" width="9.5703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170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8.25" customHeight="1" x14ac:dyDescent="0.3">
      <c r="E5" s="4"/>
      <c r="I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231"/>
    </row>
    <row r="7" spans="1:12" ht="18.75" x14ac:dyDescent="0.3">
      <c r="D7" s="231" t="s">
        <v>18</v>
      </c>
      <c r="E7" s="231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231"/>
      <c r="E8" s="231"/>
      <c r="F8" s="247" t="s">
        <v>132</v>
      </c>
      <c r="G8" s="247"/>
      <c r="H8" s="247"/>
      <c r="I8" s="247"/>
      <c r="J8" s="247"/>
      <c r="K8" s="232"/>
      <c r="L8" s="232"/>
    </row>
    <row r="9" spans="1:12" ht="9" customHeight="1" x14ac:dyDescent="0.3">
      <c r="A9" s="3"/>
      <c r="D9" s="231"/>
      <c r="E9" s="231"/>
      <c r="F9" s="231"/>
      <c r="G9" s="231"/>
      <c r="H9" s="231"/>
      <c r="I9" s="231"/>
      <c r="J9" s="231"/>
      <c r="K9" s="233"/>
      <c r="L9" s="233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6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237" t="s">
        <v>27</v>
      </c>
      <c r="C13" s="236" t="s">
        <v>28</v>
      </c>
      <c r="D13" s="6" t="s">
        <v>36</v>
      </c>
      <c r="E13" s="235">
        <v>50000</v>
      </c>
      <c r="F13" s="235">
        <v>50000</v>
      </c>
      <c r="G13" s="235"/>
      <c r="H13" s="239">
        <v>50000</v>
      </c>
      <c r="I13" s="235"/>
      <c r="J13" s="235">
        <f>SUM(H13:I13)</f>
        <v>50000</v>
      </c>
      <c r="K13" s="83" t="s">
        <v>171</v>
      </c>
      <c r="L13" s="84" t="s">
        <v>50</v>
      </c>
    </row>
    <row r="14" spans="1:12" ht="30" customHeight="1" x14ac:dyDescent="0.25">
      <c r="A14" s="257" t="s">
        <v>6</v>
      </c>
      <c r="B14" s="257"/>
      <c r="C14" s="257"/>
      <c r="D14" s="257"/>
      <c r="E14" s="235">
        <f>SUM(E13:E13)</f>
        <v>50000</v>
      </c>
      <c r="F14" s="235">
        <f>SUM(F13:F13)</f>
        <v>50000</v>
      </c>
      <c r="G14" s="239">
        <f t="shared" ref="G14:J14" si="0">SUM(G13:G13)</f>
        <v>0</v>
      </c>
      <c r="H14" s="239">
        <f t="shared" si="0"/>
        <v>50000</v>
      </c>
      <c r="I14" s="239">
        <f t="shared" si="0"/>
        <v>0</v>
      </c>
      <c r="J14" s="239">
        <f t="shared" si="0"/>
        <v>50000</v>
      </c>
      <c r="K14" s="83" t="s">
        <v>171</v>
      </c>
      <c r="L14" s="13" t="s">
        <v>101</v>
      </c>
    </row>
    <row r="15" spans="1:12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258"/>
      <c r="J15" s="235">
        <f>-J14*0.1</f>
        <v>-5000</v>
      </c>
      <c r="K15" s="85"/>
      <c r="L15" s="46"/>
    </row>
    <row r="16" spans="1:12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258"/>
      <c r="J16" s="235">
        <f>SUM(J14:J15)</f>
        <v>45000</v>
      </c>
      <c r="K16" s="85"/>
      <c r="L16" s="46"/>
    </row>
    <row r="17" spans="1:12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234"/>
      <c r="K17" s="45"/>
      <c r="L17" s="46"/>
    </row>
    <row r="18" spans="1:12" ht="15.75" x14ac:dyDescent="0.25">
      <c r="A18" s="271" t="s">
        <v>23</v>
      </c>
      <c r="B18" s="271"/>
      <c r="C18" s="236" t="s">
        <v>24</v>
      </c>
      <c r="D18" s="6" t="s">
        <v>25</v>
      </c>
      <c r="E18" s="235"/>
      <c r="F18" s="235">
        <v>390000</v>
      </c>
      <c r="G18" s="269" t="s">
        <v>35</v>
      </c>
      <c r="H18" s="269"/>
      <c r="I18" s="269"/>
      <c r="J18" s="269"/>
      <c r="K18" s="269"/>
    </row>
    <row r="19" spans="1:12" ht="15.75" x14ac:dyDescent="0.25">
      <c r="A19" s="279" t="s">
        <v>30</v>
      </c>
      <c r="B19" s="279"/>
      <c r="C19" s="280" t="s">
        <v>31</v>
      </c>
      <c r="D19" s="120" t="s">
        <v>93</v>
      </c>
      <c r="E19" s="238"/>
      <c r="F19" s="282">
        <v>760000</v>
      </c>
      <c r="G19" s="284" t="s">
        <v>108</v>
      </c>
      <c r="H19" s="285"/>
      <c r="I19" s="285"/>
      <c r="J19" s="285"/>
      <c r="K19" s="286"/>
      <c r="L19" s="234"/>
    </row>
    <row r="20" spans="1:12" ht="15.75" x14ac:dyDescent="0.25">
      <c r="A20" s="271" t="s">
        <v>119</v>
      </c>
      <c r="B20" s="271"/>
      <c r="C20" s="281"/>
      <c r="D20" s="6" t="s">
        <v>120</v>
      </c>
      <c r="E20" s="235"/>
      <c r="F20" s="283"/>
      <c r="G20" s="287"/>
      <c r="H20" s="288"/>
      <c r="I20" s="288"/>
      <c r="J20" s="288"/>
      <c r="K20" s="289"/>
      <c r="L20" s="234"/>
    </row>
    <row r="21" spans="1:12" ht="9" customHeight="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1:12" ht="15.75" x14ac:dyDescent="0.25">
      <c r="A22" s="24">
        <v>6</v>
      </c>
      <c r="B22" s="24" t="s">
        <v>43</v>
      </c>
      <c r="C22" s="24" t="s">
        <v>41</v>
      </c>
      <c r="D22" s="24">
        <v>7918179</v>
      </c>
      <c r="E22" s="235">
        <v>70000</v>
      </c>
      <c r="F22" s="269">
        <v>1400000</v>
      </c>
      <c r="G22" s="269"/>
      <c r="H22" s="269"/>
      <c r="I22" s="270" t="s">
        <v>42</v>
      </c>
      <c r="J22" s="270"/>
      <c r="K22" s="270"/>
      <c r="L22" s="270"/>
    </row>
    <row r="23" spans="1:12" ht="7.5" customHeight="1" x14ac:dyDescent="0.25"/>
  </sheetData>
  <mergeCells count="19">
    <mergeCell ref="A10:L10"/>
    <mergeCell ref="A4:L4"/>
    <mergeCell ref="C6:I6"/>
    <mergeCell ref="J6:K6"/>
    <mergeCell ref="F7:L7"/>
    <mergeCell ref="F8:J8"/>
    <mergeCell ref="F22:H22"/>
    <mergeCell ref="I22:L22"/>
    <mergeCell ref="K11:L11"/>
    <mergeCell ref="A14:D14"/>
    <mergeCell ref="A15:I15"/>
    <mergeCell ref="A16:I16"/>
    <mergeCell ref="A18:B18"/>
    <mergeCell ref="G18:K18"/>
    <mergeCell ref="A19:B19"/>
    <mergeCell ref="C19:C20"/>
    <mergeCell ref="F19:F20"/>
    <mergeCell ref="G19:K20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F15" sqref="F15"/>
    </sheetView>
  </sheetViews>
  <sheetFormatPr baseColWidth="10" defaultRowHeight="15" x14ac:dyDescent="0.25"/>
  <cols>
    <col min="1" max="1" width="3.28515625" customWidth="1"/>
    <col min="2" max="2" width="21.570312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166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219"/>
    </row>
    <row r="7" spans="1:12" ht="18.75" x14ac:dyDescent="0.3">
      <c r="D7" s="219" t="s">
        <v>18</v>
      </c>
      <c r="E7" s="219"/>
      <c r="F7" s="247" t="s">
        <v>19</v>
      </c>
      <c r="G7" s="247"/>
      <c r="H7" s="247"/>
      <c r="I7" s="247"/>
      <c r="J7" s="247"/>
      <c r="K7" s="247"/>
      <c r="L7" s="247"/>
    </row>
    <row r="8" spans="1:12" ht="18.75" x14ac:dyDescent="0.3">
      <c r="D8" s="219"/>
      <c r="E8" s="219"/>
      <c r="F8" s="247" t="s">
        <v>132</v>
      </c>
      <c r="G8" s="247"/>
      <c r="H8" s="247"/>
      <c r="I8" s="247"/>
      <c r="J8" s="247"/>
      <c r="K8" s="220"/>
      <c r="L8" s="220"/>
    </row>
    <row r="9" spans="1:12" ht="9" customHeight="1" x14ac:dyDescent="0.3">
      <c r="A9" s="3"/>
      <c r="D9" s="219"/>
      <c r="E9" s="219"/>
      <c r="F9" s="219"/>
      <c r="G9" s="219"/>
      <c r="H9" s="219"/>
      <c r="I9" s="219"/>
      <c r="J9" s="219"/>
      <c r="K9" s="221"/>
      <c r="L9" s="221"/>
    </row>
    <row r="10" spans="1:12" ht="18.75" customHeight="1" x14ac:dyDescent="0.3">
      <c r="A10" s="246" t="s">
        <v>20</v>
      </c>
      <c r="B10" s="246"/>
      <c r="C10" s="246"/>
      <c r="D10" s="246"/>
      <c r="E10" s="246"/>
      <c r="F10" s="246"/>
      <c r="G10" s="246"/>
      <c r="H10" s="246"/>
      <c r="I10" s="246"/>
      <c r="J10" s="246"/>
      <c r="K10" s="246"/>
      <c r="L10" s="246"/>
    </row>
    <row r="11" spans="1:12" ht="9" customHeight="1" x14ac:dyDescent="0.3">
      <c r="K11" s="259"/>
      <c r="L11" s="259"/>
    </row>
    <row r="12" spans="1:12" x14ac:dyDescent="0.25">
      <c r="A12" s="5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2" t="s">
        <v>32</v>
      </c>
      <c r="H12" s="9" t="s">
        <v>8</v>
      </c>
      <c r="I12" s="2" t="s">
        <v>5</v>
      </c>
      <c r="J12" s="8" t="s">
        <v>4</v>
      </c>
      <c r="K12" s="2" t="s">
        <v>7</v>
      </c>
      <c r="L12" s="8" t="s">
        <v>15</v>
      </c>
    </row>
    <row r="13" spans="1:12" ht="20.25" customHeight="1" x14ac:dyDescent="0.25">
      <c r="A13" s="1">
        <v>1</v>
      </c>
      <c r="B13" s="229" t="s">
        <v>38</v>
      </c>
      <c r="C13" s="228" t="s">
        <v>21</v>
      </c>
      <c r="D13" s="6" t="s">
        <v>136</v>
      </c>
      <c r="E13" s="227">
        <v>50000</v>
      </c>
      <c r="F13" s="227">
        <v>400000</v>
      </c>
      <c r="G13" s="227">
        <v>55000</v>
      </c>
      <c r="H13" s="240"/>
      <c r="I13" s="227"/>
      <c r="J13" s="227">
        <f>SUM(H13:I13)</f>
        <v>0</v>
      </c>
      <c r="K13" s="7"/>
      <c r="L13" s="17"/>
    </row>
    <row r="14" spans="1:12" ht="20.25" customHeight="1" x14ac:dyDescent="0.25">
      <c r="A14" s="1">
        <v>2</v>
      </c>
      <c r="B14" s="174" t="s">
        <v>139</v>
      </c>
      <c r="C14" s="228" t="s">
        <v>24</v>
      </c>
      <c r="D14" s="6" t="s">
        <v>138</v>
      </c>
      <c r="E14" s="227">
        <v>50000</v>
      </c>
      <c r="F14" s="227">
        <v>50000</v>
      </c>
      <c r="G14" s="227">
        <v>15000</v>
      </c>
      <c r="H14" s="240"/>
      <c r="I14" s="227"/>
      <c r="J14" s="240">
        <f t="shared" ref="J14:J15" si="0">SUM(H14:I14)</f>
        <v>0</v>
      </c>
      <c r="K14" s="7"/>
      <c r="L14" s="230"/>
    </row>
    <row r="15" spans="1:12" ht="20.25" customHeight="1" x14ac:dyDescent="0.25">
      <c r="A15" s="1">
        <v>3</v>
      </c>
      <c r="B15" s="10" t="s">
        <v>33</v>
      </c>
      <c r="C15" s="228" t="s">
        <v>29</v>
      </c>
      <c r="D15" s="6" t="s">
        <v>34</v>
      </c>
      <c r="E15" s="227">
        <v>50000</v>
      </c>
      <c r="F15" s="227"/>
      <c r="G15" s="227"/>
      <c r="H15" s="240">
        <v>50000</v>
      </c>
      <c r="I15" s="227"/>
      <c r="J15" s="240">
        <f t="shared" si="0"/>
        <v>50000</v>
      </c>
      <c r="K15" s="23" t="s">
        <v>172</v>
      </c>
      <c r="L15" s="159" t="s">
        <v>50</v>
      </c>
    </row>
    <row r="16" spans="1:12" ht="18" customHeight="1" x14ac:dyDescent="0.25">
      <c r="A16" s="257" t="s">
        <v>6</v>
      </c>
      <c r="B16" s="257"/>
      <c r="C16" s="257"/>
      <c r="D16" s="257"/>
      <c r="E16" s="227">
        <f>SUM(E13:E15)</f>
        <v>150000</v>
      </c>
      <c r="F16" s="227">
        <f>SUM(F13:F15)</f>
        <v>450000</v>
      </c>
      <c r="G16" s="227">
        <f>SUM(G13:G15)</f>
        <v>70000</v>
      </c>
      <c r="H16" s="240">
        <f t="shared" ref="H16:J16" si="1">SUM(H13:H15)</f>
        <v>50000</v>
      </c>
      <c r="I16" s="240">
        <f t="shared" si="1"/>
        <v>0</v>
      </c>
      <c r="J16" s="240">
        <f t="shared" si="1"/>
        <v>50000</v>
      </c>
      <c r="K16" s="23" t="s">
        <v>173</v>
      </c>
      <c r="L16" s="17" t="s">
        <v>101</v>
      </c>
    </row>
    <row r="17" spans="1:12" ht="18.75" x14ac:dyDescent="0.25">
      <c r="A17" s="258" t="s">
        <v>80</v>
      </c>
      <c r="B17" s="258"/>
      <c r="C17" s="258"/>
      <c r="D17" s="258"/>
      <c r="E17" s="258"/>
      <c r="F17" s="258"/>
      <c r="G17" s="258"/>
      <c r="H17" s="258"/>
      <c r="I17" s="258"/>
      <c r="J17" s="227">
        <f>-J16*0.1</f>
        <v>-5000</v>
      </c>
      <c r="K17" s="45"/>
      <c r="L17" s="46"/>
    </row>
    <row r="18" spans="1:12" ht="18.75" x14ac:dyDescent="0.25">
      <c r="A18" s="258" t="s">
        <v>81</v>
      </c>
      <c r="B18" s="258"/>
      <c r="C18" s="258"/>
      <c r="D18" s="258"/>
      <c r="E18" s="258"/>
      <c r="F18" s="258"/>
      <c r="G18" s="258"/>
      <c r="H18" s="258"/>
      <c r="I18" s="258"/>
      <c r="J18" s="47">
        <f>SUM(J16:J17)</f>
        <v>45000</v>
      </c>
      <c r="K18" s="45"/>
      <c r="L18" s="46"/>
    </row>
    <row r="19" spans="1:12" ht="9.75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224"/>
      <c r="K19" s="45"/>
      <c r="L19" s="46"/>
    </row>
    <row r="20" spans="1:12" ht="15.75" x14ac:dyDescent="0.25">
      <c r="A20" s="1"/>
      <c r="B20" s="173" t="s">
        <v>39</v>
      </c>
      <c r="C20" s="228" t="s">
        <v>24</v>
      </c>
      <c r="D20" s="6" t="s">
        <v>37</v>
      </c>
      <c r="E20" s="227"/>
      <c r="F20" s="227">
        <v>260000</v>
      </c>
      <c r="G20" s="227">
        <v>30000</v>
      </c>
      <c r="H20" s="276" t="s">
        <v>137</v>
      </c>
      <c r="I20" s="277"/>
      <c r="J20" s="277"/>
      <c r="K20" s="277"/>
      <c r="L20" s="278"/>
    </row>
    <row r="21" spans="1:12" x14ac:dyDescent="0.25">
      <c r="A21" s="265"/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</row>
    <row r="22" spans="1:12" ht="10.5" customHeight="1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spans="1:12" ht="12.75" customHeight="1" x14ac:dyDescent="0.25">
      <c r="A23" s="265" t="s">
        <v>167</v>
      </c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x14ac:dyDescent="0.25">
      <c r="A24" s="265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</row>
    <row r="25" spans="1:12" ht="24" customHeight="1" x14ac:dyDescent="0.25">
      <c r="A25" s="266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</row>
    <row r="26" spans="1:12" ht="9" customHeight="1" x14ac:dyDescent="0.25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</row>
    <row r="27" spans="1:12" ht="15.75" x14ac:dyDescent="0.25">
      <c r="A27" s="223"/>
      <c r="B27" s="223"/>
      <c r="C27" s="223"/>
      <c r="D27" s="223"/>
      <c r="E27" s="224"/>
      <c r="F27" s="263"/>
      <c r="G27" s="263"/>
      <c r="H27" s="263"/>
      <c r="I27" s="267"/>
      <c r="J27" s="267"/>
      <c r="K27" s="267"/>
      <c r="L27" s="267"/>
    </row>
    <row r="28" spans="1:12" ht="7.5" customHeight="1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 x14ac:dyDescent="0.25">
      <c r="A29" s="262"/>
      <c r="B29" s="262"/>
      <c r="C29" s="262"/>
      <c r="D29" s="262"/>
      <c r="E29" s="262"/>
      <c r="F29" s="262"/>
      <c r="G29" s="262"/>
      <c r="H29" s="262"/>
      <c r="I29" s="262"/>
      <c r="J29" s="262"/>
      <c r="K29" s="262"/>
      <c r="L29" s="262"/>
    </row>
    <row r="30" spans="1:12" x14ac:dyDescent="0.25">
      <c r="A30" s="64"/>
      <c r="B30" s="64"/>
      <c r="C30" s="64"/>
      <c r="D30" s="64"/>
      <c r="E30" s="264"/>
      <c r="F30" s="264"/>
      <c r="G30" s="225"/>
      <c r="H30" s="262"/>
      <c r="I30" s="262"/>
      <c r="J30" s="262"/>
      <c r="K30" s="262"/>
      <c r="L30" s="64"/>
    </row>
    <row r="31" spans="1:12" ht="15.75" x14ac:dyDescent="0.25">
      <c r="A31" s="262"/>
      <c r="B31" s="262"/>
      <c r="C31" s="263"/>
      <c r="D31" s="263"/>
      <c r="E31" s="264"/>
      <c r="F31" s="264"/>
      <c r="G31" s="225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3"/>
      <c r="D32" s="263"/>
      <c r="E32" s="263"/>
      <c r="F32" s="263"/>
      <c r="G32" s="224"/>
      <c r="H32" s="263"/>
      <c r="I32" s="263"/>
      <c r="J32" s="263"/>
      <c r="K32" s="263"/>
      <c r="L32" s="64"/>
    </row>
    <row r="33" spans="1:12" ht="15.75" x14ac:dyDescent="0.25">
      <c r="A33" s="262"/>
      <c r="B33" s="262"/>
      <c r="C33" s="262"/>
      <c r="D33" s="262"/>
      <c r="E33" s="262"/>
      <c r="F33" s="262"/>
      <c r="G33" s="222"/>
      <c r="H33" s="263"/>
      <c r="I33" s="263"/>
      <c r="J33" s="263"/>
      <c r="K33" s="263"/>
      <c r="L33" s="64"/>
    </row>
    <row r="34" spans="1:12" ht="15.75" x14ac:dyDescent="0.25">
      <c r="A34" s="260"/>
      <c r="B34" s="260"/>
      <c r="C34" s="260"/>
      <c r="D34" s="260"/>
      <c r="E34" s="260"/>
      <c r="F34" s="260"/>
      <c r="G34" s="226"/>
      <c r="H34" s="261"/>
      <c r="I34" s="260"/>
      <c r="J34" s="261"/>
      <c r="K34" s="260"/>
      <c r="L34" s="64"/>
    </row>
  </sheetData>
  <mergeCells count="36">
    <mergeCell ref="A34:F34"/>
    <mergeCell ref="H34:I34"/>
    <mergeCell ref="J34:K34"/>
    <mergeCell ref="A32:B32"/>
    <mergeCell ref="C32:D32"/>
    <mergeCell ref="E32:F32"/>
    <mergeCell ref="H32:I32"/>
    <mergeCell ref="J32:K32"/>
    <mergeCell ref="A33:F33"/>
    <mergeCell ref="H33:I33"/>
    <mergeCell ref="J33:K33"/>
    <mergeCell ref="E30:F31"/>
    <mergeCell ref="H30:I30"/>
    <mergeCell ref="J30:K30"/>
    <mergeCell ref="A31:B31"/>
    <mergeCell ref="C31:D31"/>
    <mergeCell ref="H31:I31"/>
    <mergeCell ref="J31:K31"/>
    <mergeCell ref="A29:L29"/>
    <mergeCell ref="K11:L11"/>
    <mergeCell ref="A16:D16"/>
    <mergeCell ref="A17:I17"/>
    <mergeCell ref="A18:I18"/>
    <mergeCell ref="H20:L20"/>
    <mergeCell ref="A21:L21"/>
    <mergeCell ref="A23:L23"/>
    <mergeCell ref="A24:L24"/>
    <mergeCell ref="A25:L25"/>
    <mergeCell ref="F27:H27"/>
    <mergeCell ref="I27:L27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H18" sqref="H18"/>
    </sheetView>
  </sheetViews>
  <sheetFormatPr baseColWidth="10" defaultRowHeight="15" x14ac:dyDescent="0.25"/>
  <cols>
    <col min="1" max="1" width="3.140625" customWidth="1"/>
    <col min="2" max="2" width="26" customWidth="1"/>
    <col min="3" max="3" width="8.42578125" customWidth="1"/>
    <col min="4" max="4" width="9" customWidth="1"/>
    <col min="5" max="5" width="19.42578125" customWidth="1"/>
    <col min="6" max="6" width="10.85546875" customWidth="1"/>
    <col min="7" max="7" width="13" customWidth="1"/>
  </cols>
  <sheetData>
    <row r="1" spans="1:7" ht="18.75" x14ac:dyDescent="0.25">
      <c r="A1" s="294" t="s">
        <v>150</v>
      </c>
      <c r="B1" s="294"/>
      <c r="C1" s="294"/>
      <c r="D1" s="294"/>
      <c r="E1" s="294"/>
      <c r="F1" s="294"/>
    </row>
    <row r="2" spans="1:7" ht="6" customHeight="1" x14ac:dyDescent="0.25">
      <c r="A2" s="201"/>
      <c r="B2" s="201"/>
      <c r="C2" s="201"/>
      <c r="D2" s="201"/>
      <c r="E2" s="201"/>
      <c r="F2" s="201"/>
    </row>
    <row r="3" spans="1:7" ht="18.75" x14ac:dyDescent="0.3">
      <c r="A3" s="295" t="s">
        <v>151</v>
      </c>
      <c r="B3" s="295"/>
      <c r="C3" s="295"/>
      <c r="D3" s="295"/>
      <c r="E3" s="295"/>
      <c r="F3" s="295"/>
    </row>
    <row r="4" spans="1:7" ht="6.75" customHeight="1" x14ac:dyDescent="0.25">
      <c r="A4" s="201"/>
      <c r="B4" s="201"/>
      <c r="C4" s="201"/>
      <c r="D4" s="201"/>
      <c r="E4" s="201"/>
      <c r="F4" s="201"/>
    </row>
    <row r="5" spans="1:7" ht="15.75" x14ac:dyDescent="0.25">
      <c r="A5" s="201" t="s">
        <v>89</v>
      </c>
      <c r="B5" s="201"/>
      <c r="C5" s="201"/>
      <c r="D5" s="201"/>
      <c r="E5" s="201"/>
      <c r="F5" s="201"/>
    </row>
    <row r="6" spans="1:7" ht="6" customHeight="1" x14ac:dyDescent="0.25">
      <c r="A6" s="201"/>
      <c r="B6" s="201"/>
      <c r="C6" s="201"/>
      <c r="D6" s="201"/>
      <c r="E6" s="201"/>
      <c r="F6" s="201"/>
    </row>
    <row r="7" spans="1:7" ht="15.75" x14ac:dyDescent="0.25">
      <c r="A7" s="201" t="s">
        <v>88</v>
      </c>
      <c r="B7" s="201"/>
      <c r="C7" s="201"/>
      <c r="D7" s="201"/>
      <c r="E7" s="201"/>
      <c r="F7" s="201"/>
    </row>
    <row r="8" spans="1:7" ht="6.75" customHeight="1" x14ac:dyDescent="0.25">
      <c r="A8" s="201"/>
      <c r="B8" s="201"/>
      <c r="C8" s="201"/>
      <c r="D8" s="201"/>
      <c r="E8" s="201"/>
      <c r="F8" s="201"/>
    </row>
    <row r="9" spans="1:7" ht="17.25" x14ac:dyDescent="0.25">
      <c r="A9" s="201" t="s">
        <v>156</v>
      </c>
      <c r="B9" s="201"/>
      <c r="C9" s="201"/>
      <c r="D9" s="201"/>
      <c r="E9" s="201"/>
      <c r="F9" s="201"/>
    </row>
    <row r="10" spans="1:7" ht="15.75" x14ac:dyDescent="0.25">
      <c r="A10" s="296"/>
      <c r="B10" s="296"/>
      <c r="C10" s="296"/>
      <c r="D10" s="296"/>
      <c r="E10" s="296"/>
      <c r="F10" s="296"/>
      <c r="G10" s="296"/>
    </row>
    <row r="11" spans="1:7" ht="15.75" x14ac:dyDescent="0.25">
      <c r="A11" s="202" t="s">
        <v>0</v>
      </c>
      <c r="B11" s="202" t="s">
        <v>1</v>
      </c>
      <c r="C11" s="2" t="s">
        <v>10</v>
      </c>
      <c r="D11" s="8" t="s">
        <v>157</v>
      </c>
      <c r="E11" s="202" t="s">
        <v>9</v>
      </c>
      <c r="F11" s="202" t="s">
        <v>2</v>
      </c>
      <c r="G11" s="207" t="s">
        <v>152</v>
      </c>
    </row>
    <row r="12" spans="1:7" ht="15.75" x14ac:dyDescent="0.25">
      <c r="A12" s="188">
        <v>1</v>
      </c>
      <c r="B12" s="203" t="s">
        <v>38</v>
      </c>
      <c r="C12" s="1" t="s">
        <v>21</v>
      </c>
      <c r="D12" s="188">
        <v>2</v>
      </c>
      <c r="E12" s="203" t="s">
        <v>40</v>
      </c>
      <c r="F12" s="205">
        <v>50000</v>
      </c>
      <c r="G12" s="16" t="s">
        <v>153</v>
      </c>
    </row>
    <row r="13" spans="1:7" ht="15.75" x14ac:dyDescent="0.25">
      <c r="A13" s="188">
        <v>2</v>
      </c>
      <c r="B13" s="203" t="s">
        <v>147</v>
      </c>
      <c r="C13" s="1" t="s">
        <v>24</v>
      </c>
      <c r="D13" s="188">
        <v>2</v>
      </c>
      <c r="E13" s="203" t="s">
        <v>148</v>
      </c>
      <c r="F13" s="205">
        <v>50000</v>
      </c>
      <c r="G13" s="16" t="s">
        <v>153</v>
      </c>
    </row>
    <row r="14" spans="1:7" ht="15.75" x14ac:dyDescent="0.25">
      <c r="A14" s="188">
        <v>3</v>
      </c>
      <c r="B14" s="203" t="s">
        <v>27</v>
      </c>
      <c r="C14" s="1" t="s">
        <v>28</v>
      </c>
      <c r="D14" s="188">
        <v>2</v>
      </c>
      <c r="E14" s="203" t="s">
        <v>158</v>
      </c>
      <c r="F14" s="205">
        <v>50000</v>
      </c>
      <c r="G14" s="16" t="s">
        <v>153</v>
      </c>
    </row>
    <row r="15" spans="1:7" ht="15.75" x14ac:dyDescent="0.25">
      <c r="A15" s="188">
        <v>4</v>
      </c>
      <c r="B15" s="203" t="s">
        <v>33</v>
      </c>
      <c r="C15" s="1" t="s">
        <v>29</v>
      </c>
      <c r="D15" s="188">
        <v>2</v>
      </c>
      <c r="E15" s="203" t="s">
        <v>159</v>
      </c>
      <c r="F15" s="205">
        <v>50000</v>
      </c>
      <c r="G15" s="16" t="s">
        <v>153</v>
      </c>
    </row>
    <row r="16" spans="1:7" ht="15.75" x14ac:dyDescent="0.25">
      <c r="A16" s="188">
        <v>5</v>
      </c>
      <c r="B16" s="203" t="s">
        <v>43</v>
      </c>
      <c r="C16" s="1" t="s">
        <v>41</v>
      </c>
      <c r="D16" s="188">
        <v>3</v>
      </c>
      <c r="E16" s="203" t="s">
        <v>160</v>
      </c>
      <c r="F16" s="205">
        <v>70000</v>
      </c>
      <c r="G16" s="204" t="s">
        <v>154</v>
      </c>
    </row>
    <row r="17" spans="1:7" ht="15.75" x14ac:dyDescent="0.25">
      <c r="A17" s="188">
        <v>6</v>
      </c>
      <c r="B17" s="203" t="s">
        <v>149</v>
      </c>
      <c r="C17" s="1" t="s">
        <v>31</v>
      </c>
      <c r="D17" s="188">
        <v>3</v>
      </c>
      <c r="E17" s="203" t="s">
        <v>113</v>
      </c>
      <c r="F17" s="205">
        <v>70000</v>
      </c>
      <c r="G17" s="74" t="s">
        <v>155</v>
      </c>
    </row>
    <row r="18" spans="1:7" ht="15.75" x14ac:dyDescent="0.25">
      <c r="A18" s="270" t="s">
        <v>146</v>
      </c>
      <c r="B18" s="270"/>
      <c r="C18" s="270"/>
      <c r="D18" s="270"/>
      <c r="E18" s="270"/>
      <c r="F18" s="205">
        <f>SUM(F12:F17)</f>
        <v>340000</v>
      </c>
      <c r="G18" s="64"/>
    </row>
    <row r="19" spans="1:7" ht="6" customHeight="1" x14ac:dyDescent="0.25">
      <c r="A19" s="291"/>
      <c r="B19" s="292"/>
      <c r="C19" s="292"/>
      <c r="D19" s="292"/>
      <c r="E19" s="292"/>
      <c r="F19" s="293"/>
    </row>
    <row r="20" spans="1:7" ht="15.75" x14ac:dyDescent="0.25">
      <c r="A20" s="290" t="s">
        <v>86</v>
      </c>
      <c r="B20" s="290"/>
      <c r="C20" s="290"/>
      <c r="D20" s="290"/>
      <c r="E20" s="290"/>
      <c r="F20" s="206">
        <f>PRODUCT(F18,12)</f>
        <v>4080000</v>
      </c>
    </row>
  </sheetData>
  <mergeCells count="6">
    <mergeCell ref="A18:E18"/>
    <mergeCell ref="A20:E20"/>
    <mergeCell ref="A19:F19"/>
    <mergeCell ref="A1:F1"/>
    <mergeCell ref="A3:F3"/>
    <mergeCell ref="A10:G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3" sqref="K13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45" t="s">
        <v>91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</row>
    <row r="2" spans="1:11" ht="18.75" x14ac:dyDescent="0.3">
      <c r="A2" s="3" t="s">
        <v>11</v>
      </c>
      <c r="E2" s="4"/>
      <c r="H2" s="4"/>
    </row>
    <row r="3" spans="1:11" ht="18.75" customHeight="1" x14ac:dyDescent="0.4">
      <c r="A3" s="3" t="s">
        <v>12</v>
      </c>
      <c r="C3" s="249" t="s">
        <v>16</v>
      </c>
      <c r="D3" s="249"/>
      <c r="E3" s="249"/>
      <c r="F3" s="249"/>
      <c r="G3" s="249"/>
      <c r="H3" s="249"/>
      <c r="I3" s="246" t="s">
        <v>17</v>
      </c>
      <c r="J3" s="246"/>
      <c r="K3" s="54"/>
    </row>
    <row r="4" spans="1:11" ht="18.75" x14ac:dyDescent="0.3">
      <c r="A4" s="3" t="s">
        <v>13</v>
      </c>
      <c r="D4" s="54" t="s">
        <v>18</v>
      </c>
      <c r="E4" s="54"/>
      <c r="F4" s="247" t="s">
        <v>19</v>
      </c>
      <c r="G4" s="247"/>
      <c r="H4" s="247"/>
      <c r="I4" s="247"/>
      <c r="J4" s="247"/>
      <c r="K4" s="247"/>
    </row>
    <row r="5" spans="1:11" ht="9" customHeight="1" x14ac:dyDescent="0.3">
      <c r="A5" s="3"/>
      <c r="D5" s="54"/>
      <c r="E5" s="54"/>
      <c r="F5" s="54"/>
      <c r="G5" s="54"/>
      <c r="H5" s="54"/>
      <c r="I5" s="54"/>
      <c r="J5" s="55"/>
      <c r="K5" s="55"/>
    </row>
    <row r="6" spans="1:11" ht="18.75" customHeight="1" x14ac:dyDescent="0.3">
      <c r="A6" s="246" t="s">
        <v>20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</row>
    <row r="7" spans="1:11" ht="18.75" x14ac:dyDescent="0.3">
      <c r="J7" s="259"/>
      <c r="K7" s="259"/>
    </row>
    <row r="8" spans="1:11" x14ac:dyDescent="0.25">
      <c r="A8" s="5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9" t="s">
        <v>8</v>
      </c>
      <c r="H8" s="2" t="s">
        <v>5</v>
      </c>
      <c r="I8" s="8" t="s">
        <v>4</v>
      </c>
      <c r="J8" s="2" t="s">
        <v>7</v>
      </c>
      <c r="K8" s="8" t="s">
        <v>15</v>
      </c>
    </row>
    <row r="9" spans="1:11" ht="20.25" customHeight="1" x14ac:dyDescent="0.25">
      <c r="A9" s="1">
        <v>1</v>
      </c>
      <c r="B9" s="11" t="s">
        <v>27</v>
      </c>
      <c r="C9" s="57" t="s">
        <v>28</v>
      </c>
      <c r="D9" s="6" t="s">
        <v>36</v>
      </c>
      <c r="E9" s="56">
        <v>50000</v>
      </c>
      <c r="F9" s="56">
        <v>50000</v>
      </c>
      <c r="G9" s="70">
        <v>50000</v>
      </c>
      <c r="H9" s="56"/>
      <c r="I9" s="73">
        <f>SUM(G9:H9)</f>
        <v>50000</v>
      </c>
      <c r="J9" s="16"/>
      <c r="K9" s="12"/>
    </row>
    <row r="10" spans="1:11" ht="20.25" customHeight="1" x14ac:dyDescent="0.25">
      <c r="A10" s="1">
        <v>2</v>
      </c>
      <c r="B10" s="11" t="s">
        <v>30</v>
      </c>
      <c r="C10" s="57" t="s">
        <v>31</v>
      </c>
      <c r="D10" s="6" t="s">
        <v>93</v>
      </c>
      <c r="E10" s="56">
        <v>80000</v>
      </c>
      <c r="F10" s="56">
        <v>510000</v>
      </c>
      <c r="G10" s="70"/>
      <c r="H10" s="56"/>
      <c r="I10" s="73">
        <f t="shared" ref="I10" si="0">SUM(G10:H10)</f>
        <v>0</v>
      </c>
      <c r="J10" s="16"/>
      <c r="K10" s="1"/>
    </row>
    <row r="11" spans="1:11" ht="30" customHeight="1" x14ac:dyDescent="0.25">
      <c r="A11" s="257" t="s">
        <v>6</v>
      </c>
      <c r="B11" s="257"/>
      <c r="C11" s="257"/>
      <c r="D11" s="257"/>
      <c r="E11" s="56">
        <f>SUM(E9:E10)</f>
        <v>130000</v>
      </c>
      <c r="F11" s="56">
        <f>SUM(F9:F10)</f>
        <v>560000</v>
      </c>
      <c r="G11" s="70">
        <f t="shared" ref="G11:I11" si="1">SUM(G9:G10)</f>
        <v>50000</v>
      </c>
      <c r="H11" s="70">
        <f t="shared" si="1"/>
        <v>0</v>
      </c>
      <c r="I11" s="70">
        <f t="shared" si="1"/>
        <v>50000</v>
      </c>
      <c r="J11" s="74"/>
      <c r="K11" s="13"/>
    </row>
    <row r="12" spans="1:11" ht="18.75" x14ac:dyDescent="0.25">
      <c r="A12" s="258" t="s">
        <v>80</v>
      </c>
      <c r="B12" s="258"/>
      <c r="C12" s="258"/>
      <c r="D12" s="258"/>
      <c r="E12" s="258"/>
      <c r="F12" s="258"/>
      <c r="G12" s="258"/>
      <c r="H12" s="258"/>
      <c r="I12" s="70">
        <f>I11*0.1</f>
        <v>5000</v>
      </c>
      <c r="J12" s="45"/>
      <c r="K12" s="46"/>
    </row>
    <row r="13" spans="1:11" ht="18.75" x14ac:dyDescent="0.25">
      <c r="A13" s="258" t="s">
        <v>81</v>
      </c>
      <c r="B13" s="258"/>
      <c r="C13" s="258"/>
      <c r="D13" s="258"/>
      <c r="E13" s="258"/>
      <c r="F13" s="258"/>
      <c r="G13" s="258"/>
      <c r="H13" s="258"/>
      <c r="I13" s="70">
        <f>I11-I12</f>
        <v>45000</v>
      </c>
      <c r="J13" s="45"/>
      <c r="K13" s="46"/>
    </row>
  </sheetData>
  <mergeCells count="9">
    <mergeCell ref="A11:D11"/>
    <mergeCell ref="A12:H12"/>
    <mergeCell ref="A13:H13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workbookViewId="0">
      <selection activeCell="K14" sqref="K14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245" t="s">
        <v>92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</row>
    <row r="2" spans="1:11" ht="18.75" x14ac:dyDescent="0.3">
      <c r="A2" s="3" t="s">
        <v>11</v>
      </c>
      <c r="E2" s="4"/>
      <c r="H2" s="4"/>
    </row>
    <row r="3" spans="1:11" ht="18.75" customHeight="1" x14ac:dyDescent="0.4">
      <c r="A3" s="3" t="s">
        <v>12</v>
      </c>
      <c r="C3" s="249" t="s">
        <v>16</v>
      </c>
      <c r="D3" s="249"/>
      <c r="E3" s="249"/>
      <c r="F3" s="249"/>
      <c r="G3" s="249"/>
      <c r="H3" s="249"/>
      <c r="I3" s="246" t="s">
        <v>17</v>
      </c>
      <c r="J3" s="246"/>
      <c r="K3" s="58"/>
    </row>
    <row r="4" spans="1:11" ht="18.75" x14ac:dyDescent="0.3">
      <c r="A4" s="3" t="s">
        <v>13</v>
      </c>
      <c r="D4" s="58" t="s">
        <v>18</v>
      </c>
      <c r="E4" s="58"/>
      <c r="F4" s="247" t="s">
        <v>19</v>
      </c>
      <c r="G4" s="247"/>
      <c r="H4" s="247"/>
      <c r="I4" s="247"/>
      <c r="J4" s="247"/>
      <c r="K4" s="247"/>
    </row>
    <row r="5" spans="1:11" ht="9" customHeight="1" x14ac:dyDescent="0.3">
      <c r="A5" s="3"/>
      <c r="D5" s="58"/>
      <c r="E5" s="58"/>
      <c r="F5" s="58"/>
      <c r="G5" s="58"/>
      <c r="H5" s="58"/>
      <c r="I5" s="58"/>
      <c r="J5" s="59"/>
      <c r="K5" s="59"/>
    </row>
    <row r="6" spans="1:11" ht="18.75" customHeight="1" x14ac:dyDescent="0.3">
      <c r="A6" s="246" t="s">
        <v>20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</row>
    <row r="7" spans="1:11" ht="18.75" x14ac:dyDescent="0.3">
      <c r="J7" s="259"/>
      <c r="K7" s="259"/>
    </row>
    <row r="8" spans="1:11" x14ac:dyDescent="0.25">
      <c r="A8" s="5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9" t="s">
        <v>8</v>
      </c>
      <c r="H8" s="2" t="s">
        <v>5</v>
      </c>
      <c r="I8" s="8" t="s">
        <v>4</v>
      </c>
      <c r="J8" s="2" t="s">
        <v>7</v>
      </c>
      <c r="K8" s="8" t="s">
        <v>15</v>
      </c>
    </row>
    <row r="9" spans="1:11" ht="20.25" customHeight="1" x14ac:dyDescent="0.25">
      <c r="A9" s="1">
        <v>1</v>
      </c>
      <c r="B9" s="11" t="s">
        <v>38</v>
      </c>
      <c r="C9" s="63" t="s">
        <v>21</v>
      </c>
      <c r="D9" s="6" t="s">
        <v>40</v>
      </c>
      <c r="E9" s="62">
        <v>50000</v>
      </c>
      <c r="F9" s="62">
        <v>50000</v>
      </c>
      <c r="G9" s="70"/>
      <c r="H9" s="62"/>
      <c r="I9" s="70">
        <f>SUM(G9:H9)</f>
        <v>0</v>
      </c>
      <c r="J9" s="7"/>
      <c r="K9" s="17"/>
    </row>
    <row r="10" spans="1:11" ht="20.25" customHeight="1" x14ac:dyDescent="0.25">
      <c r="A10" s="1">
        <v>2</v>
      </c>
      <c r="B10" s="18" t="s">
        <v>39</v>
      </c>
      <c r="C10" s="63" t="s">
        <v>24</v>
      </c>
      <c r="D10" s="6" t="s">
        <v>37</v>
      </c>
      <c r="E10" s="62">
        <v>50000</v>
      </c>
      <c r="F10" s="62">
        <v>105000</v>
      </c>
      <c r="G10" s="70"/>
      <c r="H10" s="16"/>
      <c r="I10" s="70">
        <f t="shared" ref="I10" si="0">SUM(I7:I9)</f>
        <v>0</v>
      </c>
      <c r="J10" s="16"/>
      <c r="K10" s="17"/>
    </row>
    <row r="11" spans="1:11" ht="20.25" customHeight="1" x14ac:dyDescent="0.25">
      <c r="A11" s="1">
        <v>3</v>
      </c>
      <c r="B11" s="10" t="s">
        <v>33</v>
      </c>
      <c r="C11" s="63" t="s">
        <v>29</v>
      </c>
      <c r="D11" s="6" t="s">
        <v>34</v>
      </c>
      <c r="E11" s="62">
        <v>50000</v>
      </c>
      <c r="F11" s="62"/>
      <c r="G11" s="70">
        <v>50000</v>
      </c>
      <c r="H11" s="62"/>
      <c r="I11" s="70">
        <f>SUM(G11:H11)</f>
        <v>50000</v>
      </c>
      <c r="J11" s="23" t="s">
        <v>95</v>
      </c>
      <c r="K11" s="17" t="s">
        <v>26</v>
      </c>
    </row>
    <row r="12" spans="1:11" ht="30" customHeight="1" x14ac:dyDescent="0.25">
      <c r="A12" s="257" t="s">
        <v>6</v>
      </c>
      <c r="B12" s="257"/>
      <c r="C12" s="257"/>
      <c r="D12" s="257"/>
      <c r="E12" s="62">
        <f>SUM(E9:E11)</f>
        <v>150000</v>
      </c>
      <c r="F12" s="62">
        <f>SUM(F9:F11)</f>
        <v>155000</v>
      </c>
      <c r="G12" s="70">
        <f t="shared" ref="G12:I12" si="1">SUM(G9:G11)</f>
        <v>50000</v>
      </c>
      <c r="H12" s="70">
        <f t="shared" si="1"/>
        <v>0</v>
      </c>
      <c r="I12" s="70">
        <f t="shared" si="1"/>
        <v>50000</v>
      </c>
      <c r="J12" s="72" t="s">
        <v>95</v>
      </c>
      <c r="K12" s="17" t="s">
        <v>26</v>
      </c>
    </row>
    <row r="13" spans="1:11" ht="18.75" x14ac:dyDescent="0.25">
      <c r="A13" s="258" t="s">
        <v>80</v>
      </c>
      <c r="B13" s="258"/>
      <c r="C13" s="258"/>
      <c r="D13" s="258"/>
      <c r="E13" s="258"/>
      <c r="F13" s="258"/>
      <c r="G13" s="258"/>
      <c r="H13" s="258"/>
      <c r="I13" s="70">
        <f>I12*0.1</f>
        <v>5000</v>
      </c>
      <c r="J13" s="45"/>
      <c r="K13" s="46"/>
    </row>
    <row r="14" spans="1:11" ht="18.75" x14ac:dyDescent="0.25">
      <c r="A14" s="258" t="s">
        <v>81</v>
      </c>
      <c r="B14" s="258"/>
      <c r="C14" s="258"/>
      <c r="D14" s="258"/>
      <c r="E14" s="258"/>
      <c r="F14" s="258"/>
      <c r="G14" s="258"/>
      <c r="H14" s="258"/>
      <c r="I14" s="70">
        <v>15000</v>
      </c>
      <c r="J14" s="45"/>
      <c r="K14" s="46"/>
    </row>
    <row r="15" spans="1:11" ht="9.75" customHeight="1" x14ac:dyDescent="0.25">
      <c r="A15" s="44"/>
      <c r="B15" s="44"/>
      <c r="C15" s="44"/>
      <c r="D15" s="44"/>
      <c r="E15" s="44"/>
      <c r="F15" s="44"/>
      <c r="G15" s="44"/>
      <c r="H15" s="44"/>
      <c r="I15" s="61"/>
      <c r="J15" s="45"/>
      <c r="K15" s="46"/>
    </row>
    <row r="16" spans="1:11" ht="15.75" x14ac:dyDescent="0.25">
      <c r="A16" s="268" t="s">
        <v>96</v>
      </c>
      <c r="B16" s="268"/>
      <c r="C16" s="268"/>
      <c r="D16" s="268"/>
      <c r="E16" s="268"/>
      <c r="F16" s="268"/>
      <c r="G16" s="268"/>
      <c r="H16" s="268"/>
      <c r="I16" s="268"/>
      <c r="J16" s="268"/>
      <c r="K16" s="268"/>
    </row>
    <row r="17" spans="1:11" x14ac:dyDescent="0.25">
      <c r="A17" s="265"/>
      <c r="B17" s="265"/>
      <c r="C17" s="265"/>
      <c r="D17" s="265"/>
      <c r="E17" s="265"/>
      <c r="F17" s="265"/>
      <c r="G17" s="265"/>
      <c r="H17" s="265"/>
      <c r="I17" s="265"/>
      <c r="J17" s="265"/>
      <c r="K17" s="265"/>
    </row>
    <row r="18" spans="1:11" ht="10.5" customHeight="1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</row>
    <row r="19" spans="1:11" ht="12.75" customHeight="1" x14ac:dyDescent="0.25">
      <c r="A19" s="265"/>
      <c r="B19" s="265"/>
      <c r="C19" s="265"/>
      <c r="D19" s="265"/>
      <c r="E19" s="265"/>
      <c r="F19" s="265"/>
      <c r="G19" s="265"/>
      <c r="H19" s="265"/>
      <c r="I19" s="265"/>
      <c r="J19" s="265"/>
      <c r="K19" s="265"/>
    </row>
    <row r="20" spans="1:11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</row>
    <row r="21" spans="1:11" ht="24" customHeight="1" x14ac:dyDescent="0.25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66"/>
    </row>
    <row r="22" spans="1:11" ht="9" customHeight="1" x14ac:dyDescent="0.2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</row>
    <row r="23" spans="1:11" ht="15.75" x14ac:dyDescent="0.25">
      <c r="A23" s="65"/>
      <c r="B23" s="65"/>
      <c r="C23" s="65"/>
      <c r="D23" s="65"/>
      <c r="E23" s="61"/>
      <c r="F23" s="263"/>
      <c r="G23" s="263"/>
      <c r="H23" s="267"/>
      <c r="I23" s="267"/>
      <c r="J23" s="267"/>
      <c r="K23" s="267"/>
    </row>
    <row r="24" spans="1:11" ht="7.5" customHeight="1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</row>
    <row r="25" spans="1:11" x14ac:dyDescent="0.25">
      <c r="A25" s="262"/>
      <c r="B25" s="262"/>
      <c r="C25" s="262"/>
      <c r="D25" s="262"/>
      <c r="E25" s="262"/>
      <c r="F25" s="262"/>
      <c r="G25" s="262"/>
      <c r="H25" s="262"/>
      <c r="I25" s="262"/>
      <c r="J25" s="262"/>
      <c r="K25" s="262"/>
    </row>
    <row r="26" spans="1:11" x14ac:dyDescent="0.25">
      <c r="A26" s="64"/>
      <c r="B26" s="64"/>
      <c r="C26" s="64"/>
      <c r="D26" s="64"/>
      <c r="E26" s="264"/>
      <c r="F26" s="264"/>
      <c r="G26" s="262"/>
      <c r="H26" s="262"/>
      <c r="I26" s="262"/>
      <c r="J26" s="262"/>
      <c r="K26" s="64"/>
    </row>
    <row r="27" spans="1:11" ht="15.75" x14ac:dyDescent="0.25">
      <c r="A27" s="262"/>
      <c r="B27" s="262"/>
      <c r="C27" s="263"/>
      <c r="D27" s="263"/>
      <c r="E27" s="264"/>
      <c r="F27" s="264"/>
      <c r="G27" s="263"/>
      <c r="H27" s="263"/>
      <c r="I27" s="263"/>
      <c r="J27" s="263"/>
      <c r="K27" s="64"/>
    </row>
    <row r="28" spans="1:11" ht="15.75" x14ac:dyDescent="0.25">
      <c r="A28" s="262"/>
      <c r="B28" s="262"/>
      <c r="C28" s="263"/>
      <c r="D28" s="263"/>
      <c r="E28" s="263"/>
      <c r="F28" s="263"/>
      <c r="G28" s="263"/>
      <c r="H28" s="263"/>
      <c r="I28" s="263"/>
      <c r="J28" s="263"/>
      <c r="K28" s="64"/>
    </row>
    <row r="29" spans="1:11" ht="15.75" x14ac:dyDescent="0.25">
      <c r="A29" s="262"/>
      <c r="B29" s="262"/>
      <c r="C29" s="262"/>
      <c r="D29" s="262"/>
      <c r="E29" s="262"/>
      <c r="F29" s="262"/>
      <c r="G29" s="263"/>
      <c r="H29" s="263"/>
      <c r="I29" s="263"/>
      <c r="J29" s="263"/>
      <c r="K29" s="64"/>
    </row>
    <row r="30" spans="1:11" ht="15.75" x14ac:dyDescent="0.25">
      <c r="A30" s="260"/>
      <c r="B30" s="260"/>
      <c r="C30" s="260"/>
      <c r="D30" s="260"/>
      <c r="E30" s="260"/>
      <c r="F30" s="260"/>
      <c r="G30" s="261"/>
      <c r="H30" s="260"/>
      <c r="I30" s="261"/>
      <c r="J30" s="260"/>
      <c r="K30" s="64"/>
    </row>
  </sheetData>
  <mergeCells count="35">
    <mergeCell ref="J7:K7"/>
    <mergeCell ref="A1:K1"/>
    <mergeCell ref="C3:H3"/>
    <mergeCell ref="I3:J3"/>
    <mergeCell ref="F4:K4"/>
    <mergeCell ref="A6:K6"/>
    <mergeCell ref="A25:K25"/>
    <mergeCell ref="A12:D12"/>
    <mergeCell ref="A13:H13"/>
    <mergeCell ref="A14:H14"/>
    <mergeCell ref="A17:K17"/>
    <mergeCell ref="A19:K19"/>
    <mergeCell ref="A20:K20"/>
    <mergeCell ref="A21:K21"/>
    <mergeCell ref="F23:G23"/>
    <mergeCell ref="H23:K23"/>
    <mergeCell ref="A16:K16"/>
    <mergeCell ref="E26:F27"/>
    <mergeCell ref="G26:H26"/>
    <mergeCell ref="I26:J26"/>
    <mergeCell ref="A27:B27"/>
    <mergeCell ref="C27:D27"/>
    <mergeCell ref="G27:H27"/>
    <mergeCell ref="I27:J27"/>
    <mergeCell ref="A30:F30"/>
    <mergeCell ref="G30:H30"/>
    <mergeCell ref="I30:J30"/>
    <mergeCell ref="A28:B28"/>
    <mergeCell ref="C28:D28"/>
    <mergeCell ref="E28:F28"/>
    <mergeCell ref="G28:H28"/>
    <mergeCell ref="I28:J28"/>
    <mergeCell ref="A29:F29"/>
    <mergeCell ref="G29:H29"/>
    <mergeCell ref="I29:J2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M11" sqref="M11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" t="s">
        <v>11</v>
      </c>
    </row>
    <row r="2" spans="1:11" x14ac:dyDescent="0.25">
      <c r="A2" s="3" t="s">
        <v>12</v>
      </c>
    </row>
    <row r="3" spans="1:11" x14ac:dyDescent="0.25">
      <c r="A3" s="3" t="s">
        <v>13</v>
      </c>
    </row>
    <row r="4" spans="1:11" ht="23.25" x14ac:dyDescent="0.25">
      <c r="A4" s="245" t="s">
        <v>92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1" ht="8.25" customHeight="1" x14ac:dyDescent="0.3">
      <c r="E5" s="4"/>
      <c r="H5" s="4"/>
    </row>
    <row r="6" spans="1:11" ht="18.75" customHeight="1" x14ac:dyDescent="0.4">
      <c r="C6" s="249" t="s">
        <v>16</v>
      </c>
      <c r="D6" s="249"/>
      <c r="E6" s="249"/>
      <c r="F6" s="249"/>
      <c r="G6" s="249"/>
      <c r="H6" s="249"/>
      <c r="I6" s="246" t="s">
        <v>17</v>
      </c>
      <c r="J6" s="246"/>
      <c r="K6" s="58"/>
    </row>
    <row r="7" spans="1:11" ht="18.75" x14ac:dyDescent="0.3">
      <c r="D7" s="58" t="s">
        <v>18</v>
      </c>
      <c r="E7" s="58"/>
      <c r="F7" s="247" t="s">
        <v>19</v>
      </c>
      <c r="G7" s="247"/>
      <c r="H7" s="247"/>
      <c r="I7" s="247"/>
      <c r="J7" s="247"/>
      <c r="K7" s="247"/>
    </row>
    <row r="8" spans="1:11" ht="9" customHeight="1" x14ac:dyDescent="0.3">
      <c r="A8" s="3"/>
      <c r="D8" s="58"/>
      <c r="E8" s="58"/>
      <c r="F8" s="58"/>
      <c r="G8" s="58"/>
      <c r="H8" s="58"/>
      <c r="I8" s="58"/>
      <c r="J8" s="59"/>
      <c r="K8" s="59"/>
    </row>
    <row r="9" spans="1:11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</row>
    <row r="10" spans="1:11" ht="6" customHeight="1" x14ac:dyDescent="0.3">
      <c r="J10" s="259"/>
      <c r="K10" s="259"/>
    </row>
    <row r="11" spans="1:11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9" t="s">
        <v>8</v>
      </c>
      <c r="H11" s="2" t="s">
        <v>5</v>
      </c>
      <c r="I11" s="8" t="s">
        <v>4</v>
      </c>
      <c r="J11" s="2" t="s">
        <v>7</v>
      </c>
      <c r="K11" s="8" t="s">
        <v>15</v>
      </c>
    </row>
    <row r="12" spans="1:11" ht="20.25" customHeight="1" x14ac:dyDescent="0.25">
      <c r="A12" s="1">
        <v>1</v>
      </c>
      <c r="B12" s="11" t="s">
        <v>27</v>
      </c>
      <c r="C12" s="63" t="s">
        <v>28</v>
      </c>
      <c r="D12" s="6" t="s">
        <v>36</v>
      </c>
      <c r="E12" s="62">
        <v>50000</v>
      </c>
      <c r="F12" s="62">
        <v>50000</v>
      </c>
      <c r="G12" s="80">
        <v>50000</v>
      </c>
      <c r="H12" s="62"/>
      <c r="I12" s="82">
        <f>SUM(G12:H12)</f>
        <v>50000</v>
      </c>
      <c r="J12" s="83" t="s">
        <v>98</v>
      </c>
      <c r="K12" s="84" t="s">
        <v>50</v>
      </c>
    </row>
    <row r="13" spans="1:11" ht="20.25" customHeight="1" x14ac:dyDescent="0.25">
      <c r="A13" s="1">
        <v>2</v>
      </c>
      <c r="B13" s="11" t="s">
        <v>30</v>
      </c>
      <c r="C13" s="63" t="s">
        <v>31</v>
      </c>
      <c r="D13" s="6" t="s">
        <v>93</v>
      </c>
      <c r="E13" s="62">
        <v>80000</v>
      </c>
      <c r="F13" s="62">
        <v>590000</v>
      </c>
      <c r="G13" s="62">
        <v>70000</v>
      </c>
      <c r="H13" s="62"/>
      <c r="I13" s="82">
        <f t="shared" ref="I13:I14" si="0">SUM(G13:H13)</f>
        <v>70000</v>
      </c>
      <c r="J13" s="83" t="s">
        <v>99</v>
      </c>
      <c r="K13" s="1" t="s">
        <v>26</v>
      </c>
    </row>
    <row r="14" spans="1:11" ht="30" customHeight="1" x14ac:dyDescent="0.25">
      <c r="A14" s="257" t="s">
        <v>6</v>
      </c>
      <c r="B14" s="257"/>
      <c r="C14" s="257"/>
      <c r="D14" s="257"/>
      <c r="E14" s="62">
        <f>SUM(E12:E13)</f>
        <v>130000</v>
      </c>
      <c r="F14" s="62">
        <f>SUM(F12:F13)</f>
        <v>640000</v>
      </c>
      <c r="G14" s="80">
        <f t="shared" ref="G14:H14" si="1">SUM(G12:G13)</f>
        <v>120000</v>
      </c>
      <c r="H14" s="80">
        <f t="shared" si="1"/>
        <v>0</v>
      </c>
      <c r="I14" s="82">
        <f t="shared" si="0"/>
        <v>120000</v>
      </c>
      <c r="J14" s="83" t="s">
        <v>100</v>
      </c>
      <c r="K14" s="13" t="s">
        <v>101</v>
      </c>
    </row>
    <row r="15" spans="1:11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80">
        <v>12000</v>
      </c>
      <c r="J15" s="85"/>
      <c r="K15" s="46"/>
    </row>
    <row r="16" spans="1:11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80">
        <f>I14-I15</f>
        <v>108000</v>
      </c>
      <c r="J16" s="85"/>
      <c r="K16" s="46"/>
    </row>
    <row r="17" spans="1:11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61"/>
      <c r="J17" s="45"/>
      <c r="K17" s="46"/>
    </row>
    <row r="18" spans="1:11" ht="15.75" x14ac:dyDescent="0.25">
      <c r="A18" s="268" t="s">
        <v>23</v>
      </c>
      <c r="B18" s="268"/>
      <c r="C18" s="14" t="s">
        <v>24</v>
      </c>
      <c r="D18" s="15" t="s">
        <v>25</v>
      </c>
      <c r="E18" s="61"/>
      <c r="F18" s="61">
        <v>390000</v>
      </c>
      <c r="G18" s="263" t="s">
        <v>35</v>
      </c>
      <c r="H18" s="263"/>
      <c r="I18" s="263"/>
      <c r="J18" s="263"/>
      <c r="K18" s="263"/>
    </row>
    <row r="19" spans="1:11" ht="9" customHeight="1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 ht="15.75" x14ac:dyDescent="0.25">
      <c r="A20" s="24">
        <v>6</v>
      </c>
      <c r="B20" s="24" t="s">
        <v>43</v>
      </c>
      <c r="C20" s="24" t="s">
        <v>41</v>
      </c>
      <c r="D20" s="24">
        <v>7918179</v>
      </c>
      <c r="E20" s="62">
        <v>70000</v>
      </c>
      <c r="F20" s="269">
        <v>1400000</v>
      </c>
      <c r="G20" s="269"/>
      <c r="H20" s="270" t="s">
        <v>42</v>
      </c>
      <c r="I20" s="270"/>
      <c r="J20" s="270"/>
      <c r="K20" s="270"/>
    </row>
    <row r="21" spans="1:11" ht="7.5" customHeight="1" x14ac:dyDescent="0.25"/>
    <row r="22" spans="1:11" x14ac:dyDescent="0.25">
      <c r="A22" s="255" t="s">
        <v>94</v>
      </c>
      <c r="B22" s="255"/>
      <c r="C22" s="255"/>
      <c r="D22" s="255"/>
      <c r="E22" s="255"/>
      <c r="F22" s="255"/>
      <c r="G22" s="255"/>
      <c r="H22" s="255"/>
      <c r="I22" s="255"/>
      <c r="J22" s="255"/>
      <c r="K22" s="255"/>
    </row>
  </sheetData>
  <mergeCells count="14">
    <mergeCell ref="J10:K10"/>
    <mergeCell ref="A4:K4"/>
    <mergeCell ref="C6:H6"/>
    <mergeCell ref="I6:J6"/>
    <mergeCell ref="F7:K7"/>
    <mergeCell ref="A9:K9"/>
    <mergeCell ref="A22:K22"/>
    <mergeCell ref="A14:D14"/>
    <mergeCell ref="A15:H15"/>
    <mergeCell ref="A16:H16"/>
    <mergeCell ref="A18:B18"/>
    <mergeCell ref="G18:K18"/>
    <mergeCell ref="F20:G20"/>
    <mergeCell ref="H20:K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A20" sqref="A20:K20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" t="s">
        <v>11</v>
      </c>
    </row>
    <row r="2" spans="1:11" x14ac:dyDescent="0.25">
      <c r="A2" s="3" t="s">
        <v>12</v>
      </c>
    </row>
    <row r="3" spans="1:11" x14ac:dyDescent="0.25">
      <c r="A3" s="3" t="s">
        <v>13</v>
      </c>
    </row>
    <row r="4" spans="1:11" ht="23.25" x14ac:dyDescent="0.25">
      <c r="A4" s="245" t="s">
        <v>97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1" ht="12" customHeight="1" x14ac:dyDescent="0.3">
      <c r="E5" s="4"/>
      <c r="H5" s="4"/>
    </row>
    <row r="6" spans="1:11" ht="18.75" customHeight="1" x14ac:dyDescent="0.4">
      <c r="C6" s="249" t="s">
        <v>16</v>
      </c>
      <c r="D6" s="249"/>
      <c r="E6" s="249"/>
      <c r="F6" s="249"/>
      <c r="G6" s="249"/>
      <c r="H6" s="249"/>
      <c r="I6" s="246" t="s">
        <v>17</v>
      </c>
      <c r="J6" s="246"/>
      <c r="K6" s="66"/>
    </row>
    <row r="7" spans="1:11" ht="18.75" x14ac:dyDescent="0.3">
      <c r="D7" s="66" t="s">
        <v>18</v>
      </c>
      <c r="E7" s="66"/>
      <c r="F7" s="247" t="s">
        <v>19</v>
      </c>
      <c r="G7" s="247"/>
      <c r="H7" s="247"/>
      <c r="I7" s="247"/>
      <c r="J7" s="247"/>
      <c r="K7" s="247"/>
    </row>
    <row r="8" spans="1:11" ht="9" customHeight="1" x14ac:dyDescent="0.3">
      <c r="A8" s="3"/>
      <c r="D8" s="66"/>
      <c r="E8" s="66"/>
      <c r="F8" s="66"/>
      <c r="G8" s="66"/>
      <c r="H8" s="66"/>
      <c r="I8" s="66"/>
      <c r="J8" s="67"/>
      <c r="K8" s="67"/>
    </row>
    <row r="9" spans="1:11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</row>
    <row r="10" spans="1:11" ht="9" customHeight="1" x14ac:dyDescent="0.3">
      <c r="J10" s="259"/>
      <c r="K10" s="259"/>
    </row>
    <row r="11" spans="1:11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9" t="s">
        <v>8</v>
      </c>
      <c r="H11" s="2" t="s">
        <v>5</v>
      </c>
      <c r="I11" s="8" t="s">
        <v>4</v>
      </c>
      <c r="J11" s="2" t="s">
        <v>7</v>
      </c>
      <c r="K11" s="8" t="s">
        <v>15</v>
      </c>
    </row>
    <row r="12" spans="1:11" ht="20.25" customHeight="1" x14ac:dyDescent="0.25">
      <c r="A12" s="1">
        <v>1</v>
      </c>
      <c r="B12" s="11" t="s">
        <v>38</v>
      </c>
      <c r="C12" s="71" t="s">
        <v>21</v>
      </c>
      <c r="D12" s="6" t="s">
        <v>40</v>
      </c>
      <c r="E12" s="70">
        <v>50000</v>
      </c>
      <c r="F12" s="70">
        <v>100000</v>
      </c>
      <c r="G12" s="70"/>
      <c r="H12" s="70"/>
      <c r="I12" s="70">
        <f>SUM(G12:H12)</f>
        <v>0</v>
      </c>
      <c r="J12" s="7"/>
      <c r="K12" s="17"/>
    </row>
    <row r="13" spans="1:11" ht="20.25" customHeight="1" x14ac:dyDescent="0.25">
      <c r="A13" s="1">
        <v>2</v>
      </c>
      <c r="B13" s="18" t="s">
        <v>39</v>
      </c>
      <c r="C13" s="71" t="s">
        <v>24</v>
      </c>
      <c r="D13" s="6" t="s">
        <v>37</v>
      </c>
      <c r="E13" s="70">
        <v>50000</v>
      </c>
      <c r="F13" s="70">
        <v>160000</v>
      </c>
      <c r="G13" s="80">
        <v>50000</v>
      </c>
      <c r="H13" s="80">
        <v>50000</v>
      </c>
      <c r="I13" s="80">
        <f t="shared" ref="I13:I14" si="0">SUM(G13:H13)</f>
        <v>100000</v>
      </c>
      <c r="J13" s="23" t="s">
        <v>98</v>
      </c>
      <c r="K13" s="17" t="s">
        <v>102</v>
      </c>
    </row>
    <row r="14" spans="1:11" ht="20.25" customHeight="1" x14ac:dyDescent="0.25">
      <c r="A14" s="1">
        <v>3</v>
      </c>
      <c r="B14" s="10" t="s">
        <v>33</v>
      </c>
      <c r="C14" s="71" t="s">
        <v>29</v>
      </c>
      <c r="D14" s="6" t="s">
        <v>34</v>
      </c>
      <c r="E14" s="70">
        <v>50000</v>
      </c>
      <c r="F14" s="70"/>
      <c r="G14" s="80">
        <v>50000</v>
      </c>
      <c r="H14" s="70"/>
      <c r="I14" s="80">
        <f t="shared" si="0"/>
        <v>50000</v>
      </c>
      <c r="J14" s="23" t="s">
        <v>99</v>
      </c>
      <c r="K14" s="17" t="s">
        <v>26</v>
      </c>
    </row>
    <row r="15" spans="1:11" ht="30" customHeight="1" x14ac:dyDescent="0.25">
      <c r="A15" s="257" t="s">
        <v>6</v>
      </c>
      <c r="B15" s="257"/>
      <c r="C15" s="257"/>
      <c r="D15" s="257"/>
      <c r="E15" s="70">
        <f>SUM(E12:E14)</f>
        <v>150000</v>
      </c>
      <c r="F15" s="70">
        <f>SUM(F12:F14)</f>
        <v>260000</v>
      </c>
      <c r="G15" s="80">
        <f t="shared" ref="G15:I15" si="1">SUM(G12:G14)</f>
        <v>100000</v>
      </c>
      <c r="H15" s="80">
        <f t="shared" si="1"/>
        <v>50000</v>
      </c>
      <c r="I15" s="80">
        <f t="shared" si="1"/>
        <v>150000</v>
      </c>
      <c r="J15" s="72" t="s">
        <v>100</v>
      </c>
      <c r="K15" s="17" t="s">
        <v>101</v>
      </c>
    </row>
    <row r="16" spans="1:11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70">
        <v>15000</v>
      </c>
      <c r="J16" s="45"/>
      <c r="K16" s="46"/>
    </row>
    <row r="17" spans="1:11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70">
        <f>I15-I16</f>
        <v>135000</v>
      </c>
      <c r="J17" s="45"/>
      <c r="K17" s="46"/>
    </row>
    <row r="18" spans="1:11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68"/>
      <c r="J18" s="45"/>
      <c r="K18" s="46"/>
    </row>
    <row r="19" spans="1:11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</row>
    <row r="20" spans="1:11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</row>
    <row r="21" spans="1:11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1:11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</row>
    <row r="23" spans="1:11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</row>
    <row r="24" spans="1:11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</row>
    <row r="25" spans="1:11" ht="9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x14ac:dyDescent="0.25">
      <c r="A26" s="69"/>
      <c r="B26" s="69"/>
      <c r="C26" s="69"/>
      <c r="D26" s="69"/>
      <c r="E26" s="68"/>
      <c r="F26" s="263"/>
      <c r="G26" s="263"/>
      <c r="H26" s="267"/>
      <c r="I26" s="267"/>
      <c r="J26" s="267"/>
      <c r="K26" s="267"/>
    </row>
    <row r="27" spans="1:11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</row>
    <row r="29" spans="1:11" x14ac:dyDescent="0.25">
      <c r="A29" s="64"/>
      <c r="B29" s="64"/>
      <c r="C29" s="64"/>
      <c r="D29" s="64"/>
      <c r="E29" s="264"/>
      <c r="F29" s="264"/>
      <c r="G29" s="262"/>
      <c r="H29" s="262"/>
      <c r="I29" s="262"/>
      <c r="J29" s="262"/>
      <c r="K29" s="64"/>
    </row>
    <row r="30" spans="1:11" ht="15.75" x14ac:dyDescent="0.25">
      <c r="A30" s="262"/>
      <c r="B30" s="262"/>
      <c r="C30" s="263"/>
      <c r="D30" s="263"/>
      <c r="E30" s="264"/>
      <c r="F30" s="264"/>
      <c r="G30" s="263"/>
      <c r="H30" s="263"/>
      <c r="I30" s="263"/>
      <c r="J30" s="263"/>
      <c r="K30" s="64"/>
    </row>
    <row r="31" spans="1:11" ht="15.75" x14ac:dyDescent="0.25">
      <c r="A31" s="262"/>
      <c r="B31" s="262"/>
      <c r="C31" s="263"/>
      <c r="D31" s="263"/>
      <c r="E31" s="263"/>
      <c r="F31" s="263"/>
      <c r="G31" s="263"/>
      <c r="H31" s="263"/>
      <c r="I31" s="263"/>
      <c r="J31" s="263"/>
      <c r="K31" s="64"/>
    </row>
    <row r="32" spans="1:11" ht="15.75" x14ac:dyDescent="0.25">
      <c r="A32" s="262"/>
      <c r="B32" s="262"/>
      <c r="C32" s="262"/>
      <c r="D32" s="262"/>
      <c r="E32" s="262"/>
      <c r="F32" s="262"/>
      <c r="G32" s="263"/>
      <c r="H32" s="263"/>
      <c r="I32" s="263"/>
      <c r="J32" s="263"/>
      <c r="K32" s="64"/>
    </row>
    <row r="33" spans="1:11" ht="15.75" x14ac:dyDescent="0.25">
      <c r="A33" s="260"/>
      <c r="B33" s="260"/>
      <c r="C33" s="260"/>
      <c r="D33" s="260"/>
      <c r="E33" s="260"/>
      <c r="F33" s="260"/>
      <c r="G33" s="261"/>
      <c r="H33" s="260"/>
      <c r="I33" s="261"/>
      <c r="J33" s="260"/>
      <c r="K33" s="64"/>
    </row>
  </sheetData>
  <mergeCells count="35">
    <mergeCell ref="A32:F32"/>
    <mergeCell ref="G32:H32"/>
    <mergeCell ref="I32:J32"/>
    <mergeCell ref="A33:F33"/>
    <mergeCell ref="G33:H33"/>
    <mergeCell ref="I33:J33"/>
    <mergeCell ref="G30:H30"/>
    <mergeCell ref="I30:J30"/>
    <mergeCell ref="A31:B31"/>
    <mergeCell ref="C31:D31"/>
    <mergeCell ref="E31:F31"/>
    <mergeCell ref="G31:H31"/>
    <mergeCell ref="I31:J31"/>
    <mergeCell ref="E29:F30"/>
    <mergeCell ref="G29:H29"/>
    <mergeCell ref="I29:J29"/>
    <mergeCell ref="A30:B30"/>
    <mergeCell ref="C30:D30"/>
    <mergeCell ref="A23:K23"/>
    <mergeCell ref="A24:K24"/>
    <mergeCell ref="F26:G26"/>
    <mergeCell ref="H26:K26"/>
    <mergeCell ref="A28:K28"/>
    <mergeCell ref="A22:K22"/>
    <mergeCell ref="A4:K4"/>
    <mergeCell ref="C6:H6"/>
    <mergeCell ref="I6:J6"/>
    <mergeCell ref="F7:K7"/>
    <mergeCell ref="A9:K9"/>
    <mergeCell ref="J10:K10"/>
    <mergeCell ref="A15:D15"/>
    <mergeCell ref="A16:H16"/>
    <mergeCell ref="A17:H17"/>
    <mergeCell ref="A19:K19"/>
    <mergeCell ref="A20:K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I17" sqref="I17"/>
    </sheetView>
  </sheetViews>
  <sheetFormatPr baseColWidth="10" defaultRowHeight="15" x14ac:dyDescent="0.25"/>
  <cols>
    <col min="1" max="1" width="3.28515625" customWidth="1"/>
    <col min="2" max="2" width="29.570312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x14ac:dyDescent="0.25">
      <c r="A1" s="3" t="s">
        <v>11</v>
      </c>
    </row>
    <row r="2" spans="1:11" x14ac:dyDescent="0.25">
      <c r="A2" s="3" t="s">
        <v>12</v>
      </c>
    </row>
    <row r="3" spans="1:11" x14ac:dyDescent="0.25">
      <c r="A3" s="3" t="s">
        <v>13</v>
      </c>
    </row>
    <row r="4" spans="1:11" ht="23.25" x14ac:dyDescent="0.25">
      <c r="A4" s="245" t="s">
        <v>97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1" ht="8.25" customHeight="1" x14ac:dyDescent="0.3">
      <c r="E5" s="4"/>
      <c r="H5" s="4"/>
    </row>
    <row r="6" spans="1:11" ht="18.75" customHeight="1" x14ac:dyDescent="0.4">
      <c r="C6" s="249" t="s">
        <v>16</v>
      </c>
      <c r="D6" s="249"/>
      <c r="E6" s="249"/>
      <c r="F6" s="249"/>
      <c r="G6" s="249"/>
      <c r="H6" s="249"/>
      <c r="I6" s="246" t="s">
        <v>17</v>
      </c>
      <c r="J6" s="246"/>
      <c r="K6" s="75"/>
    </row>
    <row r="7" spans="1:11" ht="18.75" x14ac:dyDescent="0.3">
      <c r="D7" s="75" t="s">
        <v>18</v>
      </c>
      <c r="E7" s="75"/>
      <c r="F7" s="247" t="s">
        <v>19</v>
      </c>
      <c r="G7" s="247"/>
      <c r="H7" s="247"/>
      <c r="I7" s="247"/>
      <c r="J7" s="247"/>
      <c r="K7" s="247"/>
    </row>
    <row r="8" spans="1:11" ht="9" customHeight="1" x14ac:dyDescent="0.3">
      <c r="A8" s="3"/>
      <c r="D8" s="75"/>
      <c r="E8" s="75"/>
      <c r="F8" s="75"/>
      <c r="G8" s="75"/>
      <c r="H8" s="75"/>
      <c r="I8" s="75"/>
      <c r="J8" s="76"/>
      <c r="K8" s="76"/>
    </row>
    <row r="9" spans="1:11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</row>
    <row r="10" spans="1:11" ht="6" customHeight="1" x14ac:dyDescent="0.3">
      <c r="J10" s="259"/>
      <c r="K10" s="259"/>
    </row>
    <row r="11" spans="1:11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9" t="s">
        <v>8</v>
      </c>
      <c r="H11" s="2" t="s">
        <v>5</v>
      </c>
      <c r="I11" s="8" t="s">
        <v>4</v>
      </c>
      <c r="J11" s="2" t="s">
        <v>7</v>
      </c>
      <c r="K11" s="8" t="s">
        <v>15</v>
      </c>
    </row>
    <row r="12" spans="1:11" ht="20.25" customHeight="1" x14ac:dyDescent="0.25">
      <c r="A12" s="1">
        <v>1</v>
      </c>
      <c r="B12" s="11" t="s">
        <v>27</v>
      </c>
      <c r="C12" s="81" t="s">
        <v>28</v>
      </c>
      <c r="D12" s="6" t="s">
        <v>36</v>
      </c>
      <c r="E12" s="80">
        <v>50000</v>
      </c>
      <c r="F12" s="80">
        <v>50000</v>
      </c>
      <c r="G12" s="93">
        <v>50000</v>
      </c>
      <c r="H12" s="80"/>
      <c r="I12" s="82">
        <f>SUM(G12:H12)</f>
        <v>50000</v>
      </c>
      <c r="J12" s="83" t="s">
        <v>105</v>
      </c>
      <c r="K12" s="84" t="s">
        <v>26</v>
      </c>
    </row>
    <row r="13" spans="1:11" ht="20.25" customHeight="1" x14ac:dyDescent="0.25">
      <c r="A13" s="1">
        <v>2</v>
      </c>
      <c r="B13" s="11" t="s">
        <v>30</v>
      </c>
      <c r="C13" s="81" t="s">
        <v>31</v>
      </c>
      <c r="D13" s="6" t="s">
        <v>93</v>
      </c>
      <c r="E13" s="80">
        <v>80000</v>
      </c>
      <c r="F13" s="80">
        <v>600000</v>
      </c>
      <c r="G13" s="80"/>
      <c r="H13" s="80"/>
      <c r="I13" s="82">
        <f>SUM(G13:H13)</f>
        <v>0</v>
      </c>
      <c r="J13" s="83"/>
      <c r="K13" s="1"/>
    </row>
    <row r="14" spans="1:11" ht="30" customHeight="1" x14ac:dyDescent="0.25">
      <c r="A14" s="257" t="s">
        <v>6</v>
      </c>
      <c r="B14" s="257"/>
      <c r="C14" s="257"/>
      <c r="D14" s="257"/>
      <c r="E14" s="80">
        <f>SUM(E12:E13)</f>
        <v>130000</v>
      </c>
      <c r="F14" s="80">
        <f>SUM(F12:F13)</f>
        <v>650000</v>
      </c>
      <c r="G14" s="93">
        <f t="shared" ref="G14:I14" si="0">SUM(G12:G13)</f>
        <v>50000</v>
      </c>
      <c r="H14" s="93">
        <f t="shared" si="0"/>
        <v>0</v>
      </c>
      <c r="I14" s="93">
        <f t="shared" si="0"/>
        <v>50000</v>
      </c>
      <c r="J14" s="83" t="s">
        <v>106</v>
      </c>
      <c r="K14" s="13" t="s">
        <v>101</v>
      </c>
    </row>
    <row r="15" spans="1:11" ht="18.75" x14ac:dyDescent="0.25">
      <c r="A15" s="258" t="s">
        <v>80</v>
      </c>
      <c r="B15" s="258"/>
      <c r="C15" s="258"/>
      <c r="D15" s="258"/>
      <c r="E15" s="258"/>
      <c r="F15" s="258"/>
      <c r="G15" s="258"/>
      <c r="H15" s="258"/>
      <c r="I15" s="80">
        <f>I14*0.1</f>
        <v>5000</v>
      </c>
      <c r="J15" s="85"/>
      <c r="K15" s="46"/>
    </row>
    <row r="16" spans="1:11" ht="18.75" x14ac:dyDescent="0.25">
      <c r="A16" s="258" t="s">
        <v>81</v>
      </c>
      <c r="B16" s="258"/>
      <c r="C16" s="258"/>
      <c r="D16" s="258"/>
      <c r="E16" s="258"/>
      <c r="F16" s="258"/>
      <c r="G16" s="258"/>
      <c r="H16" s="258"/>
      <c r="I16" s="80">
        <f>I14-I15</f>
        <v>45000</v>
      </c>
      <c r="J16" s="85"/>
      <c r="K16" s="46"/>
    </row>
    <row r="17" spans="1:11" ht="9.75" customHeight="1" x14ac:dyDescent="0.25">
      <c r="A17" s="44"/>
      <c r="B17" s="44"/>
      <c r="C17" s="44"/>
      <c r="D17" s="44"/>
      <c r="E17" s="44"/>
      <c r="F17" s="44"/>
      <c r="G17" s="44"/>
      <c r="H17" s="44"/>
      <c r="I17" s="78"/>
      <c r="J17" s="45"/>
      <c r="K17" s="46"/>
    </row>
    <row r="18" spans="1:11" ht="15.75" x14ac:dyDescent="0.25">
      <c r="A18" s="268" t="s">
        <v>23</v>
      </c>
      <c r="B18" s="268"/>
      <c r="C18" s="79" t="s">
        <v>24</v>
      </c>
      <c r="D18" s="15" t="s">
        <v>25</v>
      </c>
      <c r="E18" s="78"/>
      <c r="F18" s="78">
        <v>390000</v>
      </c>
      <c r="G18" s="263" t="s">
        <v>35</v>
      </c>
      <c r="H18" s="263"/>
      <c r="I18" s="263"/>
      <c r="J18" s="263"/>
      <c r="K18" s="263"/>
    </row>
    <row r="19" spans="1:11" ht="9" customHeight="1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 ht="15.75" x14ac:dyDescent="0.25">
      <c r="A20" s="24">
        <v>6</v>
      </c>
      <c r="B20" s="24" t="s">
        <v>43</v>
      </c>
      <c r="C20" s="24" t="s">
        <v>41</v>
      </c>
      <c r="D20" s="24">
        <v>7918179</v>
      </c>
      <c r="E20" s="80">
        <v>70000</v>
      </c>
      <c r="F20" s="269">
        <v>1400000</v>
      </c>
      <c r="G20" s="269"/>
      <c r="H20" s="270" t="s">
        <v>42</v>
      </c>
      <c r="I20" s="270"/>
      <c r="J20" s="270"/>
      <c r="K20" s="270"/>
    </row>
    <row r="21" spans="1:11" ht="7.5" customHeight="1" x14ac:dyDescent="0.25"/>
    <row r="22" spans="1:11" x14ac:dyDescent="0.25">
      <c r="A22" s="255"/>
      <c r="B22" s="255"/>
      <c r="C22" s="255"/>
      <c r="D22" s="255"/>
      <c r="E22" s="255"/>
      <c r="F22" s="255"/>
      <c r="G22" s="255"/>
      <c r="H22" s="255"/>
      <c r="I22" s="255"/>
      <c r="J22" s="255"/>
      <c r="K22" s="255"/>
    </row>
  </sheetData>
  <mergeCells count="14">
    <mergeCell ref="A22:K22"/>
    <mergeCell ref="A14:D14"/>
    <mergeCell ref="A15:H15"/>
    <mergeCell ref="A16:H16"/>
    <mergeCell ref="A18:B18"/>
    <mergeCell ref="G18:K18"/>
    <mergeCell ref="F20:G20"/>
    <mergeCell ref="H20:K20"/>
    <mergeCell ref="J10:K10"/>
    <mergeCell ref="A4:K4"/>
    <mergeCell ref="C6:H6"/>
    <mergeCell ref="I6:J6"/>
    <mergeCell ref="F7:K7"/>
    <mergeCell ref="A9:K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2" sqref="L12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0.5703125" customWidth="1"/>
    <col min="8" max="8" width="11.7109375" customWidth="1"/>
    <col min="9" max="9" width="11.140625" customWidth="1"/>
    <col min="10" max="10" width="14.140625" customWidth="1"/>
    <col min="11" max="11" width="9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103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1:12" ht="12" customHeight="1" x14ac:dyDescent="0.3">
      <c r="E5" s="4"/>
      <c r="H5" s="4"/>
    </row>
    <row r="6" spans="1:12" ht="18.75" customHeight="1" x14ac:dyDescent="0.4">
      <c r="C6" s="249" t="s">
        <v>16</v>
      </c>
      <c r="D6" s="249"/>
      <c r="E6" s="249"/>
      <c r="F6" s="249"/>
      <c r="G6" s="249"/>
      <c r="H6" s="249"/>
      <c r="I6" s="246" t="s">
        <v>17</v>
      </c>
      <c r="J6" s="246"/>
      <c r="K6" s="75"/>
    </row>
    <row r="7" spans="1:12" ht="18.75" x14ac:dyDescent="0.3">
      <c r="D7" s="75" t="s">
        <v>18</v>
      </c>
      <c r="E7" s="75"/>
      <c r="F7" s="247" t="s">
        <v>19</v>
      </c>
      <c r="G7" s="247"/>
      <c r="H7" s="247"/>
      <c r="I7" s="247"/>
      <c r="J7" s="247"/>
      <c r="K7" s="247"/>
    </row>
    <row r="8" spans="1:12" ht="9" customHeight="1" x14ac:dyDescent="0.3">
      <c r="A8" s="3"/>
      <c r="D8" s="75"/>
      <c r="E8" s="75"/>
      <c r="F8" s="75"/>
      <c r="G8" s="75"/>
      <c r="H8" s="75"/>
      <c r="I8" s="75"/>
      <c r="J8" s="76"/>
      <c r="K8" s="76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</row>
    <row r="10" spans="1:12" ht="9" customHeight="1" x14ac:dyDescent="0.3">
      <c r="J10" s="259"/>
      <c r="K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1" t="s">
        <v>38</v>
      </c>
      <c r="C12" s="94" t="s">
        <v>21</v>
      </c>
      <c r="D12" s="6" t="s">
        <v>40</v>
      </c>
      <c r="E12" s="93">
        <v>50000</v>
      </c>
      <c r="F12" s="93">
        <v>150000</v>
      </c>
      <c r="G12" s="93">
        <v>15000</v>
      </c>
      <c r="H12" s="93"/>
      <c r="I12" s="93">
        <v>150000</v>
      </c>
      <c r="J12" s="93">
        <f t="shared" ref="J12:J14" si="0">SUM(H12:I12)</f>
        <v>150000</v>
      </c>
      <c r="K12" s="7" t="s">
        <v>106</v>
      </c>
      <c r="L12" s="17" t="s">
        <v>107</v>
      </c>
    </row>
    <row r="13" spans="1:12" ht="20.25" customHeight="1" x14ac:dyDescent="0.25">
      <c r="A13" s="1">
        <v>2</v>
      </c>
      <c r="B13" s="18" t="s">
        <v>39</v>
      </c>
      <c r="C13" s="94" t="s">
        <v>24</v>
      </c>
      <c r="D13" s="6" t="s">
        <v>37</v>
      </c>
      <c r="E13" s="93">
        <v>50000</v>
      </c>
      <c r="F13" s="93">
        <v>110000</v>
      </c>
      <c r="G13" s="93">
        <v>15000</v>
      </c>
      <c r="H13" s="93">
        <v>50000</v>
      </c>
      <c r="I13" s="93"/>
      <c r="J13" s="93">
        <f t="shared" si="0"/>
        <v>50000</v>
      </c>
      <c r="K13" s="17" t="s">
        <v>104</v>
      </c>
      <c r="L13" s="17" t="s">
        <v>26</v>
      </c>
    </row>
    <row r="14" spans="1:12" ht="20.25" customHeight="1" x14ac:dyDescent="0.25">
      <c r="A14" s="1">
        <v>3</v>
      </c>
      <c r="B14" s="10" t="s">
        <v>33</v>
      </c>
      <c r="C14" s="94" t="s">
        <v>29</v>
      </c>
      <c r="D14" s="6" t="s">
        <v>34</v>
      </c>
      <c r="E14" s="93">
        <v>50000</v>
      </c>
      <c r="F14" s="93"/>
      <c r="G14" s="93"/>
      <c r="H14" s="93">
        <v>50000</v>
      </c>
      <c r="I14" s="93"/>
      <c r="J14" s="93">
        <f t="shared" si="0"/>
        <v>50000</v>
      </c>
      <c r="K14" s="17" t="s">
        <v>104</v>
      </c>
      <c r="L14" s="17" t="s">
        <v>26</v>
      </c>
    </row>
    <row r="15" spans="1:12" ht="30" customHeight="1" x14ac:dyDescent="0.25">
      <c r="A15" s="257" t="s">
        <v>6</v>
      </c>
      <c r="B15" s="257"/>
      <c r="C15" s="257"/>
      <c r="D15" s="257"/>
      <c r="E15" s="93">
        <f>SUM(E12:E14)</f>
        <v>150000</v>
      </c>
      <c r="F15" s="93">
        <f>SUM(F12:F14)</f>
        <v>260000</v>
      </c>
      <c r="G15" s="93">
        <f t="shared" ref="G15:J15" si="1">SUM(G12:G14)</f>
        <v>30000</v>
      </c>
      <c r="H15" s="93">
        <f t="shared" si="1"/>
        <v>100000</v>
      </c>
      <c r="I15" s="93">
        <f t="shared" si="1"/>
        <v>150000</v>
      </c>
      <c r="J15" s="93">
        <f t="shared" si="1"/>
        <v>250000</v>
      </c>
      <c r="K15" s="17" t="s">
        <v>104</v>
      </c>
      <c r="L15" s="17" t="s">
        <v>101</v>
      </c>
    </row>
    <row r="16" spans="1:12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258"/>
      <c r="J16" s="93">
        <f>J15*0.1</f>
        <v>25000</v>
      </c>
      <c r="K16" s="45"/>
      <c r="L16" s="46"/>
    </row>
    <row r="17" spans="1:12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258"/>
      <c r="J17" s="93">
        <f>J15-J16</f>
        <v>225000</v>
      </c>
      <c r="K17" s="45"/>
      <c r="L17" s="46"/>
    </row>
    <row r="18" spans="1:12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78"/>
      <c r="J18" s="45"/>
      <c r="K18" s="46"/>
    </row>
    <row r="19" spans="1:12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</row>
    <row r="20" spans="1:12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</row>
    <row r="21" spans="1:12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</row>
    <row r="22" spans="1:12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</row>
    <row r="23" spans="1:12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</row>
    <row r="24" spans="1:12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</row>
    <row r="25" spans="1:12" ht="9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1:12" ht="15.75" x14ac:dyDescent="0.25">
      <c r="A26" s="77"/>
      <c r="B26" s="77"/>
      <c r="C26" s="77"/>
      <c r="D26" s="77"/>
      <c r="E26" s="78"/>
      <c r="F26" s="263"/>
      <c r="G26" s="263"/>
      <c r="H26" s="267"/>
      <c r="I26" s="267"/>
      <c r="J26" s="267"/>
      <c r="K26" s="267"/>
    </row>
    <row r="27" spans="1:12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</row>
    <row r="28" spans="1:12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</row>
    <row r="29" spans="1:12" x14ac:dyDescent="0.25">
      <c r="A29" s="64"/>
      <c r="B29" s="64"/>
      <c r="C29" s="64"/>
      <c r="D29" s="64"/>
      <c r="E29" s="264"/>
      <c r="F29" s="264"/>
      <c r="G29" s="262"/>
      <c r="H29" s="262"/>
      <c r="I29" s="262"/>
      <c r="J29" s="262"/>
      <c r="K29" s="64"/>
    </row>
    <row r="30" spans="1:12" ht="15.75" x14ac:dyDescent="0.25">
      <c r="A30" s="262"/>
      <c r="B30" s="262"/>
      <c r="C30" s="263"/>
      <c r="D30" s="263"/>
      <c r="E30" s="264"/>
      <c r="F30" s="264"/>
      <c r="G30" s="263"/>
      <c r="H30" s="263"/>
      <c r="I30" s="263"/>
      <c r="J30" s="263"/>
      <c r="K30" s="64"/>
    </row>
    <row r="31" spans="1:12" ht="15.75" x14ac:dyDescent="0.25">
      <c r="A31" s="262"/>
      <c r="B31" s="262"/>
      <c r="C31" s="263"/>
      <c r="D31" s="263"/>
      <c r="E31" s="263"/>
      <c r="F31" s="263"/>
      <c r="G31" s="263"/>
      <c r="H31" s="263"/>
      <c r="I31" s="263"/>
      <c r="J31" s="263"/>
      <c r="K31" s="64"/>
    </row>
    <row r="32" spans="1:12" ht="15.75" x14ac:dyDescent="0.25">
      <c r="A32" s="262"/>
      <c r="B32" s="262"/>
      <c r="C32" s="262"/>
      <c r="D32" s="262"/>
      <c r="E32" s="262"/>
      <c r="F32" s="262"/>
      <c r="G32" s="263"/>
      <c r="H32" s="263"/>
      <c r="I32" s="263"/>
      <c r="J32" s="263"/>
      <c r="K32" s="64"/>
    </row>
    <row r="33" spans="1:11" ht="15.75" x14ac:dyDescent="0.25">
      <c r="A33" s="260"/>
      <c r="B33" s="260"/>
      <c r="C33" s="260"/>
      <c r="D33" s="260"/>
      <c r="E33" s="260"/>
      <c r="F33" s="260"/>
      <c r="G33" s="261"/>
      <c r="H33" s="260"/>
      <c r="I33" s="261"/>
      <c r="J33" s="260"/>
      <c r="K33" s="64"/>
    </row>
  </sheetData>
  <mergeCells count="35">
    <mergeCell ref="A32:F32"/>
    <mergeCell ref="G32:H32"/>
    <mergeCell ref="I32:J32"/>
    <mergeCell ref="A33:F33"/>
    <mergeCell ref="G33:H33"/>
    <mergeCell ref="I33:J33"/>
    <mergeCell ref="G30:H30"/>
    <mergeCell ref="I30:J30"/>
    <mergeCell ref="A31:B31"/>
    <mergeCell ref="C31:D31"/>
    <mergeCell ref="E31:F31"/>
    <mergeCell ref="G31:H31"/>
    <mergeCell ref="I31:J31"/>
    <mergeCell ref="E29:F30"/>
    <mergeCell ref="G29:H29"/>
    <mergeCell ref="I29:J29"/>
    <mergeCell ref="A30:B30"/>
    <mergeCell ref="C30:D30"/>
    <mergeCell ref="A23:K23"/>
    <mergeCell ref="A24:K24"/>
    <mergeCell ref="F26:G26"/>
    <mergeCell ref="H26:K26"/>
    <mergeCell ref="A28:K28"/>
    <mergeCell ref="A22:K22"/>
    <mergeCell ref="A4:K4"/>
    <mergeCell ref="C6:H6"/>
    <mergeCell ref="I6:J6"/>
    <mergeCell ref="F7:K7"/>
    <mergeCell ref="A9:K9"/>
    <mergeCell ref="J10:K10"/>
    <mergeCell ref="A15:D15"/>
    <mergeCell ref="A19:K19"/>
    <mergeCell ref="A20:K20"/>
    <mergeCell ref="A16:I16"/>
    <mergeCell ref="A17:I1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8" sqref="L18"/>
    </sheetView>
  </sheetViews>
  <sheetFormatPr baseColWidth="10" defaultRowHeight="15" x14ac:dyDescent="0.25"/>
  <cols>
    <col min="1" max="1" width="3.28515625" customWidth="1"/>
    <col min="2" max="2" width="20.85546875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x14ac:dyDescent="0.25">
      <c r="A1" s="3" t="s">
        <v>11</v>
      </c>
    </row>
    <row r="2" spans="1:12" x14ac:dyDescent="0.25">
      <c r="A2" s="3" t="s">
        <v>12</v>
      </c>
    </row>
    <row r="3" spans="1:12" x14ac:dyDescent="0.25">
      <c r="A3" s="3" t="s">
        <v>13</v>
      </c>
    </row>
    <row r="4" spans="1:12" ht="23.25" x14ac:dyDescent="0.25">
      <c r="A4" s="245" t="s">
        <v>110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</row>
    <row r="5" spans="1:12" ht="6.75" customHeight="1" x14ac:dyDescent="0.3">
      <c r="E5" s="4"/>
      <c r="I5" s="4"/>
    </row>
    <row r="6" spans="1:12" ht="21.75" customHeight="1" x14ac:dyDescent="0.4">
      <c r="C6" s="249" t="s">
        <v>16</v>
      </c>
      <c r="D6" s="249"/>
      <c r="E6" s="249"/>
      <c r="F6" s="249"/>
      <c r="G6" s="249"/>
      <c r="H6" s="249"/>
      <c r="I6" s="249"/>
      <c r="J6" s="246" t="s">
        <v>17</v>
      </c>
      <c r="K6" s="246"/>
      <c r="L6" s="86"/>
    </row>
    <row r="7" spans="1:12" ht="18.75" x14ac:dyDescent="0.3">
      <c r="D7" s="86" t="s">
        <v>18</v>
      </c>
      <c r="E7" s="86"/>
      <c r="F7" s="247" t="s">
        <v>19</v>
      </c>
      <c r="G7" s="247"/>
      <c r="H7" s="247"/>
      <c r="I7" s="247"/>
      <c r="J7" s="247"/>
      <c r="K7" s="247"/>
      <c r="L7" s="247"/>
    </row>
    <row r="8" spans="1:12" ht="9" customHeight="1" x14ac:dyDescent="0.3">
      <c r="A8" s="3"/>
      <c r="D8" s="86"/>
      <c r="E8" s="86"/>
      <c r="F8" s="86"/>
      <c r="G8" s="86"/>
      <c r="H8" s="86"/>
      <c r="I8" s="86"/>
      <c r="J8" s="86"/>
      <c r="K8" s="87"/>
      <c r="L8" s="87"/>
    </row>
    <row r="9" spans="1:12" ht="18.75" customHeight="1" x14ac:dyDescent="0.3">
      <c r="A9" s="246" t="s">
        <v>20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</row>
    <row r="10" spans="1:12" ht="9" customHeight="1" x14ac:dyDescent="0.3">
      <c r="K10" s="259"/>
      <c r="L10" s="259"/>
    </row>
    <row r="11" spans="1:12" x14ac:dyDescent="0.25">
      <c r="A11" s="5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" t="s">
        <v>32</v>
      </c>
      <c r="H11" s="9" t="s">
        <v>8</v>
      </c>
      <c r="I11" s="2" t="s">
        <v>5</v>
      </c>
      <c r="J11" s="8" t="s">
        <v>4</v>
      </c>
      <c r="K11" s="2" t="s">
        <v>7</v>
      </c>
      <c r="L11" s="8" t="s">
        <v>15</v>
      </c>
    </row>
    <row r="12" spans="1:12" ht="20.25" customHeight="1" x14ac:dyDescent="0.25">
      <c r="A12" s="1">
        <v>1</v>
      </c>
      <c r="B12" s="11" t="s">
        <v>38</v>
      </c>
      <c r="C12" s="94" t="s">
        <v>21</v>
      </c>
      <c r="D12" s="6" t="s">
        <v>40</v>
      </c>
      <c r="E12" s="93">
        <v>50000</v>
      </c>
      <c r="F12" s="98">
        <v>50000</v>
      </c>
      <c r="G12" s="93">
        <v>20000</v>
      </c>
      <c r="H12" s="106">
        <v>50000</v>
      </c>
      <c r="I12" s="106">
        <v>50000</v>
      </c>
      <c r="J12" s="93">
        <f>SUM(H12:I12)</f>
        <v>100000</v>
      </c>
      <c r="K12" s="7" t="s">
        <v>111</v>
      </c>
      <c r="L12" s="17" t="s">
        <v>107</v>
      </c>
    </row>
    <row r="13" spans="1:12" ht="20.25" customHeight="1" x14ac:dyDescent="0.25">
      <c r="A13" s="1">
        <v>2</v>
      </c>
      <c r="B13" s="18" t="s">
        <v>39</v>
      </c>
      <c r="C13" s="94" t="s">
        <v>24</v>
      </c>
      <c r="D13" s="6" t="s">
        <v>37</v>
      </c>
      <c r="E13" s="93">
        <v>50000</v>
      </c>
      <c r="F13" s="93">
        <v>110000</v>
      </c>
      <c r="G13" s="93">
        <v>15000</v>
      </c>
      <c r="H13" s="93"/>
      <c r="I13" s="93"/>
      <c r="J13" s="106">
        <f t="shared" ref="J13:J14" si="0">SUM(H13:I13)</f>
        <v>0</v>
      </c>
      <c r="K13" s="7"/>
      <c r="L13" s="17"/>
    </row>
    <row r="14" spans="1:12" ht="20.25" customHeight="1" x14ac:dyDescent="0.25">
      <c r="A14" s="1">
        <v>3</v>
      </c>
      <c r="B14" s="10" t="s">
        <v>33</v>
      </c>
      <c r="C14" s="94" t="s">
        <v>29</v>
      </c>
      <c r="D14" s="6" t="s">
        <v>34</v>
      </c>
      <c r="E14" s="93">
        <v>50000</v>
      </c>
      <c r="F14" s="93"/>
      <c r="G14" s="93"/>
      <c r="H14" s="106">
        <v>50000</v>
      </c>
      <c r="I14" s="93"/>
      <c r="J14" s="106">
        <f t="shared" si="0"/>
        <v>50000</v>
      </c>
      <c r="K14" s="7" t="s">
        <v>111</v>
      </c>
      <c r="L14" s="17" t="s">
        <v>26</v>
      </c>
    </row>
    <row r="15" spans="1:12" ht="30" customHeight="1" x14ac:dyDescent="0.25">
      <c r="A15" s="257" t="s">
        <v>6</v>
      </c>
      <c r="B15" s="257"/>
      <c r="C15" s="257"/>
      <c r="D15" s="257"/>
      <c r="E15" s="93">
        <f>SUM(E12:E14)</f>
        <v>150000</v>
      </c>
      <c r="F15" s="93">
        <f>SUM(F12:F14)</f>
        <v>160000</v>
      </c>
      <c r="G15" s="98">
        <f>SUM(G12:G14)</f>
        <v>35000</v>
      </c>
      <c r="H15" s="106">
        <f t="shared" ref="H15:J15" si="1">SUM(H12:H14)</f>
        <v>100000</v>
      </c>
      <c r="I15" s="106">
        <f t="shared" si="1"/>
        <v>50000</v>
      </c>
      <c r="J15" s="106">
        <f t="shared" si="1"/>
        <v>150000</v>
      </c>
      <c r="K15" s="7" t="s">
        <v>111</v>
      </c>
      <c r="L15" s="17" t="s">
        <v>101</v>
      </c>
    </row>
    <row r="16" spans="1:12" ht="18.75" x14ac:dyDescent="0.25">
      <c r="A16" s="258" t="s">
        <v>80</v>
      </c>
      <c r="B16" s="258"/>
      <c r="C16" s="258"/>
      <c r="D16" s="258"/>
      <c r="E16" s="258"/>
      <c r="F16" s="258"/>
      <c r="G16" s="258"/>
      <c r="H16" s="258"/>
      <c r="I16" s="258"/>
      <c r="J16" s="93">
        <v>15000</v>
      </c>
      <c r="K16" s="45"/>
      <c r="L16" s="46"/>
    </row>
    <row r="17" spans="1:12" ht="18.75" x14ac:dyDescent="0.25">
      <c r="A17" s="258" t="s">
        <v>81</v>
      </c>
      <c r="B17" s="258"/>
      <c r="C17" s="258"/>
      <c r="D17" s="258"/>
      <c r="E17" s="258"/>
      <c r="F17" s="258"/>
      <c r="G17" s="258"/>
      <c r="H17" s="258"/>
      <c r="I17" s="258"/>
      <c r="J17" s="93">
        <f>J15-J16</f>
        <v>135000</v>
      </c>
      <c r="K17" s="45"/>
      <c r="L17" s="46"/>
    </row>
    <row r="18" spans="1:12" ht="9.75" customHeight="1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90"/>
      <c r="K18" s="45"/>
      <c r="L18" s="46"/>
    </row>
    <row r="19" spans="1:12" ht="15.75" x14ac:dyDescent="0.25">
      <c r="A19" s="268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</row>
    <row r="20" spans="1:12" x14ac:dyDescent="0.25">
      <c r="A20" s="265"/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ht="10.5" customHeight="1" x14ac:dyDescent="0.2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spans="1:12" ht="12.75" customHeight="1" x14ac:dyDescent="0.25">
      <c r="A22" s="265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5"/>
    </row>
    <row r="23" spans="1:12" x14ac:dyDescent="0.25">
      <c r="A23" s="265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5"/>
    </row>
    <row r="24" spans="1:12" ht="24" customHeight="1" x14ac:dyDescent="0.25">
      <c r="A24" s="26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</row>
    <row r="25" spans="1:12" ht="9" customHeight="1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</row>
    <row r="26" spans="1:12" ht="15.75" x14ac:dyDescent="0.25">
      <c r="A26" s="89"/>
      <c r="B26" s="89"/>
      <c r="C26" s="89"/>
      <c r="D26" s="89"/>
      <c r="E26" s="90"/>
      <c r="F26" s="263"/>
      <c r="G26" s="263"/>
      <c r="H26" s="263"/>
      <c r="I26" s="267"/>
      <c r="J26" s="267"/>
      <c r="K26" s="267"/>
      <c r="L26" s="267"/>
    </row>
    <row r="27" spans="1:12" ht="7.5" customHeigh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</row>
    <row r="29" spans="1:12" x14ac:dyDescent="0.25">
      <c r="A29" s="64"/>
      <c r="B29" s="64"/>
      <c r="C29" s="64"/>
      <c r="D29" s="64"/>
      <c r="E29" s="264"/>
      <c r="F29" s="264"/>
      <c r="G29" s="91"/>
      <c r="H29" s="262"/>
      <c r="I29" s="262"/>
      <c r="J29" s="262"/>
      <c r="K29" s="262"/>
      <c r="L29" s="64"/>
    </row>
    <row r="30" spans="1:12" ht="15.75" x14ac:dyDescent="0.25">
      <c r="A30" s="262"/>
      <c r="B30" s="262"/>
      <c r="C30" s="263"/>
      <c r="D30" s="263"/>
      <c r="E30" s="264"/>
      <c r="F30" s="264"/>
      <c r="G30" s="91"/>
      <c r="H30" s="263"/>
      <c r="I30" s="263"/>
      <c r="J30" s="263"/>
      <c r="K30" s="263"/>
      <c r="L30" s="64"/>
    </row>
    <row r="31" spans="1:12" ht="15.75" x14ac:dyDescent="0.25">
      <c r="A31" s="262"/>
      <c r="B31" s="262"/>
      <c r="C31" s="263"/>
      <c r="D31" s="263"/>
      <c r="E31" s="263"/>
      <c r="F31" s="263"/>
      <c r="G31" s="90"/>
      <c r="H31" s="263"/>
      <c r="I31" s="263"/>
      <c r="J31" s="263"/>
      <c r="K31" s="263"/>
      <c r="L31" s="64"/>
    </row>
    <row r="32" spans="1:12" ht="15.75" x14ac:dyDescent="0.25">
      <c r="A32" s="262"/>
      <c r="B32" s="262"/>
      <c r="C32" s="262"/>
      <c r="D32" s="262"/>
      <c r="E32" s="262"/>
      <c r="F32" s="262"/>
      <c r="G32" s="88"/>
      <c r="H32" s="263"/>
      <c r="I32" s="263"/>
      <c r="J32" s="263"/>
      <c r="K32" s="263"/>
      <c r="L32" s="64"/>
    </row>
    <row r="33" spans="1:12" ht="15.75" x14ac:dyDescent="0.25">
      <c r="A33" s="260"/>
      <c r="B33" s="260"/>
      <c r="C33" s="260"/>
      <c r="D33" s="260"/>
      <c r="E33" s="260"/>
      <c r="F33" s="260"/>
      <c r="G33" s="92"/>
      <c r="H33" s="261"/>
      <c r="I33" s="260"/>
      <c r="J33" s="261"/>
      <c r="K33" s="260"/>
      <c r="L33" s="64"/>
    </row>
  </sheetData>
  <mergeCells count="35">
    <mergeCell ref="A32:F32"/>
    <mergeCell ref="H32:I32"/>
    <mergeCell ref="J32:K32"/>
    <mergeCell ref="A33:F33"/>
    <mergeCell ref="H33:I33"/>
    <mergeCell ref="J33:K33"/>
    <mergeCell ref="H30:I30"/>
    <mergeCell ref="J30:K30"/>
    <mergeCell ref="A31:B31"/>
    <mergeCell ref="C31:D31"/>
    <mergeCell ref="E31:F31"/>
    <mergeCell ref="H31:I31"/>
    <mergeCell ref="J31:K31"/>
    <mergeCell ref="E29:F30"/>
    <mergeCell ref="H29:I29"/>
    <mergeCell ref="J29:K29"/>
    <mergeCell ref="A30:B30"/>
    <mergeCell ref="C30:D30"/>
    <mergeCell ref="A23:L23"/>
    <mergeCell ref="A24:L24"/>
    <mergeCell ref="F26:H26"/>
    <mergeCell ref="I26:L26"/>
    <mergeCell ref="A28:L28"/>
    <mergeCell ref="A22:L22"/>
    <mergeCell ref="A4:L4"/>
    <mergeCell ref="C6:I6"/>
    <mergeCell ref="J6:K6"/>
    <mergeCell ref="F7:L7"/>
    <mergeCell ref="A9:L9"/>
    <mergeCell ref="K10:L10"/>
    <mergeCell ref="A15:D15"/>
    <mergeCell ref="A16:I16"/>
    <mergeCell ref="A17:I17"/>
    <mergeCell ref="A19:L19"/>
    <mergeCell ref="A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IMPOT MAROC</vt:lpstr>
      <vt:lpstr>ETAT PAIEMENTS VAKO BAMBA</vt:lpstr>
      <vt:lpstr>DEC 16 </vt:lpstr>
      <vt:lpstr>JAN 17 1</vt:lpstr>
      <vt:lpstr>JAN 17 2</vt:lpstr>
      <vt:lpstr>FEV 17 1</vt:lpstr>
      <vt:lpstr>FEV 17 2 </vt:lpstr>
      <vt:lpstr>MARS 17 1</vt:lpstr>
      <vt:lpstr>AVRIL 17 1</vt:lpstr>
      <vt:lpstr>MARS 17 2 </vt:lpstr>
      <vt:lpstr>MAI 17 1 </vt:lpstr>
      <vt:lpstr>AVRIL 17 2 </vt:lpstr>
      <vt:lpstr>MAI 17 2</vt:lpstr>
      <vt:lpstr>JUIN 17 1</vt:lpstr>
      <vt:lpstr>JUIN 17 2</vt:lpstr>
      <vt:lpstr>JUILLET 17 1</vt:lpstr>
      <vt:lpstr>JUILLET 17 2</vt:lpstr>
      <vt:lpstr>AOUT 17 1</vt:lpstr>
      <vt:lpstr>AOUT 17 2</vt:lpstr>
      <vt:lpstr>SEPTEMBRE 17 1 </vt:lpstr>
      <vt:lpstr>SEPTEMBRE 17 2</vt:lpstr>
      <vt:lpstr>OCTOBRE 17 1</vt:lpstr>
      <vt:lpstr>OCTOBRE 17 2</vt:lpstr>
      <vt:lpstr>NOVEMBRE 17 1 </vt:lpstr>
      <vt:lpstr>NOVEMBRE 17 2 </vt:lpstr>
      <vt:lpstr>DECEMBRE 17 1</vt:lpstr>
      <vt:lpstr>DECEMBRE 17 2 </vt:lpstr>
      <vt:lpstr>JANVIER 18 1</vt:lpstr>
      <vt:lpstr>IMPOT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2018-01-11T09:09:46Z</cp:lastPrinted>
  <dcterms:created xsi:type="dcterms:W3CDTF">2013-02-10T07:37:00Z</dcterms:created>
  <dcterms:modified xsi:type="dcterms:W3CDTF">2018-02-06T14:36:34Z</dcterms:modified>
</cp:coreProperties>
</file>