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AMARA SYLLA\FICHES D'ENCAISSEMENTS\"/>
    </mc:Choice>
  </mc:AlternateContent>
  <bookViews>
    <workbookView xWindow="240" yWindow="45" windowWidth="20115" windowHeight="7995" firstSheet="22" activeTab="26"/>
  </bookViews>
  <sheets>
    <sheet name="IMPOT LAVAGE" sheetId="25" r:id="rId1"/>
    <sheet name="DEC 16" sheetId="26" r:id="rId2"/>
    <sheet name="JANV 17" sheetId="27" r:id="rId3"/>
    <sheet name="JANV 17 (2)" sheetId="28" r:id="rId4"/>
    <sheet name="FEV 17 " sheetId="29" r:id="rId5"/>
    <sheet name="FEVRIER 17  2" sheetId="30" r:id="rId6"/>
    <sheet name="MARS 17 1" sheetId="31" r:id="rId7"/>
    <sheet name="MARS 17  2" sheetId="33" r:id="rId8"/>
    <sheet name="AVRIL 17 1" sheetId="32" r:id="rId9"/>
    <sheet name="AVRIL17  2 " sheetId="34" r:id="rId10"/>
    <sheet name="MAI 17 1" sheetId="35" r:id="rId11"/>
    <sheet name="MAI 17  2 " sheetId="36" r:id="rId12"/>
    <sheet name="JUIN 17 1" sheetId="37" r:id="rId13"/>
    <sheet name="JUIN 17  2 " sheetId="39" r:id="rId14"/>
    <sheet name="JUILLET 17 1" sheetId="38" r:id="rId15"/>
    <sheet name="JUILLET 17  2 " sheetId="40" r:id="rId16"/>
    <sheet name="AOUT 17 1" sheetId="41" r:id="rId17"/>
    <sheet name="AOUT 17  2 " sheetId="42" r:id="rId18"/>
    <sheet name="SEPTEMBRE 17 1" sheetId="43" r:id="rId19"/>
    <sheet name="SEPTEMBRE 17  2 " sheetId="44" r:id="rId20"/>
    <sheet name="OCTOBRE 17 1 " sheetId="45" r:id="rId21"/>
    <sheet name="OCTOBRE 17  2" sheetId="46" r:id="rId22"/>
    <sheet name="NOVEMBRE 17 1" sheetId="47" r:id="rId23"/>
    <sheet name="NOVEMBRE 17  2" sheetId="49" r:id="rId24"/>
    <sheet name="DECEMBRE 17 1" sheetId="48" r:id="rId25"/>
    <sheet name="DECEMBRE 17  2" sheetId="50" r:id="rId26"/>
    <sheet name="JANVIER 18 1" sheetId="51" r:id="rId27"/>
  </sheets>
  <calcPr calcId="152511"/>
</workbook>
</file>

<file path=xl/calcChain.xml><?xml version="1.0" encoding="utf-8"?>
<calcChain xmlns="http://schemas.openxmlformats.org/spreadsheetml/2006/main">
  <c r="H15" i="50" l="1"/>
  <c r="I15" i="50"/>
  <c r="J13" i="50"/>
  <c r="J14" i="50"/>
  <c r="J12" i="50"/>
  <c r="J15" i="50" l="1"/>
  <c r="J16" i="50"/>
  <c r="J17" i="50" s="1"/>
  <c r="H15" i="51"/>
  <c r="I15" i="51"/>
  <c r="J13" i="51"/>
  <c r="J15" i="51" s="1"/>
  <c r="J12" i="51"/>
  <c r="J16" i="51" l="1"/>
  <c r="J17" i="51" s="1"/>
  <c r="G15" i="51"/>
  <c r="F15" i="51"/>
  <c r="E15" i="51"/>
  <c r="J14" i="51"/>
  <c r="G15" i="50"/>
  <c r="F15" i="50"/>
  <c r="E15" i="50"/>
  <c r="J17" i="49" l="1"/>
  <c r="J16" i="49"/>
  <c r="G15" i="49"/>
  <c r="H15" i="49"/>
  <c r="I15" i="49"/>
  <c r="J15" i="49"/>
  <c r="J13" i="49"/>
  <c r="J14" i="49"/>
  <c r="J12" i="49"/>
  <c r="F15" i="49" l="1"/>
  <c r="E15" i="49"/>
  <c r="J17" i="46"/>
  <c r="G15" i="46"/>
  <c r="H15" i="46"/>
  <c r="I15" i="46"/>
  <c r="J15" i="46"/>
  <c r="J13" i="46"/>
  <c r="J14" i="46"/>
  <c r="J12" i="46"/>
  <c r="I15" i="48"/>
  <c r="H15" i="48"/>
  <c r="G15" i="48"/>
  <c r="F15" i="48"/>
  <c r="E15" i="48"/>
  <c r="J14" i="48"/>
  <c r="J13" i="48"/>
  <c r="J12" i="48"/>
  <c r="J18" i="47"/>
  <c r="E15" i="47"/>
  <c r="F15" i="47"/>
  <c r="G15" i="47"/>
  <c r="I15" i="47"/>
  <c r="H15" i="47"/>
  <c r="J13" i="47"/>
  <c r="J15" i="47" s="1"/>
  <c r="J14" i="47"/>
  <c r="J15" i="48" l="1"/>
  <c r="J12" i="47"/>
  <c r="F15" i="46"/>
  <c r="E15" i="46"/>
  <c r="J16" i="48" l="1"/>
  <c r="J17" i="48" s="1"/>
  <c r="J18" i="44"/>
  <c r="H16" i="44"/>
  <c r="I16" i="44"/>
  <c r="J16" i="44"/>
  <c r="J13" i="44"/>
  <c r="J14" i="44"/>
  <c r="J15" i="44"/>
  <c r="J12" i="44"/>
  <c r="J16" i="45"/>
  <c r="H14" i="45"/>
  <c r="I14" i="45"/>
  <c r="J14" i="45"/>
  <c r="J12" i="45"/>
  <c r="J13" i="45" l="1"/>
  <c r="G14" i="45" l="1"/>
  <c r="E14" i="45"/>
  <c r="G16" i="44"/>
  <c r="F16" i="44"/>
  <c r="E16" i="44"/>
  <c r="J18" i="42" l="1"/>
  <c r="H16" i="42"/>
  <c r="I16" i="42"/>
  <c r="J16" i="42"/>
  <c r="J13" i="42"/>
  <c r="J15" i="42"/>
  <c r="J16" i="43"/>
  <c r="H14" i="43"/>
  <c r="I14" i="43"/>
  <c r="J14" i="43"/>
  <c r="J13" i="43"/>
  <c r="J12" i="43"/>
  <c r="G14" i="43" l="1"/>
  <c r="E14" i="43"/>
  <c r="G16" i="42"/>
  <c r="F16" i="42"/>
  <c r="E16" i="42"/>
  <c r="H16" i="40" l="1"/>
  <c r="I16" i="40"/>
  <c r="J16" i="40" s="1"/>
  <c r="J18" i="40" s="1"/>
  <c r="J13" i="40"/>
  <c r="J14" i="40"/>
  <c r="J15" i="40"/>
  <c r="J12" i="40"/>
  <c r="J13" i="41"/>
  <c r="J12" i="41"/>
  <c r="H14" i="41"/>
  <c r="I14" i="41"/>
  <c r="J14" i="41" s="1"/>
  <c r="J16" i="41" s="1"/>
  <c r="G14" i="41"/>
  <c r="E14" i="41"/>
  <c r="G16" i="40"/>
  <c r="F16" i="40"/>
  <c r="E16" i="40"/>
  <c r="G14" i="38"/>
  <c r="H14" i="38"/>
  <c r="J13" i="38"/>
  <c r="J14" i="38" s="1"/>
  <c r="J16" i="38" s="1"/>
  <c r="J12" i="38"/>
  <c r="G16" i="39"/>
  <c r="H16" i="39"/>
  <c r="I16" i="39"/>
  <c r="J13" i="39"/>
  <c r="J14" i="39"/>
  <c r="J15" i="39"/>
  <c r="J12" i="39"/>
  <c r="J16" i="39" s="1"/>
  <c r="J18" i="39" s="1"/>
  <c r="F16" i="39" l="1"/>
  <c r="E16" i="39"/>
  <c r="E14" i="38"/>
  <c r="J14" i="37"/>
  <c r="J15" i="37" s="1"/>
  <c r="J16" i="37" s="1"/>
  <c r="H14" i="37"/>
  <c r="G16" i="36"/>
  <c r="H16" i="36"/>
  <c r="I16" i="36"/>
  <c r="J13" i="36"/>
  <c r="J14" i="36"/>
  <c r="J15" i="36"/>
  <c r="J12" i="36"/>
  <c r="J16" i="36" s="1"/>
  <c r="J17" i="36" l="1"/>
  <c r="J18" i="36"/>
  <c r="J18" i="34"/>
  <c r="J16" i="35"/>
  <c r="E14" i="37" l="1"/>
  <c r="F16" i="36"/>
  <c r="E16" i="36"/>
  <c r="E14" i="35" l="1"/>
  <c r="I14" i="32"/>
  <c r="F14" i="32"/>
  <c r="G14" i="32"/>
  <c r="H14" i="32"/>
  <c r="J14" i="32" s="1"/>
  <c r="J13" i="32"/>
  <c r="J12" i="32"/>
  <c r="F16" i="34"/>
  <c r="E16" i="34"/>
  <c r="G16" i="33"/>
  <c r="H16" i="33"/>
  <c r="I16" i="33"/>
  <c r="J13" i="33"/>
  <c r="J14" i="33"/>
  <c r="J15" i="33"/>
  <c r="J12" i="33"/>
  <c r="J16" i="33" l="1"/>
  <c r="J13" i="30"/>
  <c r="J16" i="30"/>
  <c r="F16" i="33" l="1"/>
  <c r="E16" i="33"/>
  <c r="F14" i="31"/>
  <c r="G14" i="31"/>
  <c r="H14" i="31"/>
  <c r="I14" i="31"/>
  <c r="J13" i="31"/>
  <c r="J14" i="31"/>
  <c r="J12" i="31"/>
  <c r="E14" i="32"/>
  <c r="J14" i="30"/>
  <c r="J17" i="30" s="1"/>
  <c r="J12" i="30"/>
  <c r="H17" i="30"/>
  <c r="I17" i="30"/>
  <c r="E14" i="31" l="1"/>
  <c r="G17" i="30"/>
  <c r="F17" i="30"/>
  <c r="E17" i="30"/>
  <c r="H17" i="28"/>
  <c r="I17" i="28"/>
  <c r="E14" i="29"/>
  <c r="F14" i="29"/>
  <c r="G14" i="29"/>
  <c r="H14" i="29"/>
  <c r="I14" i="29"/>
  <c r="J13" i="29"/>
  <c r="J12" i="29"/>
  <c r="J14" i="29" s="1"/>
  <c r="J13" i="28"/>
  <c r="J14" i="28"/>
  <c r="J16" i="28"/>
  <c r="J12" i="28"/>
  <c r="J17" i="28" s="1"/>
  <c r="F10" i="27" l="1"/>
  <c r="G10" i="27"/>
  <c r="H10" i="27"/>
  <c r="I10" i="27"/>
  <c r="J9" i="27" l="1"/>
  <c r="J10" i="27" s="1"/>
  <c r="G17" i="28"/>
  <c r="F17" i="28"/>
  <c r="E17" i="28"/>
  <c r="E10" i="27" l="1"/>
  <c r="F22" i="25" l="1"/>
  <c r="F20" i="25"/>
</calcChain>
</file>

<file path=xl/sharedStrings.xml><?xml version="1.0" encoding="utf-8"?>
<sst xmlns="http://schemas.openxmlformats.org/spreadsheetml/2006/main" count="1169" uniqueCount="171">
  <si>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</si>
  <si>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</si>
  <si>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</si>
  <si>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</si>
  <si>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</si>
  <si>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</si>
  <si>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</si>
  <si>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</si>
  <si>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</si>
  <si>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</si>
  <si>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</si>
  <si>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</si>
  <si>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</si>
  <si>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</si>
  <si>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</si>
  <si>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</si>
  <si>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</si>
  <si>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</si>
  <si>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</si>
  <si>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YOPOUGON NIANGON PETRO IVOIRE LAVAGE: LOT N° 4191 / ÎLOT 118</t>
  </si>
  <si>
    <t>NAWA CISSE</t>
  </si>
  <si>
    <t>L1</t>
  </si>
  <si>
    <t>05754036 - 44383120</t>
  </si>
  <si>
    <t>AWOGO LOUCOU EMMANUEL</t>
  </si>
  <si>
    <t>L2</t>
  </si>
  <si>
    <t>08589570 - 08381438</t>
  </si>
  <si>
    <t>YACOUBA HAÏDARA</t>
  </si>
  <si>
    <t>L3</t>
  </si>
  <si>
    <t>07686870</t>
  </si>
  <si>
    <t>Mme FOFANA AFFOUSSIATA</t>
  </si>
  <si>
    <t>L4</t>
  </si>
  <si>
    <t>47529520 - 54088701</t>
  </si>
  <si>
    <t>L5</t>
  </si>
  <si>
    <t>ADJIBOLA KOLAWOLE DJAMIOU</t>
  </si>
  <si>
    <t>L6</t>
  </si>
  <si>
    <t>L7</t>
  </si>
  <si>
    <t>45566628</t>
  </si>
  <si>
    <t>IMPOTS 2016: 279 000 F CFA - ARRIERES 2014 + 2015 : 540 000 F CFA SOIT UN TOTAL DE 819 000 F CFA</t>
  </si>
  <si>
    <t>MODALITES DE REGLEMENT SUR 2016</t>
  </si>
  <si>
    <t>IMPOTS 2016</t>
  </si>
  <si>
    <t>PENALITES</t>
  </si>
  <si>
    <t>MENSUALITES</t>
  </si>
  <si>
    <t>TRIMESTRES</t>
  </si>
  <si>
    <t>IMPOTS A PAYER EN 2016</t>
  </si>
  <si>
    <t>KOFFI EFFOLY MARC</t>
  </si>
  <si>
    <t>M KOFFI EFFOLY MARC A REMPLACE DAME KONE AMINATA. IL A PAYE 3 MOIS DE CAUTION REMBOURSE A DAME KONE AMINATA ET UN MOIS DE LOYER</t>
  </si>
  <si>
    <t>06088951-47645816</t>
  </si>
  <si>
    <t>IL PAYE LE LOYER  EN AVANCE AU 5 DU MOIS : personne à contactée en cas d'urgence: sa femme N'GUESSAN CLEMENTINE 04 64 58 16</t>
  </si>
  <si>
    <t>05006731-06988735</t>
  </si>
  <si>
    <t>Nbre de Pièces</t>
  </si>
  <si>
    <t>ETAT D'OCCUPATION : MOIS D' OCTOBRE 2016</t>
  </si>
  <si>
    <t>M AMARA SYLLA N° 7407291W</t>
  </si>
  <si>
    <t>CEL: 05 53 76 55 - 59 64 12 44</t>
  </si>
  <si>
    <t>TOTAL ANNUEL</t>
  </si>
  <si>
    <t>DECLARATION IMPOT FONCIER 2017</t>
  </si>
  <si>
    <t>ENFANTS SYLLA</t>
  </si>
  <si>
    <t>ETAT DES ENCAISSEMENTS : MOIS DE DECEMBRE 2016</t>
  </si>
  <si>
    <t>ETAT DES ENCAISSEMENTS : MOIS DE JANVIER 2017</t>
  </si>
  <si>
    <t>ETAT DES ENCAISSEMENTS : MOIS DE FEVRIER 2017</t>
  </si>
  <si>
    <t>25 000 F</t>
  </si>
  <si>
    <t>0 F</t>
  </si>
  <si>
    <t>33 000 F</t>
  </si>
  <si>
    <t>235 200 F</t>
  </si>
  <si>
    <t>30 000 F</t>
  </si>
  <si>
    <t>10/01/17</t>
  </si>
  <si>
    <t>4 600 F</t>
  </si>
  <si>
    <t>43 300 F</t>
  </si>
  <si>
    <t>3 300 F</t>
  </si>
  <si>
    <t>10 000 F</t>
  </si>
  <si>
    <t>157 000 F</t>
  </si>
  <si>
    <t>303 500 F</t>
  </si>
  <si>
    <t>7 900 F</t>
  </si>
  <si>
    <t>63 000 F</t>
  </si>
  <si>
    <t>73 000 F</t>
  </si>
  <si>
    <t>279 000 F</t>
  </si>
  <si>
    <t>23 250 F</t>
  </si>
  <si>
    <t>69 750 F</t>
  </si>
  <si>
    <t>540 000 F</t>
  </si>
  <si>
    <t>54 000 F</t>
  </si>
  <si>
    <t>49 500 F</t>
  </si>
  <si>
    <t>148 500 F</t>
  </si>
  <si>
    <t>72 750 F</t>
  </si>
  <si>
    <t>218 250 F</t>
  </si>
  <si>
    <t>PAPA SYLLA</t>
  </si>
  <si>
    <t>ESPECES</t>
  </si>
  <si>
    <t>CCGIM</t>
  </si>
  <si>
    <t>12/01/17</t>
  </si>
  <si>
    <t>05/01/17</t>
  </si>
  <si>
    <t>OM</t>
  </si>
  <si>
    <t>OM12/01/17</t>
  </si>
  <si>
    <t>12/12/17</t>
  </si>
  <si>
    <t>10/02/17</t>
  </si>
  <si>
    <t>APPARTEMENT LIBERE FIN JANVIER 2017</t>
  </si>
  <si>
    <t>SANOGO KALIFA</t>
  </si>
  <si>
    <t>06 57 24 97</t>
  </si>
  <si>
    <t>06/02/17</t>
  </si>
  <si>
    <t>MTN</t>
  </si>
  <si>
    <t>13/02/17</t>
  </si>
  <si>
    <t>6600 F</t>
  </si>
  <si>
    <t>MAISON LIBEREE FIN JANVIER 2017</t>
  </si>
  <si>
    <t>MAMAN SYLLA</t>
  </si>
  <si>
    <t>NOUVEAU LOCALAIRE PAYANT LOYER AVANT CONSOMMATION - DATE D'ENTREE 06/02/2017</t>
  </si>
  <si>
    <t>ETAT DES ENCAISSEMENTS : MOIS DE MARS 2017</t>
  </si>
  <si>
    <t>ETAT DES ENCAISSEMENTS : MOIS DE AVRIL 2017</t>
  </si>
  <si>
    <t>05/03/17</t>
  </si>
  <si>
    <t>08/03/17</t>
  </si>
  <si>
    <t>ORANGE MONEY</t>
  </si>
  <si>
    <t>11/03/17</t>
  </si>
  <si>
    <t>Cel. 05 53 76 55 - 59 64 12 44 - 04 02 95 97</t>
  </si>
  <si>
    <t>10/03/17</t>
  </si>
  <si>
    <t>10/04/17</t>
  </si>
  <si>
    <t>11/04/17</t>
  </si>
  <si>
    <t>ETAT DES ENCAISSEMENTS : MOIS D'AVRIL 2017</t>
  </si>
  <si>
    <t>04/04/17</t>
  </si>
  <si>
    <t>ETAT DES ENCAISSEMENTS : MOIS DE MAI 2017</t>
  </si>
  <si>
    <t>05/05/17</t>
  </si>
  <si>
    <t>07/05/17</t>
  </si>
  <si>
    <t>11/05/17</t>
  </si>
  <si>
    <t>10/05/17</t>
  </si>
  <si>
    <t>13/05/17</t>
  </si>
  <si>
    <t>ETAT DES ENCAISSEMENTS : MOIS DE JUIN 2017</t>
  </si>
  <si>
    <t>COMMISSION CCGIM</t>
  </si>
  <si>
    <t>SOMME A VERSER</t>
  </si>
  <si>
    <t>11/06/17</t>
  </si>
  <si>
    <t>12/06/17</t>
  </si>
  <si>
    <t>05/06/17</t>
  </si>
  <si>
    <t>09/06/17</t>
  </si>
  <si>
    <t>ETAT DES ENCAISSEMENTS : MOIS DE JUILLET 2017</t>
  </si>
  <si>
    <t>11/07/17</t>
  </si>
  <si>
    <t>10/07/17</t>
  </si>
  <si>
    <t>ETAT DES ENCAISSEMENTS : MOIS DE JUILLET 2 2017</t>
  </si>
  <si>
    <t>ETAT DES ENCAISSEMENTS : MOIS DE AOUT 2017</t>
  </si>
  <si>
    <t>18/07/17</t>
  </si>
  <si>
    <t>10/08/17</t>
  </si>
  <si>
    <t>08/08/17</t>
  </si>
  <si>
    <t>11/08/17</t>
  </si>
  <si>
    <t>ETAT DES ENCAISSEMENTS : MOIS D'AOUT 2 2017</t>
  </si>
  <si>
    <t>ETAT DES ENCAISSEMENTS : MOIS DE SEPTEMBRE 2017</t>
  </si>
  <si>
    <t>10/09/17</t>
  </si>
  <si>
    <t>11/09/17</t>
  </si>
  <si>
    <t>24/09/17</t>
  </si>
  <si>
    <t>M SANOGO (RTI) A PAYE 101 100 F CFA DONT 99 000 F + 2 100 F AU PROFIT DE LA NIECE DE M YACOUBA HAÏDARA N° L3</t>
  </si>
  <si>
    <t>ETAT DES ENCAISSEMENTS : MOIS D'OCTOBRE 2017</t>
  </si>
  <si>
    <t>03/10/17</t>
  </si>
  <si>
    <t>10/10/17</t>
  </si>
  <si>
    <t>11/10/17</t>
  </si>
  <si>
    <t>08/10/17</t>
  </si>
  <si>
    <t>ETAT DES ENCAISSEMENTS : MOIS DE NOVEMBRE 2017</t>
  </si>
  <si>
    <t>NOUVEAU LOCATAIRE AYANT REMPLACE HADJA A PAYE 2 MOIS DE CAUTION ET 2 MOIS D'AVANCE A PAPA SYLLA (10 ET 11/2017) ENCAISSEMENT EN DECEMBRE 2017</t>
  </si>
  <si>
    <t>04739365-07337926</t>
  </si>
  <si>
    <t>SINDOU YEO 01656521</t>
  </si>
  <si>
    <t>2 AVANCES 11+12/17</t>
  </si>
  <si>
    <t>CHARGES LOCATIVES CCGIM</t>
  </si>
  <si>
    <t>ETAT DES ENCAISSEMENTS : MOIS DE DECEMBRE 2017</t>
  </si>
  <si>
    <t>TRAORE MARIAM</t>
  </si>
  <si>
    <t>M SANOGO (RTI) A PAYE 101 100 F CFA DONT 99 000 F + 2 100 F AU PROFIT DE LA NIECE DE M YACOUBA HAÏDARA N° L3 (07686870)</t>
  </si>
  <si>
    <t>04177709</t>
  </si>
  <si>
    <t>10/11/17</t>
  </si>
  <si>
    <t>11/11/17</t>
  </si>
  <si>
    <t>12/11/17</t>
  </si>
  <si>
    <t>M YACOUBA HAÏDARA N° L3 (07686870) A CEDE L'APPARTEMENT L3 A DAME TRAORE MARIAM</t>
  </si>
  <si>
    <t>11/12/17</t>
  </si>
  <si>
    <t>10/12/17</t>
  </si>
  <si>
    <t>02/12/17</t>
  </si>
  <si>
    <t>ETAT DES ENCAISSEMENTS : MOIS DE JANVIER 1 2018</t>
  </si>
  <si>
    <t>28/12/17</t>
  </si>
  <si>
    <t>11/01/18</t>
  </si>
  <si>
    <t>10/01/18</t>
  </si>
  <si>
    <t>03/01/18</t>
  </si>
  <si>
    <t>12/01/18</t>
  </si>
  <si>
    <t>OM - 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</si>
</sst>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9" sqref="B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2.7109375" bestFit="1" customWidth="1"/>
    <col min="5" max="5" width="18.28515625" customWidth="1"/>
    <col min="6" max="6" width="12.5703125" customWidth="1"/>
  </cols>
  <sheetData>
    <row r="1" spans="1:6" ht="23.25" x14ac:dyDescent="0.25">
      <c r="A1" s="97" t="s">
        <v>50</v>
      </c>
      <c r="B1" s="97"/>
      <c r="C1" s="97"/>
      <c r="D1" s="97"/>
      <c r="E1" s="97"/>
      <c r="F1" s="97"/>
    </row>
    <row r="2" spans="1:6" ht="12" customHeight="1" x14ac:dyDescent="0.25">
      <c r="A2" s="29"/>
      <c r="B2" s="29"/>
      <c r="C2" s="29"/>
      <c r="D2" s="29"/>
      <c r="E2" s="29"/>
      <c r="F2" s="29"/>
    </row>
    <row r="3" spans="1:6" ht="18.75" customHeight="1" x14ac:dyDescent="0.3">
      <c r="A3" s="98" t="s">
        <v>54</v>
      </c>
      <c r="B3" s="98"/>
      <c r="C3" s="98"/>
      <c r="D3" s="98"/>
      <c r="E3" s="98"/>
      <c r="F3" s="98"/>
    </row>
    <row r="4" spans="1:6" ht="11.25" customHeight="1" x14ac:dyDescent="0.25">
      <c r="A4" s="31"/>
      <c r="B4" s="31"/>
      <c r="C4" s="31"/>
      <c r="D4" s="31"/>
      <c r="E4" s="31"/>
      <c r="F4" s="31"/>
    </row>
    <row r="5" spans="1:6" ht="18.75" customHeight="1" x14ac:dyDescent="0.25">
      <c r="A5" s="97" t="s">
        <v>51</v>
      </c>
      <c r="B5" s="97"/>
      <c r="C5" s="97"/>
      <c r="D5" s="97"/>
      <c r="E5" s="97"/>
      <c r="F5" s="97"/>
    </row>
    <row r="6" spans="1:6" ht="18.75" customHeight="1" x14ac:dyDescent="0.3">
      <c r="A6" s="98" t="s">
        <v>52</v>
      </c>
      <c r="B6" s="98"/>
      <c r="C6" s="98"/>
      <c r="D6" s="98"/>
      <c r="E6" s="98"/>
      <c r="F6" s="98"/>
    </row>
    <row r="7" spans="1:6" ht="9" customHeight="1" x14ac:dyDescent="0.3">
      <c r="A7" s="5"/>
      <c r="E7" s="30"/>
      <c r="F7" s="30"/>
    </row>
    <row r="8" spans="1:6" ht="18.75" customHeight="1" x14ac:dyDescent="0.3">
      <c r="A8" s="101" t="s">
        <v>19</v>
      </c>
      <c r="B8" s="101"/>
      <c r="C8" s="101"/>
      <c r="D8" s="101"/>
      <c r="E8" s="101"/>
      <c r="F8" s="101"/>
    </row>
    <row r="10" spans="1:6" x14ac:dyDescent="0.25">
      <c r="A10" s="7" t="s">
        <v>0</v>
      </c>
      <c r="B10" s="2" t="s">
        <v>1</v>
      </c>
      <c r="C10" s="7" t="s">
        <v>10</v>
      </c>
      <c r="D10" s="7" t="s">
        <v>49</v>
      </c>
      <c r="E10" s="2" t="s">
        <v>9</v>
      </c>
      <c r="F10" s="2" t="s">
        <v>2</v>
      </c>
    </row>
    <row r="11" spans="1:6" ht="20.25" customHeight="1" x14ac:dyDescent="0.25">
      <c r="A11" s="1">
        <v>1</v>
      </c>
      <c r="B11" s="4" t="s">
        <v>20</v>
      </c>
      <c r="C11" s="1" t="s">
        <v>21</v>
      </c>
      <c r="D11" s="1">
        <v>1</v>
      </c>
      <c r="E11" s="8" t="s">
        <v>22</v>
      </c>
      <c r="F11" s="3">
        <v>25000</v>
      </c>
    </row>
    <row r="12" spans="1:6" ht="20.25" customHeight="1" x14ac:dyDescent="0.25">
      <c r="A12" s="1">
        <v>2</v>
      </c>
      <c r="B12" s="4" t="s">
        <v>23</v>
      </c>
      <c r="C12" s="1" t="s">
        <v>24</v>
      </c>
      <c r="D12" s="1">
        <v>1</v>
      </c>
      <c r="E12" s="8" t="s">
        <v>25</v>
      </c>
      <c r="F12" s="3">
        <v>25000</v>
      </c>
    </row>
    <row r="13" spans="1:6" ht="20.25" customHeight="1" x14ac:dyDescent="0.25">
      <c r="A13" s="1">
        <v>3</v>
      </c>
      <c r="B13" s="4" t="s">
        <v>55</v>
      </c>
      <c r="C13" s="1"/>
      <c r="D13" s="1">
        <v>1</v>
      </c>
      <c r="E13" s="8"/>
      <c r="F13" s="3"/>
    </row>
    <row r="14" spans="1:6" ht="20.25" customHeight="1" x14ac:dyDescent="0.25">
      <c r="A14" s="1">
        <v>4</v>
      </c>
      <c r="B14" s="4" t="s">
        <v>26</v>
      </c>
      <c r="C14" s="1" t="s">
        <v>27</v>
      </c>
      <c r="D14" s="1">
        <v>1</v>
      </c>
      <c r="E14" s="8" t="s">
        <v>28</v>
      </c>
      <c r="F14" s="3">
        <v>25000</v>
      </c>
    </row>
    <row r="15" spans="1:6" ht="20.25" customHeight="1" x14ac:dyDescent="0.25">
      <c r="A15" s="1">
        <v>5</v>
      </c>
      <c r="B15" s="4" t="s">
        <v>29</v>
      </c>
      <c r="C15" s="1" t="s">
        <v>30</v>
      </c>
      <c r="D15" s="1">
        <v>1</v>
      </c>
      <c r="E15" s="16" t="s">
        <v>31</v>
      </c>
      <c r="F15" s="3">
        <v>25000</v>
      </c>
    </row>
    <row r="16" spans="1:6" ht="20.25" customHeight="1" x14ac:dyDescent="0.25">
      <c r="A16" s="1">
        <v>6</v>
      </c>
      <c r="B16" s="4" t="s">
        <v>55</v>
      </c>
      <c r="C16" s="1"/>
      <c r="D16" s="1">
        <v>1</v>
      </c>
      <c r="E16" s="16"/>
      <c r="F16" s="3"/>
    </row>
    <row r="17" spans="1:6" ht="18" customHeight="1" x14ac:dyDescent="0.25">
      <c r="A17" s="1">
        <v>7</v>
      </c>
      <c r="B17" s="4" t="s">
        <v>44</v>
      </c>
      <c r="C17" s="1" t="s">
        <v>32</v>
      </c>
      <c r="D17" s="1">
        <v>1</v>
      </c>
      <c r="E17" s="16" t="s">
        <v>46</v>
      </c>
      <c r="F17" s="3">
        <v>25000</v>
      </c>
    </row>
    <row r="18" spans="1:6" ht="15" customHeight="1" x14ac:dyDescent="0.25">
      <c r="A18" s="1">
        <v>8</v>
      </c>
      <c r="B18" s="4" t="s">
        <v>33</v>
      </c>
      <c r="C18" s="1" t="s">
        <v>34</v>
      </c>
      <c r="D18" s="1">
        <v>1</v>
      </c>
      <c r="E18" s="19" t="s">
        <v>48</v>
      </c>
      <c r="F18" s="3">
        <v>25000</v>
      </c>
    </row>
    <row r="19" spans="1:6" ht="20.25" customHeight="1" x14ac:dyDescent="0.25">
      <c r="A19" s="1">
        <v>9</v>
      </c>
      <c r="B19" s="4" t="s">
        <v>55</v>
      </c>
      <c r="C19" s="1" t="s">
        <v>35</v>
      </c>
      <c r="D19" s="1">
        <v>1</v>
      </c>
      <c r="E19" s="11" t="s">
        <v>36</v>
      </c>
      <c r="F19" s="3">
        <v>25000</v>
      </c>
    </row>
    <row r="20" spans="1:6" ht="20.25" customHeight="1" x14ac:dyDescent="0.25">
      <c r="A20" s="100" t="s">
        <v>6</v>
      </c>
      <c r="B20" s="100"/>
      <c r="C20" s="100"/>
      <c r="D20" s="100"/>
      <c r="E20" s="100"/>
      <c r="F20" s="3">
        <f>SUM(F11:F19)</f>
        <v>175000</v>
      </c>
    </row>
    <row r="21" spans="1:6" ht="12" customHeight="1" x14ac:dyDescent="0.25">
      <c r="A21" s="21"/>
      <c r="B21" s="21"/>
      <c r="C21" s="21"/>
      <c r="D21" s="21"/>
      <c r="E21" s="21"/>
      <c r="F21" s="22"/>
    </row>
    <row r="22" spans="1:6" ht="21" x14ac:dyDescent="0.35">
      <c r="A22" s="99" t="s">
        <v>53</v>
      </c>
      <c r="B22" s="99"/>
      <c r="C22" s="99"/>
      <c r="D22" s="99"/>
      <c r="E22" s="99"/>
      <c r="F22" s="32">
        <f>PRODUCT(F20,12)</f>
        <v>2100000</v>
      </c>
    </row>
  </sheetData>
  <mergeCells count="7">
    <mergeCell ref="A5:F5"/>
    <mergeCell ref="A6:F6"/>
    <mergeCell ref="A22:E22"/>
    <mergeCell ref="A20:E20"/>
    <mergeCell ref="A1:F1"/>
    <mergeCell ref="A8:F8"/>
    <mergeCell ref="A3:F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M20" sqref="M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112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70"/>
    </row>
    <row r="7" spans="1:12" ht="18.75" x14ac:dyDescent="0.3">
      <c r="D7" s="70" t="s">
        <v>17</v>
      </c>
      <c r="E7" s="70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70"/>
      <c r="E8" s="70"/>
      <c r="F8" s="70"/>
      <c r="G8" s="70"/>
      <c r="H8" s="70"/>
      <c r="I8" s="70"/>
      <c r="J8" s="70"/>
      <c r="K8" s="72"/>
      <c r="L8" s="72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25000</v>
      </c>
      <c r="F12" s="3"/>
      <c r="G12" s="3"/>
      <c r="H12" s="3"/>
      <c r="I12" s="12"/>
      <c r="J12" s="12"/>
      <c r="K12" s="26"/>
      <c r="L12" s="1"/>
    </row>
    <row r="13" spans="1:12" ht="20.25" customHeight="1" x14ac:dyDescent="0.25">
      <c r="A13" s="1">
        <v>2</v>
      </c>
      <c r="B13" s="4" t="s">
        <v>23</v>
      </c>
      <c r="C13" s="1" t="s">
        <v>24</v>
      </c>
      <c r="D13" s="8" t="s">
        <v>25</v>
      </c>
      <c r="E13" s="3">
        <v>33000</v>
      </c>
      <c r="F13" s="3">
        <v>251200</v>
      </c>
      <c r="G13" s="3"/>
      <c r="H13" s="3">
        <v>33000</v>
      </c>
      <c r="I13" s="3"/>
      <c r="J13" s="12">
        <v>33000</v>
      </c>
      <c r="K13" s="26" t="s">
        <v>117</v>
      </c>
      <c r="L13" s="1" t="s">
        <v>83</v>
      </c>
    </row>
    <row r="14" spans="1:12" ht="20.25" customHeight="1" x14ac:dyDescent="0.25">
      <c r="A14" s="1">
        <v>3</v>
      </c>
      <c r="B14" s="4" t="s">
        <v>26</v>
      </c>
      <c r="C14" s="1" t="s">
        <v>27</v>
      </c>
      <c r="D14" s="8" t="s">
        <v>28</v>
      </c>
      <c r="E14" s="3">
        <v>33000</v>
      </c>
      <c r="F14" s="3"/>
      <c r="G14" s="3"/>
      <c r="H14" s="3">
        <v>33000</v>
      </c>
      <c r="I14" s="3"/>
      <c r="J14" s="12">
        <v>33000</v>
      </c>
      <c r="K14" s="26" t="s">
        <v>117</v>
      </c>
      <c r="L14" s="74" t="s">
        <v>106</v>
      </c>
    </row>
    <row r="15" spans="1:12" ht="15" customHeight="1" x14ac:dyDescent="0.25">
      <c r="A15" s="10">
        <v>4</v>
      </c>
      <c r="B15" s="4" t="s">
        <v>33</v>
      </c>
      <c r="C15" s="1" t="s">
        <v>34</v>
      </c>
      <c r="D15" s="19" t="s">
        <v>48</v>
      </c>
      <c r="E15" s="17">
        <v>33000</v>
      </c>
      <c r="F15" s="17"/>
      <c r="G15" s="17"/>
      <c r="H15" s="17">
        <v>33000</v>
      </c>
      <c r="I15" s="19"/>
      <c r="J15" s="12">
        <v>33000</v>
      </c>
      <c r="K15" s="26" t="s">
        <v>118</v>
      </c>
      <c r="L15" s="1" t="s">
        <v>84</v>
      </c>
    </row>
    <row r="16" spans="1:12" ht="20.25" customHeight="1" x14ac:dyDescent="0.25">
      <c r="A16" s="107" t="s">
        <v>6</v>
      </c>
      <c r="B16" s="107"/>
      <c r="C16" s="107"/>
      <c r="D16" s="107"/>
      <c r="E16" s="3">
        <f>SUM(E12:E15)</f>
        <v>124000</v>
      </c>
      <c r="F16" s="17">
        <f>SUM(F12:F15)</f>
        <v>251200</v>
      </c>
      <c r="G16" s="17"/>
      <c r="H16" s="17">
        <v>99000</v>
      </c>
      <c r="I16" s="73"/>
      <c r="J16" s="12">
        <v>99000</v>
      </c>
      <c r="K16" s="79" t="s">
        <v>119</v>
      </c>
      <c r="L16" s="1" t="s">
        <v>85</v>
      </c>
    </row>
    <row r="17" spans="1:12" ht="20.25" customHeight="1" x14ac:dyDescent="0.25">
      <c r="A17" s="114" t="s">
        <v>121</v>
      </c>
      <c r="B17" s="114"/>
      <c r="C17" s="114"/>
      <c r="D17" s="114"/>
      <c r="E17" s="114"/>
      <c r="F17" s="114"/>
      <c r="G17" s="114"/>
      <c r="H17" s="114"/>
      <c r="I17" s="114"/>
      <c r="J17" s="3">
        <v>9900</v>
      </c>
      <c r="K17" s="78"/>
      <c r="L17" s="24"/>
    </row>
    <row r="18" spans="1:12" ht="20.25" customHeight="1" x14ac:dyDescent="0.25">
      <c r="A18" s="114" t="s">
        <v>122</v>
      </c>
      <c r="B18" s="114"/>
      <c r="C18" s="114"/>
      <c r="D18" s="114"/>
      <c r="E18" s="114"/>
      <c r="F18" s="114"/>
      <c r="G18" s="114"/>
      <c r="H18" s="114"/>
      <c r="I18" s="114"/>
      <c r="J18" s="3">
        <f>J16-J17</f>
        <v>89100</v>
      </c>
      <c r="K18" s="78"/>
      <c r="L18" s="24"/>
    </row>
    <row r="19" spans="1:12" ht="8.25" customHeight="1" x14ac:dyDescent="0.25">
      <c r="A19" s="71"/>
      <c r="B19" s="71"/>
      <c r="C19" s="71"/>
      <c r="D19" s="71"/>
      <c r="E19" s="33"/>
      <c r="F19" s="34"/>
      <c r="G19" s="34"/>
      <c r="H19" s="34"/>
      <c r="I19" s="34"/>
      <c r="J19" s="35"/>
      <c r="K19" s="23"/>
      <c r="L19" s="24"/>
    </row>
    <row r="21" spans="1:12" ht="15.75" x14ac:dyDescent="0.25">
      <c r="A21" s="1">
        <v>4</v>
      </c>
      <c r="B21" s="4" t="s">
        <v>29</v>
      </c>
      <c r="C21" s="1" t="s">
        <v>30</v>
      </c>
      <c r="D21" s="16" t="s">
        <v>31</v>
      </c>
      <c r="E21" s="17">
        <v>33000</v>
      </c>
      <c r="F21" s="17">
        <v>63000</v>
      </c>
      <c r="G21" s="17">
        <v>6600</v>
      </c>
      <c r="H21" s="110" t="s">
        <v>92</v>
      </c>
      <c r="I21" s="111"/>
      <c r="J21" s="111"/>
      <c r="K21" s="111"/>
      <c r="L21" s="112"/>
    </row>
  </sheetData>
  <mergeCells count="10">
    <mergeCell ref="A16:D16"/>
    <mergeCell ref="H21:L21"/>
    <mergeCell ref="A4:L4"/>
    <mergeCell ref="C6:I6"/>
    <mergeCell ref="J6:K6"/>
    <mergeCell ref="F7:L7"/>
    <mergeCell ref="A9:L9"/>
    <mergeCell ref="K10:L10"/>
    <mergeCell ref="A17:I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A15" sqref="A15:J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114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9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70"/>
    </row>
    <row r="7" spans="1:12" ht="18.75" x14ac:dyDescent="0.3">
      <c r="D7" s="70" t="s">
        <v>17</v>
      </c>
      <c r="E7" s="70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70"/>
      <c r="E8" s="70"/>
      <c r="F8" s="70"/>
      <c r="G8" s="70"/>
      <c r="H8" s="70"/>
      <c r="I8" s="70"/>
      <c r="J8" s="70"/>
      <c r="K8" s="72"/>
      <c r="L8" s="72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8" customHeight="1" x14ac:dyDescent="0.25">
      <c r="A12" s="10">
        <v>1</v>
      </c>
      <c r="B12" s="4" t="s">
        <v>44</v>
      </c>
      <c r="C12" s="1" t="s">
        <v>32</v>
      </c>
      <c r="D12" s="16" t="s">
        <v>46</v>
      </c>
      <c r="E12" s="17">
        <v>33000</v>
      </c>
      <c r="F12" s="17"/>
      <c r="G12" s="17"/>
      <c r="H12" s="17">
        <v>33000</v>
      </c>
      <c r="I12" s="18"/>
      <c r="J12" s="17">
        <v>33000</v>
      </c>
      <c r="K12" s="26" t="s">
        <v>115</v>
      </c>
      <c r="L12" s="69" t="s">
        <v>96</v>
      </c>
    </row>
    <row r="13" spans="1:12" ht="18" customHeight="1" x14ac:dyDescent="0.25">
      <c r="A13" s="10">
        <v>2</v>
      </c>
      <c r="B13" s="4" t="s">
        <v>93</v>
      </c>
      <c r="C13" s="1" t="s">
        <v>30</v>
      </c>
      <c r="D13" s="16" t="s">
        <v>94</v>
      </c>
      <c r="E13" s="17">
        <v>33000</v>
      </c>
      <c r="F13" s="17"/>
      <c r="G13" s="17"/>
      <c r="H13" s="17">
        <v>33000</v>
      </c>
      <c r="I13" s="18"/>
      <c r="J13" s="17">
        <v>33000</v>
      </c>
      <c r="K13" s="26" t="s">
        <v>116</v>
      </c>
      <c r="L13" s="69" t="s">
        <v>88</v>
      </c>
    </row>
    <row r="14" spans="1:12" ht="20.25" customHeight="1" x14ac:dyDescent="0.25">
      <c r="A14" s="107" t="s">
        <v>6</v>
      </c>
      <c r="B14" s="107"/>
      <c r="C14" s="107"/>
      <c r="D14" s="107"/>
      <c r="E14" s="12">
        <f t="shared" ref="E14" si="0">SUM(E12:E13)</f>
        <v>66000</v>
      </c>
      <c r="F14" s="12"/>
      <c r="G14" s="12"/>
      <c r="H14" s="12">
        <v>66000</v>
      </c>
      <c r="I14" s="12"/>
      <c r="J14" s="12">
        <v>66000</v>
      </c>
      <c r="K14" s="9" t="s">
        <v>116</v>
      </c>
      <c r="L14" s="1" t="s">
        <v>85</v>
      </c>
    </row>
    <row r="15" spans="1:12" ht="20.25" customHeight="1" x14ac:dyDescent="0.25">
      <c r="A15" s="114" t="s">
        <v>121</v>
      </c>
      <c r="B15" s="114"/>
      <c r="C15" s="114"/>
      <c r="D15" s="114"/>
      <c r="E15" s="114"/>
      <c r="F15" s="114"/>
      <c r="G15" s="114"/>
      <c r="H15" s="114"/>
      <c r="I15" s="114"/>
      <c r="J15" s="3">
        <v>6600</v>
      </c>
      <c r="K15" s="23"/>
      <c r="L15" s="24"/>
    </row>
    <row r="16" spans="1:12" ht="20.25" customHeight="1" x14ac:dyDescent="0.25">
      <c r="A16" s="114" t="s">
        <v>122</v>
      </c>
      <c r="B16" s="114"/>
      <c r="C16" s="114"/>
      <c r="D16" s="114"/>
      <c r="E16" s="114"/>
      <c r="F16" s="114"/>
      <c r="G16" s="114"/>
      <c r="H16" s="114"/>
      <c r="I16" s="114"/>
      <c r="J16" s="3">
        <f>J14-J15</f>
        <v>59400</v>
      </c>
      <c r="K16" s="23"/>
      <c r="L16" s="24"/>
    </row>
    <row r="17" spans="1:12" ht="20.25" customHeight="1" x14ac:dyDescent="0.25">
      <c r="A17" s="21"/>
      <c r="B17" s="21"/>
      <c r="C17" s="21"/>
      <c r="D17" s="21"/>
      <c r="E17" s="25"/>
      <c r="F17" s="25"/>
      <c r="G17" s="25"/>
      <c r="H17" s="25"/>
      <c r="I17" s="25"/>
      <c r="J17" s="25"/>
      <c r="K17" s="23"/>
      <c r="L17" s="24"/>
    </row>
    <row r="18" spans="1:12" ht="8.25" customHeight="1" x14ac:dyDescent="0.25">
      <c r="A18" s="21"/>
      <c r="B18" s="21"/>
      <c r="C18" s="21"/>
      <c r="D18" s="21"/>
      <c r="E18" s="22"/>
      <c r="F18" s="77"/>
      <c r="G18" s="77"/>
      <c r="H18" s="77"/>
      <c r="I18" s="77"/>
      <c r="J18" s="25"/>
      <c r="K18" s="23"/>
      <c r="L18" s="24"/>
    </row>
    <row r="19" spans="1:12" x14ac:dyDescent="0.25">
      <c r="A19" s="113" t="s">
        <v>101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</sheetData>
  <mergeCells count="10">
    <mergeCell ref="A14:D14"/>
    <mergeCell ref="A19:L19"/>
    <mergeCell ref="A4:L4"/>
    <mergeCell ref="C6:I6"/>
    <mergeCell ref="J6:K6"/>
    <mergeCell ref="F7:L7"/>
    <mergeCell ref="A9:L9"/>
    <mergeCell ref="K10:L10"/>
    <mergeCell ref="A15:I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114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75"/>
    </row>
    <row r="7" spans="1:12" ht="18.75" x14ac:dyDescent="0.3">
      <c r="D7" s="75" t="s">
        <v>17</v>
      </c>
      <c r="E7" s="75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75"/>
      <c r="E8" s="75"/>
      <c r="F8" s="75"/>
      <c r="G8" s="75"/>
      <c r="H8" s="75"/>
      <c r="I8" s="75"/>
      <c r="J8" s="75"/>
      <c r="K8" s="76"/>
      <c r="L8" s="76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25000</v>
      </c>
      <c r="F12" s="3">
        <v>25000</v>
      </c>
      <c r="G12" s="3"/>
      <c r="H12" s="3"/>
      <c r="I12" s="12"/>
      <c r="J12" s="12">
        <f>SUM(H12:I12)</f>
        <v>0</v>
      </c>
      <c r="K12" s="26"/>
      <c r="L12" s="1"/>
    </row>
    <row r="13" spans="1:12" ht="20.25" customHeight="1" x14ac:dyDescent="0.25">
      <c r="A13" s="1">
        <v>2</v>
      </c>
      <c r="B13" s="4" t="s">
        <v>23</v>
      </c>
      <c r="C13" s="1" t="s">
        <v>24</v>
      </c>
      <c r="D13" s="8" t="s">
        <v>25</v>
      </c>
      <c r="E13" s="3">
        <v>33000</v>
      </c>
      <c r="F13" s="3">
        <v>251200</v>
      </c>
      <c r="G13" s="3"/>
      <c r="H13" s="3">
        <v>33000</v>
      </c>
      <c r="I13" s="3"/>
      <c r="J13" s="12">
        <f t="shared" ref="J13:J15" si="0">SUM(H13:I13)</f>
        <v>33000</v>
      </c>
      <c r="K13" s="26" t="s">
        <v>123</v>
      </c>
      <c r="L13" s="1" t="s">
        <v>84</v>
      </c>
    </row>
    <row r="14" spans="1:12" ht="20.25" customHeight="1" x14ac:dyDescent="0.25">
      <c r="A14" s="1">
        <v>3</v>
      </c>
      <c r="B14" s="4" t="s">
        <v>26</v>
      </c>
      <c r="C14" s="1" t="s">
        <v>27</v>
      </c>
      <c r="D14" s="8" t="s">
        <v>28</v>
      </c>
      <c r="E14" s="3">
        <v>33000</v>
      </c>
      <c r="F14" s="3"/>
      <c r="G14" s="3"/>
      <c r="H14" s="3">
        <v>33000</v>
      </c>
      <c r="I14" s="3">
        <v>33000</v>
      </c>
      <c r="J14" s="12">
        <f t="shared" si="0"/>
        <v>66000</v>
      </c>
      <c r="K14" s="26" t="s">
        <v>117</v>
      </c>
      <c r="L14" s="74" t="s">
        <v>106</v>
      </c>
    </row>
    <row r="15" spans="1:12" ht="15" customHeight="1" x14ac:dyDescent="0.25">
      <c r="A15" s="10">
        <v>4</v>
      </c>
      <c r="B15" s="4" t="s">
        <v>33</v>
      </c>
      <c r="C15" s="1" t="s">
        <v>34</v>
      </c>
      <c r="D15" s="19" t="s">
        <v>48</v>
      </c>
      <c r="E15" s="17">
        <v>33000</v>
      </c>
      <c r="F15" s="17"/>
      <c r="G15" s="17"/>
      <c r="H15" s="17">
        <v>33000</v>
      </c>
      <c r="I15" s="19"/>
      <c r="J15" s="12">
        <f t="shared" si="0"/>
        <v>33000</v>
      </c>
      <c r="K15" s="26" t="s">
        <v>123</v>
      </c>
      <c r="L15" s="1" t="s">
        <v>84</v>
      </c>
    </row>
    <row r="16" spans="1:12" ht="20.25" customHeight="1" x14ac:dyDescent="0.25">
      <c r="A16" s="107" t="s">
        <v>6</v>
      </c>
      <c r="B16" s="107"/>
      <c r="C16" s="107"/>
      <c r="D16" s="107"/>
      <c r="E16" s="3">
        <f>SUM(E12:E15)</f>
        <v>124000</v>
      </c>
      <c r="F16" s="17">
        <f>SUM(F12:F15)</f>
        <v>276200</v>
      </c>
      <c r="G16" s="17">
        <f t="shared" ref="G16:J16" si="1">SUM(G12:G15)</f>
        <v>0</v>
      </c>
      <c r="H16" s="17">
        <f t="shared" si="1"/>
        <v>99000</v>
      </c>
      <c r="I16" s="17">
        <f t="shared" si="1"/>
        <v>33000</v>
      </c>
      <c r="J16" s="17">
        <f t="shared" si="1"/>
        <v>132000</v>
      </c>
      <c r="K16" s="26" t="s">
        <v>124</v>
      </c>
      <c r="L16" s="1" t="s">
        <v>85</v>
      </c>
    </row>
    <row r="17" spans="1:12" ht="21.75" customHeight="1" x14ac:dyDescent="0.25">
      <c r="A17" s="114" t="s">
        <v>121</v>
      </c>
      <c r="B17" s="114"/>
      <c r="C17" s="114"/>
      <c r="D17" s="114"/>
      <c r="E17" s="114"/>
      <c r="F17" s="114"/>
      <c r="G17" s="114"/>
      <c r="H17" s="114"/>
      <c r="I17" s="114"/>
      <c r="J17" s="3">
        <f>J16*0.1</f>
        <v>13200</v>
      </c>
      <c r="K17" s="36"/>
      <c r="L17" s="37"/>
    </row>
    <row r="18" spans="1:12" ht="18.75" x14ac:dyDescent="0.25">
      <c r="A18" s="114" t="s">
        <v>122</v>
      </c>
      <c r="B18" s="114"/>
      <c r="C18" s="114"/>
      <c r="D18" s="114"/>
      <c r="E18" s="114"/>
      <c r="F18" s="114"/>
      <c r="G18" s="114"/>
      <c r="H18" s="114"/>
      <c r="I18" s="114"/>
      <c r="J18" s="32">
        <f>J16-J17</f>
        <v>118800</v>
      </c>
    </row>
    <row r="19" spans="1:12" ht="15.75" x14ac:dyDescent="0.25">
      <c r="A19" s="1">
        <v>4</v>
      </c>
      <c r="B19" s="4" t="s">
        <v>29</v>
      </c>
      <c r="C19" s="1" t="s">
        <v>30</v>
      </c>
      <c r="D19" s="16" t="s">
        <v>31</v>
      </c>
      <c r="E19" s="17">
        <v>33000</v>
      </c>
      <c r="F19" s="17">
        <v>63000</v>
      </c>
      <c r="G19" s="17">
        <v>6600</v>
      </c>
      <c r="H19" s="110" t="s">
        <v>92</v>
      </c>
      <c r="I19" s="111"/>
      <c r="J19" s="111"/>
      <c r="K19" s="111"/>
      <c r="L19" s="112"/>
    </row>
  </sheetData>
  <mergeCells count="10">
    <mergeCell ref="A16:D16"/>
    <mergeCell ref="H19:L19"/>
    <mergeCell ref="A4:L4"/>
    <mergeCell ref="C6:I6"/>
    <mergeCell ref="J6:K6"/>
    <mergeCell ref="F7:L7"/>
    <mergeCell ref="A9:L9"/>
    <mergeCell ref="K10:L10"/>
    <mergeCell ref="A17:I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workbookViewId="0">
      <selection activeCell="J20" sqref="J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120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9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75"/>
    </row>
    <row r="7" spans="1:12" ht="18.75" x14ac:dyDescent="0.3">
      <c r="D7" s="75" t="s">
        <v>17</v>
      </c>
      <c r="E7" s="75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75"/>
      <c r="E8" s="75"/>
      <c r="F8" s="75"/>
      <c r="G8" s="75"/>
      <c r="H8" s="75"/>
      <c r="I8" s="75"/>
      <c r="J8" s="75"/>
      <c r="K8" s="76"/>
      <c r="L8" s="76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8" customHeight="1" x14ac:dyDescent="0.25">
      <c r="A12" s="10">
        <v>1</v>
      </c>
      <c r="B12" s="4" t="s">
        <v>44</v>
      </c>
      <c r="C12" s="1" t="s">
        <v>32</v>
      </c>
      <c r="D12" s="16" t="s">
        <v>46</v>
      </c>
      <c r="E12" s="17">
        <v>33000</v>
      </c>
      <c r="F12" s="17"/>
      <c r="G12" s="17">
        <v>2200</v>
      </c>
      <c r="H12" s="17">
        <v>33000</v>
      </c>
      <c r="I12" s="18"/>
      <c r="J12" s="17">
        <v>33000</v>
      </c>
      <c r="K12" s="26" t="s">
        <v>125</v>
      </c>
      <c r="L12" s="69" t="s">
        <v>96</v>
      </c>
    </row>
    <row r="13" spans="1:12" ht="18" customHeight="1" x14ac:dyDescent="0.25">
      <c r="A13" s="10">
        <v>2</v>
      </c>
      <c r="B13" s="4" t="s">
        <v>93</v>
      </c>
      <c r="C13" s="1" t="s">
        <v>30</v>
      </c>
      <c r="D13" s="16" t="s">
        <v>94</v>
      </c>
      <c r="E13" s="17">
        <v>33000</v>
      </c>
      <c r="F13" s="17"/>
      <c r="G13" s="17">
        <v>2200</v>
      </c>
      <c r="H13" s="17">
        <v>33000</v>
      </c>
      <c r="I13" s="18"/>
      <c r="J13" s="17">
        <v>33000</v>
      </c>
      <c r="K13" s="26" t="s">
        <v>126</v>
      </c>
      <c r="L13" s="69" t="s">
        <v>106</v>
      </c>
    </row>
    <row r="14" spans="1:12" ht="20.25" customHeight="1" x14ac:dyDescent="0.25">
      <c r="A14" s="107" t="s">
        <v>6</v>
      </c>
      <c r="B14" s="107"/>
      <c r="C14" s="107"/>
      <c r="D14" s="107"/>
      <c r="E14" s="12">
        <f t="shared" ref="E14" si="0">SUM(E12:E13)</f>
        <v>66000</v>
      </c>
      <c r="F14" s="12"/>
      <c r="G14" s="12"/>
      <c r="H14" s="12">
        <f t="shared" ref="H14" si="1">SUM(H12:H13)</f>
        <v>66000</v>
      </c>
      <c r="I14" s="12"/>
      <c r="J14" s="12">
        <f t="shared" ref="J14" si="2">SUM(J12:J13)</f>
        <v>66000</v>
      </c>
      <c r="K14" s="9" t="s">
        <v>124</v>
      </c>
      <c r="L14" s="1" t="s">
        <v>85</v>
      </c>
    </row>
    <row r="15" spans="1:12" ht="20.25" customHeight="1" x14ac:dyDescent="0.25">
      <c r="A15" s="114" t="s">
        <v>121</v>
      </c>
      <c r="B15" s="114"/>
      <c r="C15" s="114"/>
      <c r="D15" s="114"/>
      <c r="E15" s="114"/>
      <c r="F15" s="114"/>
      <c r="G15" s="114"/>
      <c r="H15" s="114"/>
      <c r="I15" s="114"/>
      <c r="J15" s="3">
        <f>J14*0.1</f>
        <v>6600</v>
      </c>
      <c r="K15" s="23"/>
      <c r="L15" s="24"/>
    </row>
    <row r="16" spans="1:12" ht="20.25" customHeight="1" x14ac:dyDescent="0.25">
      <c r="A16" s="114" t="s">
        <v>122</v>
      </c>
      <c r="B16" s="114"/>
      <c r="C16" s="114"/>
      <c r="D16" s="114"/>
      <c r="E16" s="114"/>
      <c r="F16" s="114"/>
      <c r="G16" s="114"/>
      <c r="H16" s="114"/>
      <c r="I16" s="114"/>
      <c r="J16" s="32">
        <f>J14-J15</f>
        <v>59400</v>
      </c>
      <c r="K16" s="23"/>
      <c r="L16" s="24"/>
    </row>
    <row r="17" spans="1:12" ht="20.25" customHeight="1" x14ac:dyDescent="0.25">
      <c r="A17" s="21"/>
      <c r="B17" s="21"/>
      <c r="C17" s="21"/>
      <c r="D17" s="21"/>
      <c r="E17" s="25"/>
      <c r="F17" s="25"/>
      <c r="G17" s="25"/>
      <c r="H17" s="25"/>
      <c r="I17" s="25"/>
      <c r="J17" s="25"/>
      <c r="K17" s="23"/>
      <c r="L17" s="24"/>
    </row>
    <row r="18" spans="1:12" ht="8.25" customHeight="1" x14ac:dyDescent="0.25">
      <c r="A18" s="21"/>
      <c r="B18" s="21"/>
      <c r="C18" s="21"/>
      <c r="D18" s="21"/>
      <c r="E18" s="22"/>
      <c r="F18" s="77"/>
      <c r="G18" s="77"/>
      <c r="H18" s="77"/>
      <c r="I18" s="77"/>
      <c r="J18" s="25"/>
      <c r="K18" s="23"/>
      <c r="L18" s="24"/>
    </row>
    <row r="19" spans="1:12" x14ac:dyDescent="0.25">
      <c r="A19" s="113" t="s">
        <v>101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</sheetData>
  <mergeCells count="10">
    <mergeCell ref="A14:D14"/>
    <mergeCell ref="A19:L19"/>
    <mergeCell ref="A4:L4"/>
    <mergeCell ref="C6:I6"/>
    <mergeCell ref="J6:K6"/>
    <mergeCell ref="F7:L7"/>
    <mergeCell ref="A9:L9"/>
    <mergeCell ref="K10:L10"/>
    <mergeCell ref="A15:I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19" sqref="H19: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120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0"/>
    </row>
    <row r="7" spans="1:12" ht="18.75" x14ac:dyDescent="0.3">
      <c r="D7" s="80" t="s">
        <v>17</v>
      </c>
      <c r="E7" s="80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80"/>
      <c r="E8" s="80"/>
      <c r="F8" s="80"/>
      <c r="G8" s="80"/>
      <c r="H8" s="80"/>
      <c r="I8" s="80"/>
      <c r="J8" s="80"/>
      <c r="K8" s="81"/>
      <c r="L8" s="81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25000</v>
      </c>
      <c r="F12" s="3">
        <v>50000</v>
      </c>
      <c r="G12" s="3"/>
      <c r="H12" s="3"/>
      <c r="I12" s="12"/>
      <c r="J12" s="12">
        <f>SUM(H12:I12)</f>
        <v>0</v>
      </c>
      <c r="K12" s="26"/>
      <c r="L12" s="1"/>
    </row>
    <row r="13" spans="1:12" ht="20.25" customHeight="1" x14ac:dyDescent="0.25">
      <c r="A13" s="1">
        <v>2</v>
      </c>
      <c r="B13" s="4" t="s">
        <v>23</v>
      </c>
      <c r="C13" s="1" t="s">
        <v>24</v>
      </c>
      <c r="D13" s="8" t="s">
        <v>25</v>
      </c>
      <c r="E13" s="3">
        <v>33000</v>
      </c>
      <c r="F13" s="3">
        <v>251200</v>
      </c>
      <c r="G13" s="3"/>
      <c r="H13" s="3">
        <v>33000</v>
      </c>
      <c r="I13" s="3"/>
      <c r="J13" s="12">
        <f t="shared" ref="J13:J15" si="0">SUM(H13:I13)</f>
        <v>33000</v>
      </c>
      <c r="K13" s="26" t="s">
        <v>128</v>
      </c>
      <c r="L13" s="1" t="s">
        <v>83</v>
      </c>
    </row>
    <row r="14" spans="1:12" ht="20.25" customHeight="1" x14ac:dyDescent="0.25">
      <c r="A14" s="1">
        <v>3</v>
      </c>
      <c r="B14" s="4" t="s">
        <v>26</v>
      </c>
      <c r="C14" s="1" t="s">
        <v>27</v>
      </c>
      <c r="D14" s="8" t="s">
        <v>28</v>
      </c>
      <c r="E14" s="3">
        <v>33000</v>
      </c>
      <c r="F14" s="3"/>
      <c r="G14" s="3"/>
      <c r="H14" s="3"/>
      <c r="I14" s="3"/>
      <c r="J14" s="12">
        <f t="shared" si="0"/>
        <v>0</v>
      </c>
      <c r="K14" s="26"/>
      <c r="L14" s="74"/>
    </row>
    <row r="15" spans="1:12" ht="15" customHeight="1" x14ac:dyDescent="0.25">
      <c r="A15" s="10">
        <v>4</v>
      </c>
      <c r="B15" s="4" t="s">
        <v>33</v>
      </c>
      <c r="C15" s="1" t="s">
        <v>34</v>
      </c>
      <c r="D15" s="19" t="s">
        <v>48</v>
      </c>
      <c r="E15" s="17">
        <v>33000</v>
      </c>
      <c r="F15" s="17"/>
      <c r="G15" s="17"/>
      <c r="H15" s="17">
        <v>33000</v>
      </c>
      <c r="I15" s="19"/>
      <c r="J15" s="12">
        <f t="shared" si="0"/>
        <v>33000</v>
      </c>
      <c r="K15" s="26" t="s">
        <v>129</v>
      </c>
      <c r="L15" s="1" t="s">
        <v>84</v>
      </c>
    </row>
    <row r="16" spans="1:12" ht="20.25" customHeight="1" x14ac:dyDescent="0.25">
      <c r="A16" s="107" t="s">
        <v>6</v>
      </c>
      <c r="B16" s="107"/>
      <c r="C16" s="107"/>
      <c r="D16" s="107"/>
      <c r="E16" s="3">
        <f>SUM(E12:E15)</f>
        <v>124000</v>
      </c>
      <c r="F16" s="17">
        <f>SUM(F12:F15)</f>
        <v>301200</v>
      </c>
      <c r="G16" s="17">
        <f t="shared" ref="G16:J16" si="1">SUM(G12:G15)</f>
        <v>0</v>
      </c>
      <c r="H16" s="17">
        <f t="shared" si="1"/>
        <v>66000</v>
      </c>
      <c r="I16" s="17">
        <f t="shared" si="1"/>
        <v>0</v>
      </c>
      <c r="J16" s="17">
        <f t="shared" si="1"/>
        <v>66000</v>
      </c>
      <c r="K16" s="26" t="s">
        <v>128</v>
      </c>
      <c r="L16" s="1" t="s">
        <v>85</v>
      </c>
    </row>
    <row r="17" spans="1:12" ht="21.75" customHeight="1" x14ac:dyDescent="0.25">
      <c r="A17" s="114" t="s">
        <v>121</v>
      </c>
      <c r="B17" s="114"/>
      <c r="C17" s="114"/>
      <c r="D17" s="114"/>
      <c r="E17" s="114"/>
      <c r="F17" s="114"/>
      <c r="G17" s="114"/>
      <c r="H17" s="114"/>
      <c r="I17" s="114"/>
      <c r="J17" s="3">
        <v>6600</v>
      </c>
      <c r="K17" s="36"/>
      <c r="L17" s="37"/>
    </row>
    <row r="18" spans="1:12" ht="18.75" x14ac:dyDescent="0.25">
      <c r="A18" s="114" t="s">
        <v>122</v>
      </c>
      <c r="B18" s="114"/>
      <c r="C18" s="114"/>
      <c r="D18" s="114"/>
      <c r="E18" s="114"/>
      <c r="F18" s="114"/>
      <c r="G18" s="114"/>
      <c r="H18" s="114"/>
      <c r="I18" s="114"/>
      <c r="J18" s="32">
        <f>J16-J17</f>
        <v>59400</v>
      </c>
    </row>
    <row r="19" spans="1:12" ht="15.75" x14ac:dyDescent="0.25">
      <c r="A19" s="1">
        <v>4</v>
      </c>
      <c r="B19" s="4" t="s">
        <v>29</v>
      </c>
      <c r="C19" s="1" t="s">
        <v>30</v>
      </c>
      <c r="D19" s="16" t="s">
        <v>31</v>
      </c>
      <c r="E19" s="17">
        <v>33000</v>
      </c>
      <c r="F19" s="17">
        <v>63000</v>
      </c>
      <c r="G19" s="17">
        <v>6600</v>
      </c>
      <c r="H19" s="110" t="s">
        <v>92</v>
      </c>
      <c r="I19" s="111"/>
      <c r="J19" s="111"/>
      <c r="K19" s="111"/>
      <c r="L19" s="112"/>
    </row>
  </sheetData>
  <mergeCells count="10">
    <mergeCell ref="A16:D16"/>
    <mergeCell ref="A17:I17"/>
    <mergeCell ref="A18:I18"/>
    <mergeCell ref="H19:L19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127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9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0"/>
    </row>
    <row r="7" spans="1:12" ht="18.75" x14ac:dyDescent="0.3">
      <c r="D7" s="80" t="s">
        <v>17</v>
      </c>
      <c r="E7" s="80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80"/>
      <c r="E8" s="80"/>
      <c r="F8" s="80"/>
      <c r="G8" s="80"/>
      <c r="H8" s="80"/>
      <c r="I8" s="80"/>
      <c r="J8" s="80"/>
      <c r="K8" s="81"/>
      <c r="L8" s="81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8" customHeight="1" x14ac:dyDescent="0.25">
      <c r="A12" s="10">
        <v>1</v>
      </c>
      <c r="B12" s="4" t="s">
        <v>44</v>
      </c>
      <c r="C12" s="1" t="s">
        <v>32</v>
      </c>
      <c r="D12" s="16" t="s">
        <v>46</v>
      </c>
      <c r="E12" s="17">
        <v>33000</v>
      </c>
      <c r="F12" s="17"/>
      <c r="G12" s="17">
        <v>2200</v>
      </c>
      <c r="H12" s="17">
        <v>33000</v>
      </c>
      <c r="I12" s="18"/>
      <c r="J12" s="17">
        <f>SUM(H12:I12)</f>
        <v>33000</v>
      </c>
      <c r="K12" s="26" t="s">
        <v>129</v>
      </c>
      <c r="L12" s="69" t="s">
        <v>84</v>
      </c>
    </row>
    <row r="13" spans="1:12" ht="18" customHeight="1" x14ac:dyDescent="0.25">
      <c r="A13" s="10">
        <v>2</v>
      </c>
      <c r="B13" s="4" t="s">
        <v>93</v>
      </c>
      <c r="C13" s="1" t="s">
        <v>30</v>
      </c>
      <c r="D13" s="16" t="s">
        <v>94</v>
      </c>
      <c r="E13" s="17">
        <v>33000</v>
      </c>
      <c r="F13" s="17"/>
      <c r="G13" s="17">
        <v>2200</v>
      </c>
      <c r="H13" s="17">
        <v>33000</v>
      </c>
      <c r="I13" s="18"/>
      <c r="J13" s="17">
        <f>SUM(H13:I13)</f>
        <v>33000</v>
      </c>
      <c r="K13" s="26" t="s">
        <v>129</v>
      </c>
      <c r="L13" s="69" t="s">
        <v>84</v>
      </c>
    </row>
    <row r="14" spans="1:12" ht="20.25" customHeight="1" x14ac:dyDescent="0.25">
      <c r="A14" s="107" t="s">
        <v>6</v>
      </c>
      <c r="B14" s="107"/>
      <c r="C14" s="107"/>
      <c r="D14" s="107"/>
      <c r="E14" s="12">
        <f t="shared" ref="E14:J14" si="0">SUM(E12:E13)</f>
        <v>66000</v>
      </c>
      <c r="F14" s="12"/>
      <c r="G14" s="12">
        <f t="shared" si="0"/>
        <v>4400</v>
      </c>
      <c r="H14" s="12">
        <f t="shared" si="0"/>
        <v>66000</v>
      </c>
      <c r="I14" s="12"/>
      <c r="J14" s="12">
        <f t="shared" si="0"/>
        <v>66000</v>
      </c>
      <c r="K14" s="26" t="s">
        <v>129</v>
      </c>
      <c r="L14" s="1" t="s">
        <v>85</v>
      </c>
    </row>
    <row r="15" spans="1:12" ht="20.25" customHeight="1" x14ac:dyDescent="0.25">
      <c r="A15" s="114" t="s">
        <v>121</v>
      </c>
      <c r="B15" s="114"/>
      <c r="C15" s="114"/>
      <c r="D15" s="114"/>
      <c r="E15" s="114"/>
      <c r="F15" s="114"/>
      <c r="G15" s="114"/>
      <c r="H15" s="114"/>
      <c r="I15" s="114"/>
      <c r="J15" s="3">
        <v>6600</v>
      </c>
      <c r="K15" s="23"/>
      <c r="L15" s="24"/>
    </row>
    <row r="16" spans="1:12" ht="20.25" customHeight="1" x14ac:dyDescent="0.25">
      <c r="A16" s="114" t="s">
        <v>122</v>
      </c>
      <c r="B16" s="114"/>
      <c r="C16" s="114"/>
      <c r="D16" s="114"/>
      <c r="E16" s="114"/>
      <c r="F16" s="114"/>
      <c r="G16" s="114"/>
      <c r="H16" s="114"/>
      <c r="I16" s="114"/>
      <c r="J16" s="32">
        <f>J14-J15</f>
        <v>59400</v>
      </c>
      <c r="K16" s="23"/>
      <c r="L16" s="24"/>
    </row>
    <row r="17" spans="1:12" ht="20.25" customHeight="1" x14ac:dyDescent="0.25">
      <c r="A17" s="21"/>
      <c r="B17" s="21"/>
      <c r="C17" s="21"/>
      <c r="D17" s="21"/>
      <c r="E17" s="25"/>
      <c r="F17" s="25"/>
      <c r="G17" s="25"/>
      <c r="H17" s="25"/>
      <c r="I17" s="25"/>
      <c r="J17" s="25"/>
      <c r="K17" s="23"/>
      <c r="L17" s="24"/>
    </row>
    <row r="18" spans="1:12" ht="8.25" customHeight="1" x14ac:dyDescent="0.25">
      <c r="A18" s="21"/>
      <c r="B18" s="21"/>
      <c r="C18" s="21"/>
      <c r="D18" s="21"/>
      <c r="E18" s="22"/>
      <c r="F18" s="77"/>
      <c r="G18" s="77"/>
      <c r="H18" s="77"/>
      <c r="I18" s="77"/>
      <c r="J18" s="25"/>
      <c r="K18" s="23"/>
      <c r="L18" s="24"/>
    </row>
    <row r="19" spans="1:12" x14ac:dyDescent="0.25">
      <c r="A19" s="113" t="s">
        <v>101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</sheetData>
  <mergeCells count="10">
    <mergeCell ref="A14:D14"/>
    <mergeCell ref="A15:I15"/>
    <mergeCell ref="A16:I16"/>
    <mergeCell ref="A19:L19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J21" sqref="J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130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2"/>
    </row>
    <row r="7" spans="1:12" ht="18.75" x14ac:dyDescent="0.3">
      <c r="D7" s="82" t="s">
        <v>17</v>
      </c>
      <c r="E7" s="82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82"/>
      <c r="E8" s="82"/>
      <c r="F8" s="82"/>
      <c r="G8" s="82"/>
      <c r="H8" s="82"/>
      <c r="I8" s="82"/>
      <c r="J8" s="82"/>
      <c r="K8" s="83"/>
      <c r="L8" s="83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25000</v>
      </c>
      <c r="F12" s="3">
        <v>75000</v>
      </c>
      <c r="G12" s="3"/>
      <c r="H12" s="3"/>
      <c r="I12" s="12"/>
      <c r="J12" s="12">
        <f>SUM(H12:I12)</f>
        <v>0</v>
      </c>
      <c r="K12" s="26"/>
      <c r="L12" s="1"/>
    </row>
    <row r="13" spans="1:12" ht="20.25" customHeight="1" x14ac:dyDescent="0.25">
      <c r="A13" s="1">
        <v>2</v>
      </c>
      <c r="B13" s="4" t="s">
        <v>23</v>
      </c>
      <c r="C13" s="1" t="s">
        <v>24</v>
      </c>
      <c r="D13" s="8" t="s">
        <v>25</v>
      </c>
      <c r="E13" s="3">
        <v>33000</v>
      </c>
      <c r="F13" s="3">
        <v>257200</v>
      </c>
      <c r="G13" s="3"/>
      <c r="H13" s="3">
        <v>33000</v>
      </c>
      <c r="I13" s="3">
        <v>7000</v>
      </c>
      <c r="J13" s="12">
        <f t="shared" ref="J13:J16" si="0">SUM(H13:I13)</f>
        <v>40000</v>
      </c>
      <c r="K13" s="26" t="s">
        <v>133</v>
      </c>
      <c r="L13" s="1" t="s">
        <v>84</v>
      </c>
    </row>
    <row r="14" spans="1:12" ht="20.25" customHeight="1" x14ac:dyDescent="0.25">
      <c r="A14" s="1">
        <v>3</v>
      </c>
      <c r="B14" s="4" t="s">
        <v>26</v>
      </c>
      <c r="C14" s="1" t="s">
        <v>27</v>
      </c>
      <c r="D14" s="8" t="s">
        <v>28</v>
      </c>
      <c r="E14" s="3">
        <v>33000</v>
      </c>
      <c r="F14" s="3">
        <v>36300</v>
      </c>
      <c r="G14" s="3">
        <v>3300</v>
      </c>
      <c r="H14" s="3"/>
      <c r="I14" s="3">
        <v>33000</v>
      </c>
      <c r="J14" s="12">
        <f t="shared" si="0"/>
        <v>33000</v>
      </c>
      <c r="K14" s="26" t="s">
        <v>132</v>
      </c>
      <c r="L14" s="74" t="s">
        <v>106</v>
      </c>
    </row>
    <row r="15" spans="1:12" ht="15" customHeight="1" x14ac:dyDescent="0.25">
      <c r="A15" s="10">
        <v>4</v>
      </c>
      <c r="B15" s="4" t="s">
        <v>33</v>
      </c>
      <c r="C15" s="1" t="s">
        <v>34</v>
      </c>
      <c r="D15" s="19" t="s">
        <v>48</v>
      </c>
      <c r="E15" s="17">
        <v>33000</v>
      </c>
      <c r="F15" s="17"/>
      <c r="G15" s="17"/>
      <c r="H15" s="17">
        <v>33000</v>
      </c>
      <c r="I15" s="19"/>
      <c r="J15" s="12">
        <f t="shared" si="0"/>
        <v>33000</v>
      </c>
      <c r="K15" s="26" t="s">
        <v>133</v>
      </c>
      <c r="L15" s="1" t="s">
        <v>84</v>
      </c>
    </row>
    <row r="16" spans="1:12" ht="20.25" customHeight="1" x14ac:dyDescent="0.25">
      <c r="A16" s="107" t="s">
        <v>6</v>
      </c>
      <c r="B16" s="107"/>
      <c r="C16" s="107"/>
      <c r="D16" s="107"/>
      <c r="E16" s="3">
        <f>SUM(E12:E15)</f>
        <v>124000</v>
      </c>
      <c r="F16" s="17">
        <f>SUM(F12:F15)</f>
        <v>368500</v>
      </c>
      <c r="G16" s="17">
        <f t="shared" ref="G16:I16" si="1">SUM(G12:G15)</f>
        <v>3300</v>
      </c>
      <c r="H16" s="17">
        <f t="shared" si="1"/>
        <v>66000</v>
      </c>
      <c r="I16" s="17">
        <f t="shared" si="1"/>
        <v>40000</v>
      </c>
      <c r="J16" s="12">
        <f t="shared" si="0"/>
        <v>106000</v>
      </c>
      <c r="K16" s="26" t="s">
        <v>135</v>
      </c>
      <c r="L16" s="1" t="s">
        <v>85</v>
      </c>
    </row>
    <row r="17" spans="1:12" ht="21.75" customHeight="1" x14ac:dyDescent="0.25">
      <c r="A17" s="114" t="s">
        <v>121</v>
      </c>
      <c r="B17" s="114"/>
      <c r="C17" s="114"/>
      <c r="D17" s="114"/>
      <c r="E17" s="114"/>
      <c r="F17" s="114"/>
      <c r="G17" s="114"/>
      <c r="H17" s="114"/>
      <c r="I17" s="114"/>
      <c r="J17" s="3">
        <v>10600</v>
      </c>
      <c r="K17" s="36"/>
      <c r="L17" s="37"/>
    </row>
    <row r="18" spans="1:12" ht="18.75" x14ac:dyDescent="0.25">
      <c r="A18" s="114" t="s">
        <v>122</v>
      </c>
      <c r="B18" s="114"/>
      <c r="C18" s="114"/>
      <c r="D18" s="114"/>
      <c r="E18" s="114"/>
      <c r="F18" s="114"/>
      <c r="G18" s="114"/>
      <c r="H18" s="114"/>
      <c r="I18" s="114"/>
      <c r="J18" s="32">
        <f>J16-J17</f>
        <v>95400</v>
      </c>
    </row>
    <row r="19" spans="1:12" ht="15.75" x14ac:dyDescent="0.25">
      <c r="A19" s="1">
        <v>4</v>
      </c>
      <c r="B19" s="4" t="s">
        <v>29</v>
      </c>
      <c r="C19" s="1" t="s">
        <v>30</v>
      </c>
      <c r="D19" s="16" t="s">
        <v>31</v>
      </c>
      <c r="E19" s="17">
        <v>33000</v>
      </c>
      <c r="F19" s="17">
        <v>63000</v>
      </c>
      <c r="G19" s="17">
        <v>6600</v>
      </c>
      <c r="H19" s="110" t="s">
        <v>92</v>
      </c>
      <c r="I19" s="111"/>
      <c r="J19" s="111"/>
      <c r="K19" s="111"/>
      <c r="L19" s="112"/>
    </row>
  </sheetData>
  <mergeCells count="10">
    <mergeCell ref="A16:D16"/>
    <mergeCell ref="A17:I17"/>
    <mergeCell ref="A18:I18"/>
    <mergeCell ref="H19:L19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131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9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2"/>
    </row>
    <row r="7" spans="1:12" ht="18.75" x14ac:dyDescent="0.3">
      <c r="D7" s="82" t="s">
        <v>17</v>
      </c>
      <c r="E7" s="82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82"/>
      <c r="E8" s="82"/>
      <c r="F8" s="82"/>
      <c r="G8" s="82"/>
      <c r="H8" s="82"/>
      <c r="I8" s="82"/>
      <c r="J8" s="82"/>
      <c r="K8" s="83"/>
      <c r="L8" s="83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8" customHeight="1" x14ac:dyDescent="0.25">
      <c r="A12" s="10">
        <v>1</v>
      </c>
      <c r="B12" s="4" t="s">
        <v>44</v>
      </c>
      <c r="C12" s="1" t="s">
        <v>32</v>
      </c>
      <c r="D12" s="16" t="s">
        <v>46</v>
      </c>
      <c r="E12" s="17">
        <v>33000</v>
      </c>
      <c r="F12" s="17"/>
      <c r="G12" s="17">
        <v>2200</v>
      </c>
      <c r="H12" s="17">
        <v>33000</v>
      </c>
      <c r="I12" s="18"/>
      <c r="J12" s="17">
        <f>SUM(H12:I12)</f>
        <v>33000</v>
      </c>
      <c r="K12" s="26" t="s">
        <v>133</v>
      </c>
      <c r="L12" s="69" t="s">
        <v>84</v>
      </c>
    </row>
    <row r="13" spans="1:12" ht="18" customHeight="1" x14ac:dyDescent="0.25">
      <c r="A13" s="10">
        <v>2</v>
      </c>
      <c r="B13" s="4" t="s">
        <v>93</v>
      </c>
      <c r="C13" s="1" t="s">
        <v>30</v>
      </c>
      <c r="D13" s="16" t="s">
        <v>94</v>
      </c>
      <c r="E13" s="17">
        <v>33000</v>
      </c>
      <c r="F13" s="17">
        <v>18500</v>
      </c>
      <c r="G13" s="17">
        <v>5500</v>
      </c>
      <c r="H13" s="17">
        <v>33000</v>
      </c>
      <c r="I13" s="12">
        <v>13000</v>
      </c>
      <c r="J13" s="17">
        <f t="shared" ref="J13:J14" si="0">SUM(H13:I13)</f>
        <v>46000</v>
      </c>
      <c r="K13" s="26" t="s">
        <v>134</v>
      </c>
      <c r="L13" s="69" t="s">
        <v>106</v>
      </c>
    </row>
    <row r="14" spans="1:12" ht="20.25" customHeight="1" x14ac:dyDescent="0.25">
      <c r="A14" s="107" t="s">
        <v>6</v>
      </c>
      <c r="B14" s="107"/>
      <c r="C14" s="107"/>
      <c r="D14" s="107"/>
      <c r="E14" s="12">
        <f t="shared" ref="E14:I14" si="1">SUM(E12:E13)</f>
        <v>66000</v>
      </c>
      <c r="F14" s="12"/>
      <c r="G14" s="12">
        <f t="shared" si="1"/>
        <v>7700</v>
      </c>
      <c r="H14" s="12">
        <f t="shared" si="1"/>
        <v>66000</v>
      </c>
      <c r="I14" s="12">
        <f t="shared" si="1"/>
        <v>13000</v>
      </c>
      <c r="J14" s="17">
        <f t="shared" si="0"/>
        <v>79000</v>
      </c>
      <c r="K14" s="26" t="s">
        <v>135</v>
      </c>
      <c r="L14" s="1" t="s">
        <v>85</v>
      </c>
    </row>
    <row r="15" spans="1:12" ht="20.25" customHeight="1" x14ac:dyDescent="0.25">
      <c r="A15" s="114" t="s">
        <v>121</v>
      </c>
      <c r="B15" s="114"/>
      <c r="C15" s="114"/>
      <c r="D15" s="114"/>
      <c r="E15" s="114"/>
      <c r="F15" s="114"/>
      <c r="G15" s="114"/>
      <c r="H15" s="114"/>
      <c r="I15" s="114"/>
      <c r="J15" s="3">
        <v>7900</v>
      </c>
      <c r="K15" s="23"/>
      <c r="L15" s="24"/>
    </row>
    <row r="16" spans="1:12" ht="20.25" customHeight="1" x14ac:dyDescent="0.25">
      <c r="A16" s="114" t="s">
        <v>122</v>
      </c>
      <c r="B16" s="114"/>
      <c r="C16" s="114"/>
      <c r="D16" s="114"/>
      <c r="E16" s="114"/>
      <c r="F16" s="114"/>
      <c r="G16" s="114"/>
      <c r="H16" s="114"/>
      <c r="I16" s="114"/>
      <c r="J16" s="32">
        <f>J14-J15</f>
        <v>71100</v>
      </c>
      <c r="K16" s="23"/>
      <c r="L16" s="24"/>
    </row>
    <row r="17" spans="1:12" ht="20.25" customHeight="1" x14ac:dyDescent="0.25">
      <c r="A17" s="21"/>
      <c r="B17" s="21"/>
      <c r="C17" s="21"/>
      <c r="D17" s="21"/>
      <c r="E17" s="25"/>
      <c r="F17" s="25"/>
      <c r="G17" s="25"/>
      <c r="H17" s="25"/>
      <c r="I17" s="25"/>
      <c r="J17" s="25"/>
      <c r="K17" s="23"/>
      <c r="L17" s="24"/>
    </row>
    <row r="18" spans="1:12" ht="8.25" customHeight="1" x14ac:dyDescent="0.25">
      <c r="A18" s="21"/>
      <c r="B18" s="21"/>
      <c r="C18" s="21"/>
      <c r="D18" s="21"/>
      <c r="E18" s="22"/>
      <c r="F18" s="77"/>
      <c r="G18" s="77"/>
      <c r="H18" s="77"/>
      <c r="I18" s="77"/>
      <c r="J18" s="25"/>
      <c r="K18" s="23"/>
      <c r="L18" s="24"/>
    </row>
    <row r="19" spans="1:12" x14ac:dyDescent="0.25">
      <c r="A19" s="113" t="s">
        <v>101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</sheetData>
  <mergeCells count="10">
    <mergeCell ref="A14:D14"/>
    <mergeCell ref="A15:I15"/>
    <mergeCell ref="A16:I16"/>
    <mergeCell ref="A19:L19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K14" sqref="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136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4"/>
    </row>
    <row r="7" spans="1:12" ht="18.75" x14ac:dyDescent="0.3">
      <c r="D7" s="84" t="s">
        <v>17</v>
      </c>
      <c r="E7" s="84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84"/>
      <c r="E8" s="84"/>
      <c r="F8" s="84"/>
      <c r="G8" s="84"/>
      <c r="H8" s="84"/>
      <c r="I8" s="84"/>
      <c r="J8" s="84"/>
      <c r="K8" s="85"/>
      <c r="L8" s="85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25000</v>
      </c>
      <c r="F12" s="3">
        <v>100000</v>
      </c>
      <c r="G12" s="3"/>
      <c r="H12" s="3"/>
      <c r="I12" s="12"/>
      <c r="J12" s="12"/>
      <c r="K12" s="26"/>
      <c r="L12" s="1"/>
    </row>
    <row r="13" spans="1:12" ht="20.25" customHeight="1" x14ac:dyDescent="0.25">
      <c r="A13" s="1">
        <v>2</v>
      </c>
      <c r="B13" s="4" t="s">
        <v>23</v>
      </c>
      <c r="C13" s="1" t="s">
        <v>24</v>
      </c>
      <c r="D13" s="8" t="s">
        <v>25</v>
      </c>
      <c r="E13" s="3">
        <v>33000</v>
      </c>
      <c r="F13" s="3">
        <v>250200</v>
      </c>
      <c r="G13" s="3"/>
      <c r="H13" s="3">
        <v>33000</v>
      </c>
      <c r="I13" s="3"/>
      <c r="J13" s="12">
        <f t="shared" ref="J13:J15" si="0">SUM(H13:I13)</f>
        <v>33000</v>
      </c>
      <c r="K13" s="26" t="s">
        <v>139</v>
      </c>
      <c r="L13" s="1" t="s">
        <v>84</v>
      </c>
    </row>
    <row r="14" spans="1:12" ht="20.25" customHeight="1" x14ac:dyDescent="0.25">
      <c r="A14" s="1">
        <v>3</v>
      </c>
      <c r="B14" s="4" t="s">
        <v>26</v>
      </c>
      <c r="C14" s="1" t="s">
        <v>27</v>
      </c>
      <c r="D14" s="8" t="s">
        <v>28</v>
      </c>
      <c r="E14" s="3">
        <v>33000</v>
      </c>
      <c r="F14" s="3">
        <v>36300</v>
      </c>
      <c r="G14" s="3">
        <v>6600</v>
      </c>
      <c r="H14" s="3"/>
      <c r="I14" s="3"/>
      <c r="J14" s="12"/>
      <c r="K14" s="26"/>
      <c r="L14" s="74"/>
    </row>
    <row r="15" spans="1:12" ht="15" customHeight="1" x14ac:dyDescent="0.25">
      <c r="A15" s="10">
        <v>4</v>
      </c>
      <c r="B15" s="4" t="s">
        <v>33</v>
      </c>
      <c r="C15" s="1" t="s">
        <v>34</v>
      </c>
      <c r="D15" s="19" t="s">
        <v>48</v>
      </c>
      <c r="E15" s="17">
        <v>33000</v>
      </c>
      <c r="F15" s="17"/>
      <c r="G15" s="17"/>
      <c r="H15" s="17">
        <v>33000</v>
      </c>
      <c r="I15" s="19"/>
      <c r="J15" s="12">
        <f t="shared" si="0"/>
        <v>33000</v>
      </c>
      <c r="K15" s="26" t="s">
        <v>138</v>
      </c>
      <c r="L15" s="1" t="s">
        <v>84</v>
      </c>
    </row>
    <row r="16" spans="1:12" ht="20.25" customHeight="1" x14ac:dyDescent="0.25">
      <c r="A16" s="107" t="s">
        <v>6</v>
      </c>
      <c r="B16" s="107"/>
      <c r="C16" s="107"/>
      <c r="D16" s="107"/>
      <c r="E16" s="3">
        <f>SUM(E12:E15)</f>
        <v>124000</v>
      </c>
      <c r="F16" s="17">
        <f>SUM(F12:F15)</f>
        <v>386500</v>
      </c>
      <c r="G16" s="17">
        <f t="shared" ref="G16:J16" si="1">SUM(G12:G15)</f>
        <v>6600</v>
      </c>
      <c r="H16" s="17">
        <f t="shared" si="1"/>
        <v>66000</v>
      </c>
      <c r="I16" s="17">
        <f t="shared" si="1"/>
        <v>0</v>
      </c>
      <c r="J16" s="17">
        <f t="shared" si="1"/>
        <v>66000</v>
      </c>
      <c r="K16" s="26" t="s">
        <v>139</v>
      </c>
      <c r="L16" s="1" t="s">
        <v>85</v>
      </c>
    </row>
    <row r="17" spans="1:12" ht="21.75" customHeight="1" x14ac:dyDescent="0.25">
      <c r="A17" s="114" t="s">
        <v>121</v>
      </c>
      <c r="B17" s="114"/>
      <c r="C17" s="114"/>
      <c r="D17" s="114"/>
      <c r="E17" s="114"/>
      <c r="F17" s="114"/>
      <c r="G17" s="114"/>
      <c r="H17" s="114"/>
      <c r="I17" s="114"/>
      <c r="J17" s="3">
        <v>6600</v>
      </c>
      <c r="K17" s="36"/>
      <c r="L17" s="37"/>
    </row>
    <row r="18" spans="1:12" ht="18.75" x14ac:dyDescent="0.25">
      <c r="A18" s="114" t="s">
        <v>122</v>
      </c>
      <c r="B18" s="114"/>
      <c r="C18" s="114"/>
      <c r="D18" s="114"/>
      <c r="E18" s="114"/>
      <c r="F18" s="114"/>
      <c r="G18" s="114"/>
      <c r="H18" s="114"/>
      <c r="I18" s="114"/>
      <c r="J18" s="32">
        <f>J16-J17</f>
        <v>59400</v>
      </c>
    </row>
    <row r="19" spans="1:12" ht="15.75" x14ac:dyDescent="0.25">
      <c r="A19" s="1">
        <v>4</v>
      </c>
      <c r="B19" s="4" t="s">
        <v>29</v>
      </c>
      <c r="C19" s="1" t="s">
        <v>30</v>
      </c>
      <c r="D19" s="16" t="s">
        <v>31</v>
      </c>
      <c r="E19" s="17">
        <v>33000</v>
      </c>
      <c r="F19" s="17">
        <v>63000</v>
      </c>
      <c r="G19" s="17">
        <v>6600</v>
      </c>
      <c r="H19" s="110" t="s">
        <v>92</v>
      </c>
      <c r="I19" s="111"/>
      <c r="J19" s="111"/>
      <c r="K19" s="111"/>
      <c r="L19" s="112"/>
    </row>
  </sheetData>
  <mergeCells count="10">
    <mergeCell ref="A16:D16"/>
    <mergeCell ref="A17:I17"/>
    <mergeCell ref="A18:I18"/>
    <mergeCell ref="H19:L19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137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6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4"/>
    </row>
    <row r="7" spans="1:12" ht="18.75" x14ac:dyDescent="0.3">
      <c r="D7" s="84" t="s">
        <v>17</v>
      </c>
      <c r="E7" s="84"/>
      <c r="F7" s="108" t="s">
        <v>108</v>
      </c>
      <c r="G7" s="108"/>
      <c r="H7" s="108"/>
      <c r="I7" s="108"/>
      <c r="J7" s="108"/>
      <c r="K7" s="108"/>
      <c r="L7" s="108"/>
    </row>
    <row r="8" spans="1:12" ht="4.5" customHeight="1" x14ac:dyDescent="0.3">
      <c r="A8" s="5"/>
      <c r="D8" s="84"/>
      <c r="E8" s="84"/>
      <c r="F8" s="84"/>
      <c r="G8" s="84"/>
      <c r="H8" s="84"/>
      <c r="I8" s="84"/>
      <c r="J8" s="84"/>
      <c r="K8" s="85"/>
      <c r="L8" s="85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8" customHeight="1" x14ac:dyDescent="0.25">
      <c r="A12" s="10">
        <v>1</v>
      </c>
      <c r="B12" s="4" t="s">
        <v>44</v>
      </c>
      <c r="C12" s="1" t="s">
        <v>32</v>
      </c>
      <c r="D12" s="16" t="s">
        <v>46</v>
      </c>
      <c r="E12" s="17">
        <v>33000</v>
      </c>
      <c r="F12" s="17"/>
      <c r="G12" s="17">
        <v>2200</v>
      </c>
      <c r="H12" s="17">
        <v>33000</v>
      </c>
      <c r="I12" s="18"/>
      <c r="J12" s="17">
        <f>SUM(H12:I12)</f>
        <v>33000</v>
      </c>
      <c r="K12" s="26" t="s">
        <v>138</v>
      </c>
      <c r="L12" s="69" t="s">
        <v>106</v>
      </c>
    </row>
    <row r="13" spans="1:12" ht="18" customHeight="1" x14ac:dyDescent="0.25">
      <c r="A13" s="10">
        <v>2</v>
      </c>
      <c r="B13" s="4" t="s">
        <v>93</v>
      </c>
      <c r="C13" s="1" t="s">
        <v>30</v>
      </c>
      <c r="D13" s="16" t="s">
        <v>94</v>
      </c>
      <c r="E13" s="17">
        <v>33000</v>
      </c>
      <c r="F13" s="17"/>
      <c r="G13" s="17">
        <v>5500</v>
      </c>
      <c r="H13" s="17">
        <v>33000</v>
      </c>
      <c r="I13" s="12"/>
      <c r="J13" s="17">
        <f t="shared" ref="J13" si="0">SUM(H13:I13)</f>
        <v>33000</v>
      </c>
      <c r="K13" s="26" t="s">
        <v>138</v>
      </c>
      <c r="L13" s="69" t="s">
        <v>106</v>
      </c>
    </row>
    <row r="14" spans="1:12" ht="20.25" customHeight="1" x14ac:dyDescent="0.25">
      <c r="A14" s="107" t="s">
        <v>6</v>
      </c>
      <c r="B14" s="107"/>
      <c r="C14" s="107"/>
      <c r="D14" s="107"/>
      <c r="E14" s="12">
        <f t="shared" ref="E14:J14" si="1">SUM(E12:E13)</f>
        <v>66000</v>
      </c>
      <c r="F14" s="12"/>
      <c r="G14" s="12">
        <f t="shared" si="1"/>
        <v>7700</v>
      </c>
      <c r="H14" s="12">
        <f t="shared" si="1"/>
        <v>66000</v>
      </c>
      <c r="I14" s="12">
        <f t="shared" si="1"/>
        <v>0</v>
      </c>
      <c r="J14" s="12">
        <f t="shared" si="1"/>
        <v>66000</v>
      </c>
      <c r="K14" s="26" t="s">
        <v>139</v>
      </c>
      <c r="L14" s="1" t="s">
        <v>85</v>
      </c>
    </row>
    <row r="15" spans="1:12" ht="20.25" customHeight="1" x14ac:dyDescent="0.25">
      <c r="A15" s="114" t="s">
        <v>121</v>
      </c>
      <c r="B15" s="114"/>
      <c r="C15" s="114"/>
      <c r="D15" s="114"/>
      <c r="E15" s="114"/>
      <c r="F15" s="114"/>
      <c r="G15" s="114"/>
      <c r="H15" s="114"/>
      <c r="I15" s="114"/>
      <c r="J15" s="3">
        <v>6600</v>
      </c>
      <c r="K15" s="23"/>
      <c r="L15" s="24"/>
    </row>
    <row r="16" spans="1:12" ht="20.25" customHeight="1" x14ac:dyDescent="0.25">
      <c r="A16" s="114" t="s">
        <v>122</v>
      </c>
      <c r="B16" s="114"/>
      <c r="C16" s="114"/>
      <c r="D16" s="114"/>
      <c r="E16" s="114"/>
      <c r="F16" s="114"/>
      <c r="G16" s="114"/>
      <c r="H16" s="114"/>
      <c r="I16" s="114"/>
      <c r="J16" s="32">
        <f>J14-J15</f>
        <v>59400</v>
      </c>
      <c r="K16" s="23"/>
      <c r="L16" s="24"/>
    </row>
    <row r="17" spans="1:12" ht="20.25" customHeight="1" x14ac:dyDescent="0.25">
      <c r="A17" s="21"/>
      <c r="B17" s="21"/>
      <c r="C17" s="21"/>
      <c r="D17" s="21"/>
      <c r="E17" s="25"/>
      <c r="F17" s="25"/>
      <c r="G17" s="25"/>
      <c r="H17" s="25"/>
      <c r="I17" s="25"/>
      <c r="J17" s="25"/>
      <c r="K17" s="23"/>
      <c r="L17" s="24"/>
    </row>
    <row r="18" spans="1:12" ht="8.25" customHeight="1" x14ac:dyDescent="0.25">
      <c r="A18" s="21"/>
      <c r="B18" s="21"/>
      <c r="C18" s="21"/>
      <c r="D18" s="21"/>
      <c r="E18" s="22"/>
      <c r="F18" s="77"/>
      <c r="G18" s="77"/>
      <c r="H18" s="77"/>
      <c r="I18" s="77"/>
      <c r="J18" s="25"/>
      <c r="K18" s="23"/>
      <c r="L18" s="24"/>
    </row>
    <row r="19" spans="1:12" x14ac:dyDescent="0.25">
      <c r="A19" s="113" t="s">
        <v>101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</sheetData>
  <mergeCells count="10">
    <mergeCell ref="A14:D14"/>
    <mergeCell ref="A15:I15"/>
    <mergeCell ref="A16:I16"/>
    <mergeCell ref="A19:L19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A12" sqref="A12:L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42578125" customWidth="1"/>
    <col min="12" max="12" width="11.5703125" customWidth="1"/>
  </cols>
  <sheetData>
    <row r="1" spans="1:12" ht="23.25" x14ac:dyDescent="0.25">
      <c r="A1" s="97" t="s">
        <v>56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18.75" x14ac:dyDescent="0.3">
      <c r="A2" s="5" t="s">
        <v>11</v>
      </c>
      <c r="E2" s="6"/>
      <c r="I2" s="6"/>
    </row>
    <row r="3" spans="1:12" ht="18.75" customHeight="1" x14ac:dyDescent="0.4">
      <c r="A3" s="5" t="s">
        <v>12</v>
      </c>
      <c r="C3" s="106" t="s">
        <v>15</v>
      </c>
      <c r="D3" s="106"/>
      <c r="E3" s="106"/>
      <c r="F3" s="106"/>
      <c r="G3" s="106"/>
      <c r="H3" s="106"/>
      <c r="I3" s="60"/>
      <c r="J3" s="44" t="s">
        <v>16</v>
      </c>
      <c r="K3" s="44"/>
      <c r="L3" s="44"/>
    </row>
    <row r="4" spans="1:12" ht="18.75" x14ac:dyDescent="0.3">
      <c r="A4" s="5" t="s">
        <v>13</v>
      </c>
      <c r="D4" s="44" t="s">
        <v>17</v>
      </c>
      <c r="E4" s="44"/>
      <c r="F4" s="61" t="s">
        <v>18</v>
      </c>
      <c r="G4" s="61"/>
      <c r="H4" s="61"/>
      <c r="I4" s="61"/>
      <c r="J4" s="61"/>
      <c r="K4" s="61"/>
      <c r="L4" s="61"/>
    </row>
    <row r="5" spans="1:12" ht="9" customHeight="1" x14ac:dyDescent="0.3">
      <c r="A5" s="5"/>
      <c r="D5" s="44"/>
      <c r="E5" s="44"/>
      <c r="F5" s="44"/>
      <c r="G5" s="44"/>
      <c r="H5" s="44"/>
      <c r="I5" s="44"/>
      <c r="J5" s="44"/>
      <c r="K5" s="59"/>
      <c r="L5" s="59"/>
    </row>
    <row r="6" spans="1:12" ht="18.75" customHeight="1" x14ac:dyDescent="0.3">
      <c r="A6" s="101" t="s">
        <v>19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</row>
    <row r="7" spans="1:12" ht="18.75" x14ac:dyDescent="0.3">
      <c r="K7" s="59"/>
      <c r="L7" s="59"/>
    </row>
    <row r="8" spans="1:12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" t="s">
        <v>40</v>
      </c>
      <c r="H8" s="15" t="s">
        <v>8</v>
      </c>
      <c r="I8" s="2" t="s">
        <v>5</v>
      </c>
      <c r="J8" s="14" t="s">
        <v>4</v>
      </c>
      <c r="K8" s="2" t="s">
        <v>7</v>
      </c>
      <c r="L8" s="14" t="s">
        <v>14</v>
      </c>
    </row>
    <row r="9" spans="1:12" ht="20.25" customHeight="1" x14ac:dyDescent="0.25">
      <c r="A9" s="1">
        <v>1</v>
      </c>
      <c r="B9" s="4" t="s">
        <v>20</v>
      </c>
      <c r="C9" s="1" t="s">
        <v>21</v>
      </c>
      <c r="D9" s="8" t="s">
        <v>22</v>
      </c>
      <c r="E9" s="3" t="s">
        <v>59</v>
      </c>
      <c r="F9" s="3" t="s">
        <v>59</v>
      </c>
      <c r="G9" s="3"/>
      <c r="H9" s="3"/>
      <c r="I9" s="3"/>
      <c r="J9" s="12" t="s">
        <v>60</v>
      </c>
      <c r="K9" s="26"/>
      <c r="L9" s="1"/>
    </row>
    <row r="10" spans="1:12" ht="20.25" customHeight="1" x14ac:dyDescent="0.25">
      <c r="A10" s="1">
        <v>2</v>
      </c>
      <c r="B10" s="4" t="s">
        <v>23</v>
      </c>
      <c r="C10" s="1" t="s">
        <v>24</v>
      </c>
      <c r="D10" s="8" t="s">
        <v>25</v>
      </c>
      <c r="E10" s="3" t="s">
        <v>61</v>
      </c>
      <c r="F10" s="3" t="s">
        <v>62</v>
      </c>
      <c r="G10" s="3"/>
      <c r="H10" s="3" t="s">
        <v>63</v>
      </c>
      <c r="I10" s="3"/>
      <c r="J10" s="12" t="s">
        <v>63</v>
      </c>
      <c r="K10" s="26" t="s">
        <v>64</v>
      </c>
      <c r="L10" s="1" t="s">
        <v>83</v>
      </c>
    </row>
    <row r="11" spans="1:12" ht="20.25" customHeight="1" x14ac:dyDescent="0.25">
      <c r="A11" s="1">
        <v>3</v>
      </c>
      <c r="B11" s="4" t="s">
        <v>26</v>
      </c>
      <c r="C11" s="1" t="s">
        <v>27</v>
      </c>
      <c r="D11" s="8" t="s">
        <v>28</v>
      </c>
      <c r="E11" s="3" t="s">
        <v>61</v>
      </c>
      <c r="F11" s="3"/>
      <c r="G11" s="3" t="s">
        <v>65</v>
      </c>
      <c r="H11" s="3"/>
      <c r="I11" s="3"/>
      <c r="J11" s="12" t="s">
        <v>60</v>
      </c>
      <c r="K11" s="26"/>
      <c r="L11" s="1"/>
    </row>
    <row r="12" spans="1:12" ht="20.25" customHeight="1" x14ac:dyDescent="0.25">
      <c r="A12" s="1">
        <v>4</v>
      </c>
      <c r="B12" s="4" t="s">
        <v>29</v>
      </c>
      <c r="C12" s="1" t="s">
        <v>30</v>
      </c>
      <c r="D12" s="16" t="s">
        <v>31</v>
      </c>
      <c r="E12" s="17" t="s">
        <v>61</v>
      </c>
      <c r="F12" s="17" t="s">
        <v>66</v>
      </c>
      <c r="G12" s="17" t="s">
        <v>67</v>
      </c>
      <c r="H12" s="17"/>
      <c r="I12" s="17" t="s">
        <v>68</v>
      </c>
      <c r="J12" s="12" t="s">
        <v>68</v>
      </c>
      <c r="K12" s="13" t="s">
        <v>64</v>
      </c>
      <c r="L12" s="1" t="s">
        <v>84</v>
      </c>
    </row>
    <row r="13" spans="1:12" ht="15" customHeight="1" x14ac:dyDescent="0.25">
      <c r="A13" s="10">
        <v>5</v>
      </c>
      <c r="B13" s="4" t="s">
        <v>33</v>
      </c>
      <c r="C13" s="1" t="s">
        <v>34</v>
      </c>
      <c r="D13" s="19" t="s">
        <v>48</v>
      </c>
      <c r="E13" s="17" t="s">
        <v>61</v>
      </c>
      <c r="F13" s="17"/>
      <c r="G13" s="17"/>
      <c r="H13" s="17" t="s">
        <v>61</v>
      </c>
      <c r="I13" s="19"/>
      <c r="J13" s="12" t="s">
        <v>61</v>
      </c>
      <c r="K13" s="26" t="s">
        <v>64</v>
      </c>
      <c r="L13" s="1" t="s">
        <v>84</v>
      </c>
    </row>
    <row r="14" spans="1:12" ht="20.25" customHeight="1" x14ac:dyDescent="0.25">
      <c r="A14" s="103" t="s">
        <v>6</v>
      </c>
      <c r="B14" s="104"/>
      <c r="C14" s="104"/>
      <c r="D14" s="105"/>
      <c r="E14" s="3" t="s">
        <v>69</v>
      </c>
      <c r="F14" s="17" t="s">
        <v>70</v>
      </c>
      <c r="G14" s="17" t="s">
        <v>71</v>
      </c>
      <c r="H14" s="17" t="s">
        <v>72</v>
      </c>
      <c r="I14" s="17" t="s">
        <v>68</v>
      </c>
      <c r="J14" s="12" t="s">
        <v>73</v>
      </c>
      <c r="K14" s="9" t="s">
        <v>86</v>
      </c>
      <c r="L14" s="1" t="s">
        <v>85</v>
      </c>
    </row>
    <row r="15" spans="1:12" ht="8.25" customHeight="1" x14ac:dyDescent="0.25">
      <c r="A15" s="48"/>
      <c r="B15" s="48"/>
      <c r="C15" s="48"/>
      <c r="D15" s="48"/>
      <c r="E15" s="33"/>
      <c r="F15" s="34"/>
      <c r="G15" s="34"/>
      <c r="H15" s="34"/>
      <c r="I15" s="34"/>
      <c r="J15" s="35"/>
      <c r="K15" s="36"/>
      <c r="L15" s="37"/>
    </row>
    <row r="16" spans="1:12" ht="20.25" customHeight="1" x14ac:dyDescent="0.25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1:12" ht="12" customHeight="1" x14ac:dyDescent="0.25">
      <c r="A17" s="21"/>
      <c r="B17" s="21"/>
      <c r="C17" s="21"/>
      <c r="D17" s="21"/>
      <c r="E17" s="22"/>
      <c r="F17" s="25"/>
      <c r="G17" s="25"/>
      <c r="H17" s="25"/>
      <c r="I17" s="25"/>
      <c r="J17" s="25"/>
      <c r="K17" s="23"/>
      <c r="L17" s="24"/>
    </row>
    <row r="18" spans="1:12" ht="18" customHeight="1" x14ac:dyDescent="0.25">
      <c r="A18" s="28" t="s">
        <v>45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 ht="15.75" customHeight="1" x14ac:dyDescent="0.25">
      <c r="A19" s="52" t="s">
        <v>47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1" spans="1:12" ht="15.75" x14ac:dyDescent="0.25">
      <c r="A21" s="49" t="s">
        <v>37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0"/>
    </row>
    <row r="23" spans="1:12" x14ac:dyDescent="0.25">
      <c r="A23" s="51" t="s">
        <v>38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12" x14ac:dyDescent="0.25">
      <c r="E24" s="54" t="s">
        <v>40</v>
      </c>
      <c r="F24" s="55"/>
      <c r="G24" s="55"/>
      <c r="H24" s="58" t="s">
        <v>41</v>
      </c>
      <c r="I24" s="58"/>
      <c r="J24" s="58" t="s">
        <v>42</v>
      </c>
      <c r="K24" s="58"/>
    </row>
    <row r="25" spans="1:12" ht="15.75" x14ac:dyDescent="0.25">
      <c r="A25" s="51" t="s">
        <v>39</v>
      </c>
      <c r="B25" s="51"/>
      <c r="C25" s="49" t="s">
        <v>74</v>
      </c>
      <c r="D25" s="53"/>
      <c r="E25" s="56"/>
      <c r="F25" s="57"/>
      <c r="G25" s="20"/>
      <c r="H25" s="49" t="s">
        <v>75</v>
      </c>
      <c r="I25" s="50"/>
      <c r="J25" s="49" t="s">
        <v>76</v>
      </c>
      <c r="K25" s="50"/>
    </row>
    <row r="26" spans="1:12" ht="15.75" x14ac:dyDescent="0.25">
      <c r="A26" s="51" t="s">
        <v>5</v>
      </c>
      <c r="B26" s="51"/>
      <c r="C26" s="49" t="s">
        <v>77</v>
      </c>
      <c r="D26" s="50"/>
      <c r="E26" s="49" t="s">
        <v>78</v>
      </c>
      <c r="F26" s="50"/>
      <c r="G26" s="53"/>
      <c r="H26" s="49" t="s">
        <v>79</v>
      </c>
      <c r="I26" s="50"/>
      <c r="J26" s="49" t="s">
        <v>80</v>
      </c>
      <c r="K26" s="50"/>
    </row>
    <row r="27" spans="1:12" ht="15.75" x14ac:dyDescent="0.25">
      <c r="A27" s="45" t="s">
        <v>43</v>
      </c>
      <c r="B27" s="45"/>
      <c r="C27" s="45"/>
      <c r="D27" s="45"/>
      <c r="E27" s="45"/>
      <c r="F27" s="45"/>
      <c r="G27" s="45"/>
      <c r="H27" s="46" t="s">
        <v>81</v>
      </c>
      <c r="I27" s="47"/>
      <c r="J27" s="46" t="s">
        <v>82</v>
      </c>
      <c r="K27" s="47"/>
    </row>
  </sheetData>
  <mergeCells count="5">
    <mergeCell ref="A16:L16"/>
    <mergeCell ref="A14:D14"/>
    <mergeCell ref="A1:L1"/>
    <mergeCell ref="A6:L6"/>
    <mergeCell ref="C3:H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workbookViewId="0">
      <selection activeCell="H16" sqref="H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137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6"/>
    </row>
    <row r="7" spans="1:12" ht="18.75" x14ac:dyDescent="0.3">
      <c r="D7" s="86" t="s">
        <v>17</v>
      </c>
      <c r="E7" s="86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86"/>
      <c r="E8" s="86"/>
      <c r="F8" s="86"/>
      <c r="G8" s="86"/>
      <c r="H8" s="86"/>
      <c r="I8" s="86"/>
      <c r="J8" s="86"/>
      <c r="K8" s="87"/>
      <c r="L8" s="87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25000</v>
      </c>
      <c r="F12" s="3">
        <v>125000</v>
      </c>
      <c r="G12" s="3"/>
      <c r="H12" s="3">
        <v>25000</v>
      </c>
      <c r="I12" s="12">
        <v>125000</v>
      </c>
      <c r="J12" s="12">
        <f>SUM(H12:I12)</f>
        <v>150000</v>
      </c>
      <c r="K12" s="26" t="s">
        <v>146</v>
      </c>
      <c r="L12" s="1" t="s">
        <v>83</v>
      </c>
    </row>
    <row r="13" spans="1:12" ht="20.25" customHeight="1" x14ac:dyDescent="0.25">
      <c r="A13" s="1">
        <v>2</v>
      </c>
      <c r="B13" s="4" t="s">
        <v>23</v>
      </c>
      <c r="C13" s="1" t="s">
        <v>24</v>
      </c>
      <c r="D13" s="8" t="s">
        <v>25</v>
      </c>
      <c r="E13" s="3">
        <v>33000</v>
      </c>
      <c r="F13" s="3">
        <v>250200</v>
      </c>
      <c r="G13" s="3"/>
      <c r="H13" s="3">
        <v>33000</v>
      </c>
      <c r="I13" s="3">
        <v>15000</v>
      </c>
      <c r="J13" s="12">
        <f t="shared" ref="J13:J15" si="0">SUM(H13:I13)</f>
        <v>48000</v>
      </c>
      <c r="K13" s="26" t="s">
        <v>144</v>
      </c>
      <c r="L13" s="1" t="s">
        <v>84</v>
      </c>
    </row>
    <row r="14" spans="1:12" ht="20.25" customHeight="1" x14ac:dyDescent="0.25">
      <c r="A14" s="1">
        <v>3</v>
      </c>
      <c r="B14" s="4" t="s">
        <v>26</v>
      </c>
      <c r="C14" s="1" t="s">
        <v>27</v>
      </c>
      <c r="D14" s="8" t="s">
        <v>28</v>
      </c>
      <c r="E14" s="3">
        <v>33000</v>
      </c>
      <c r="F14" s="3">
        <v>72600</v>
      </c>
      <c r="G14" s="3">
        <v>7800</v>
      </c>
      <c r="H14" s="3">
        <v>33000</v>
      </c>
      <c r="I14" s="3">
        <v>66000</v>
      </c>
      <c r="J14" s="12">
        <f t="shared" si="0"/>
        <v>99000</v>
      </c>
      <c r="K14" s="26" t="s">
        <v>140</v>
      </c>
      <c r="L14" s="74" t="s">
        <v>106</v>
      </c>
    </row>
    <row r="15" spans="1:12" ht="15" customHeight="1" x14ac:dyDescent="0.25">
      <c r="A15" s="10">
        <v>4</v>
      </c>
      <c r="B15" s="4" t="s">
        <v>33</v>
      </c>
      <c r="C15" s="1" t="s">
        <v>34</v>
      </c>
      <c r="D15" s="19" t="s">
        <v>48</v>
      </c>
      <c r="E15" s="17">
        <v>33000</v>
      </c>
      <c r="F15" s="17"/>
      <c r="G15" s="17"/>
      <c r="H15" s="17">
        <v>33000</v>
      </c>
      <c r="I15" s="19"/>
      <c r="J15" s="12">
        <f t="shared" si="0"/>
        <v>33000</v>
      </c>
      <c r="K15" s="26" t="s">
        <v>144</v>
      </c>
      <c r="L15" s="1" t="s">
        <v>84</v>
      </c>
    </row>
    <row r="16" spans="1:12" ht="20.25" customHeight="1" x14ac:dyDescent="0.25">
      <c r="A16" s="107" t="s">
        <v>6</v>
      </c>
      <c r="B16" s="107"/>
      <c r="C16" s="107"/>
      <c r="D16" s="107"/>
      <c r="E16" s="3">
        <f>SUM(E12:E15)</f>
        <v>124000</v>
      </c>
      <c r="F16" s="17">
        <f>SUM(F12:F15)</f>
        <v>447800</v>
      </c>
      <c r="G16" s="17">
        <f t="shared" ref="G16:I16" si="1">SUM(G12:G15)</f>
        <v>7800</v>
      </c>
      <c r="H16" s="17">
        <f t="shared" si="1"/>
        <v>124000</v>
      </c>
      <c r="I16" s="73">
        <f t="shared" si="1"/>
        <v>206000</v>
      </c>
      <c r="J16" s="17">
        <f>SUM(J12:J15)</f>
        <v>330000</v>
      </c>
      <c r="K16" s="26" t="s">
        <v>145</v>
      </c>
      <c r="L16" s="1" t="s">
        <v>85</v>
      </c>
    </row>
    <row r="17" spans="1:12" ht="21.75" customHeight="1" x14ac:dyDescent="0.25">
      <c r="A17" s="114" t="s">
        <v>121</v>
      </c>
      <c r="B17" s="114"/>
      <c r="C17" s="114"/>
      <c r="D17" s="114"/>
      <c r="E17" s="114"/>
      <c r="F17" s="114"/>
      <c r="G17" s="114"/>
      <c r="H17" s="114"/>
      <c r="I17" s="114"/>
      <c r="J17" s="3">
        <v>33000</v>
      </c>
      <c r="K17" s="36"/>
      <c r="L17" s="37"/>
    </row>
    <row r="18" spans="1:12" ht="18.75" x14ac:dyDescent="0.25">
      <c r="A18" s="114" t="s">
        <v>122</v>
      </c>
      <c r="B18" s="114"/>
      <c r="C18" s="114"/>
      <c r="D18" s="114"/>
      <c r="E18" s="114"/>
      <c r="F18" s="114"/>
      <c r="G18" s="114"/>
      <c r="H18" s="114"/>
      <c r="I18" s="114"/>
      <c r="J18" s="32">
        <f>J16-J17</f>
        <v>297000</v>
      </c>
    </row>
    <row r="19" spans="1:12" ht="15.75" x14ac:dyDescent="0.25">
      <c r="A19" s="1">
        <v>4</v>
      </c>
      <c r="B19" s="4" t="s">
        <v>29</v>
      </c>
      <c r="C19" s="1" t="s">
        <v>30</v>
      </c>
      <c r="D19" s="16" t="s">
        <v>31</v>
      </c>
      <c r="E19" s="17">
        <v>33000</v>
      </c>
      <c r="F19" s="17">
        <v>63000</v>
      </c>
      <c r="G19" s="17">
        <v>6600</v>
      </c>
      <c r="H19" s="110" t="s">
        <v>92</v>
      </c>
      <c r="I19" s="111"/>
      <c r="J19" s="111"/>
      <c r="K19" s="111"/>
      <c r="L19" s="112"/>
    </row>
    <row r="21" spans="1:12" x14ac:dyDescent="0.25">
      <c r="A21" s="113" t="s">
        <v>141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</sheetData>
  <mergeCells count="11">
    <mergeCell ref="K10:L10"/>
    <mergeCell ref="A4:L4"/>
    <mergeCell ref="C6:I6"/>
    <mergeCell ref="J6:K6"/>
    <mergeCell ref="F7:L7"/>
    <mergeCell ref="A9:L9"/>
    <mergeCell ref="A16:D16"/>
    <mergeCell ref="A17:I17"/>
    <mergeCell ref="A18:I18"/>
    <mergeCell ref="H19:L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J17" sqref="J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142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6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6"/>
    </row>
    <row r="7" spans="1:12" ht="18.75" x14ac:dyDescent="0.3">
      <c r="D7" s="86" t="s">
        <v>17</v>
      </c>
      <c r="E7" s="86"/>
      <c r="F7" s="108" t="s">
        <v>108</v>
      </c>
      <c r="G7" s="108"/>
      <c r="H7" s="108"/>
      <c r="I7" s="108"/>
      <c r="J7" s="108"/>
      <c r="K7" s="108"/>
      <c r="L7" s="108"/>
    </row>
    <row r="8" spans="1:12" ht="4.5" customHeight="1" x14ac:dyDescent="0.3">
      <c r="A8" s="5"/>
      <c r="D8" s="86"/>
      <c r="E8" s="86"/>
      <c r="F8" s="86"/>
      <c r="G8" s="86"/>
      <c r="H8" s="86"/>
      <c r="I8" s="86"/>
      <c r="J8" s="86"/>
      <c r="K8" s="87"/>
      <c r="L8" s="87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8" customHeight="1" x14ac:dyDescent="0.25">
      <c r="A12" s="10">
        <v>1</v>
      </c>
      <c r="B12" s="4" t="s">
        <v>44</v>
      </c>
      <c r="C12" s="1" t="s">
        <v>32</v>
      </c>
      <c r="D12" s="16" t="s">
        <v>46</v>
      </c>
      <c r="E12" s="17">
        <v>33000</v>
      </c>
      <c r="F12" s="17"/>
      <c r="G12" s="17">
        <v>2200</v>
      </c>
      <c r="H12" s="17">
        <v>33000</v>
      </c>
      <c r="I12" s="18"/>
      <c r="J12" s="17">
        <f>SUM(H12:I12)</f>
        <v>33000</v>
      </c>
      <c r="K12" s="26" t="s">
        <v>144</v>
      </c>
      <c r="L12" s="69" t="s">
        <v>96</v>
      </c>
    </row>
    <row r="13" spans="1:12" ht="18" customHeight="1" x14ac:dyDescent="0.25">
      <c r="A13" s="10">
        <v>2</v>
      </c>
      <c r="B13" s="4" t="s">
        <v>93</v>
      </c>
      <c r="C13" s="1" t="s">
        <v>30</v>
      </c>
      <c r="D13" s="16" t="s">
        <v>94</v>
      </c>
      <c r="E13" s="17">
        <v>33000</v>
      </c>
      <c r="F13" s="17"/>
      <c r="G13" s="17">
        <v>5500</v>
      </c>
      <c r="H13" s="17">
        <v>33000</v>
      </c>
      <c r="I13" s="12"/>
      <c r="J13" s="17">
        <f>SUM(H13:I13)</f>
        <v>33000</v>
      </c>
      <c r="K13" s="26" t="s">
        <v>143</v>
      </c>
      <c r="L13" s="69" t="s">
        <v>106</v>
      </c>
    </row>
    <row r="14" spans="1:12" ht="20.25" customHeight="1" x14ac:dyDescent="0.25">
      <c r="A14" s="107" t="s">
        <v>6</v>
      </c>
      <c r="B14" s="107"/>
      <c r="C14" s="107"/>
      <c r="D14" s="107"/>
      <c r="E14" s="12">
        <f t="shared" ref="E14:J14" si="0">SUM(E12:E13)</f>
        <v>66000</v>
      </c>
      <c r="F14" s="12"/>
      <c r="G14" s="12">
        <f t="shared" si="0"/>
        <v>7700</v>
      </c>
      <c r="H14" s="12">
        <f t="shared" si="0"/>
        <v>66000</v>
      </c>
      <c r="I14" s="12">
        <f t="shared" si="0"/>
        <v>0</v>
      </c>
      <c r="J14" s="12">
        <f t="shared" si="0"/>
        <v>66000</v>
      </c>
      <c r="K14" s="26" t="s">
        <v>145</v>
      </c>
      <c r="L14" s="1" t="s">
        <v>85</v>
      </c>
    </row>
    <row r="15" spans="1:12" ht="20.25" customHeight="1" x14ac:dyDescent="0.25">
      <c r="A15" s="114" t="s">
        <v>121</v>
      </c>
      <c r="B15" s="114"/>
      <c r="C15" s="114"/>
      <c r="D15" s="114"/>
      <c r="E15" s="114"/>
      <c r="F15" s="114"/>
      <c r="G15" s="114"/>
      <c r="H15" s="114"/>
      <c r="I15" s="114"/>
      <c r="J15" s="3">
        <v>6600</v>
      </c>
      <c r="K15" s="23"/>
      <c r="L15" s="24"/>
    </row>
    <row r="16" spans="1:12" ht="20.25" customHeight="1" x14ac:dyDescent="0.25">
      <c r="A16" s="114" t="s">
        <v>122</v>
      </c>
      <c r="B16" s="114"/>
      <c r="C16" s="114"/>
      <c r="D16" s="114"/>
      <c r="E16" s="114"/>
      <c r="F16" s="114"/>
      <c r="G16" s="114"/>
      <c r="H16" s="114"/>
      <c r="I16" s="114"/>
      <c r="J16" s="32">
        <f>J14-J15</f>
        <v>59400</v>
      </c>
      <c r="K16" s="23"/>
      <c r="L16" s="24"/>
    </row>
    <row r="17" spans="1:12" ht="20.25" customHeight="1" x14ac:dyDescent="0.25">
      <c r="A17" s="21"/>
      <c r="B17" s="21"/>
      <c r="C17" s="21"/>
      <c r="D17" s="21"/>
      <c r="E17" s="25"/>
      <c r="F17" s="25"/>
      <c r="G17" s="25"/>
      <c r="H17" s="25"/>
      <c r="I17" s="25"/>
      <c r="J17" s="25"/>
      <c r="K17" s="23"/>
      <c r="L17" s="24"/>
    </row>
    <row r="18" spans="1:12" ht="8.25" customHeight="1" x14ac:dyDescent="0.25">
      <c r="A18" s="21"/>
      <c r="B18" s="21"/>
      <c r="C18" s="21"/>
      <c r="D18" s="21"/>
      <c r="E18" s="22"/>
      <c r="F18" s="77"/>
      <c r="G18" s="77"/>
      <c r="H18" s="77"/>
      <c r="I18" s="77"/>
      <c r="J18" s="25"/>
      <c r="K18" s="23"/>
      <c r="L18" s="24"/>
    </row>
    <row r="19" spans="1:12" x14ac:dyDescent="0.25">
      <c r="A19" s="113" t="s">
        <v>101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</sheetData>
  <mergeCells count="10">
    <mergeCell ref="A14:D14"/>
    <mergeCell ref="A15:I15"/>
    <mergeCell ref="A16:I16"/>
    <mergeCell ref="A19:L19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H18" sqref="H18: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142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8"/>
    </row>
    <row r="7" spans="1:12" ht="18.75" x14ac:dyDescent="0.3">
      <c r="D7" s="88" t="s">
        <v>17</v>
      </c>
      <c r="E7" s="88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88"/>
      <c r="E8" s="88"/>
      <c r="F8" s="88"/>
      <c r="G8" s="88"/>
      <c r="H8" s="88"/>
      <c r="I8" s="88"/>
      <c r="J8" s="88"/>
      <c r="K8" s="89"/>
      <c r="L8" s="89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23</v>
      </c>
      <c r="C12" s="1" t="s">
        <v>24</v>
      </c>
      <c r="D12" s="8" t="s">
        <v>25</v>
      </c>
      <c r="E12" s="3">
        <v>33000</v>
      </c>
      <c r="F12" s="3">
        <v>235200</v>
      </c>
      <c r="G12" s="3"/>
      <c r="H12" s="3">
        <v>33000</v>
      </c>
      <c r="I12" s="3">
        <v>5000</v>
      </c>
      <c r="J12" s="12">
        <f>SUM(H12:I12)</f>
        <v>38000</v>
      </c>
      <c r="K12" s="26" t="s">
        <v>157</v>
      </c>
      <c r="L12" s="1" t="s">
        <v>84</v>
      </c>
    </row>
    <row r="13" spans="1:12" ht="20.25" customHeight="1" x14ac:dyDescent="0.25">
      <c r="A13" s="1">
        <v>2</v>
      </c>
      <c r="B13" s="4" t="s">
        <v>154</v>
      </c>
      <c r="C13" s="1" t="s">
        <v>27</v>
      </c>
      <c r="D13" s="8" t="s">
        <v>156</v>
      </c>
      <c r="E13" s="3">
        <v>33000</v>
      </c>
      <c r="F13" s="3"/>
      <c r="G13" s="3"/>
      <c r="H13" s="3"/>
      <c r="I13" s="3"/>
      <c r="J13" s="12">
        <f t="shared" ref="J13:J14" si="0">SUM(H13:I13)</f>
        <v>0</v>
      </c>
      <c r="K13" s="26"/>
      <c r="L13" s="74"/>
    </row>
    <row r="14" spans="1:12" ht="15" customHeight="1" x14ac:dyDescent="0.25">
      <c r="A14" s="1">
        <v>3</v>
      </c>
      <c r="B14" s="4" t="s">
        <v>33</v>
      </c>
      <c r="C14" s="1" t="s">
        <v>34</v>
      </c>
      <c r="D14" s="19" t="s">
        <v>48</v>
      </c>
      <c r="E14" s="17">
        <v>33000</v>
      </c>
      <c r="F14" s="17"/>
      <c r="G14" s="17"/>
      <c r="H14" s="17">
        <v>33000</v>
      </c>
      <c r="I14" s="19"/>
      <c r="J14" s="12">
        <f t="shared" si="0"/>
        <v>33000</v>
      </c>
      <c r="K14" s="26" t="s">
        <v>158</v>
      </c>
      <c r="L14" s="1" t="s">
        <v>84</v>
      </c>
    </row>
    <row r="15" spans="1:12" ht="20.25" customHeight="1" x14ac:dyDescent="0.25">
      <c r="A15" s="107" t="s">
        <v>6</v>
      </c>
      <c r="B15" s="107"/>
      <c r="C15" s="107"/>
      <c r="D15" s="107"/>
      <c r="E15" s="3">
        <f>SUM(E12:E14)</f>
        <v>99000</v>
      </c>
      <c r="F15" s="17">
        <f>SUM(F12:F14)</f>
        <v>235200</v>
      </c>
      <c r="G15" s="17">
        <f t="shared" ref="G15:J15" si="1">SUM(G12:G14)</f>
        <v>0</v>
      </c>
      <c r="H15" s="17">
        <f t="shared" si="1"/>
        <v>66000</v>
      </c>
      <c r="I15" s="17">
        <f t="shared" si="1"/>
        <v>5000</v>
      </c>
      <c r="J15" s="17">
        <f t="shared" si="1"/>
        <v>71000</v>
      </c>
      <c r="K15" s="26" t="s">
        <v>159</v>
      </c>
      <c r="L15" s="1"/>
    </row>
    <row r="16" spans="1:12" ht="21.75" customHeight="1" x14ac:dyDescent="0.25">
      <c r="A16" s="114" t="s">
        <v>121</v>
      </c>
      <c r="B16" s="114"/>
      <c r="C16" s="114"/>
      <c r="D16" s="114"/>
      <c r="E16" s="114"/>
      <c r="F16" s="114"/>
      <c r="G16" s="114"/>
      <c r="H16" s="114"/>
      <c r="I16" s="114"/>
      <c r="J16" s="3">
        <v>7100</v>
      </c>
      <c r="K16" s="36"/>
      <c r="L16" s="37"/>
    </row>
    <row r="17" spans="1:12" ht="18.75" x14ac:dyDescent="0.25">
      <c r="A17" s="114" t="s">
        <v>122</v>
      </c>
      <c r="B17" s="114"/>
      <c r="C17" s="114"/>
      <c r="D17" s="114"/>
      <c r="E17" s="114"/>
      <c r="F17" s="114"/>
      <c r="G17" s="114"/>
      <c r="H17" s="114"/>
      <c r="I17" s="114"/>
      <c r="J17" s="32">
        <f>J15-J16</f>
        <v>63900</v>
      </c>
    </row>
    <row r="18" spans="1:12" ht="15.75" x14ac:dyDescent="0.25">
      <c r="A18" s="1">
        <v>4</v>
      </c>
      <c r="B18" s="4" t="s">
        <v>29</v>
      </c>
      <c r="C18" s="1" t="s">
        <v>30</v>
      </c>
      <c r="D18" s="16" t="s">
        <v>31</v>
      </c>
      <c r="E18" s="17">
        <v>33000</v>
      </c>
      <c r="F18" s="17">
        <v>63000</v>
      </c>
      <c r="G18" s="17">
        <v>6600</v>
      </c>
      <c r="H18" s="110" t="s">
        <v>92</v>
      </c>
      <c r="I18" s="111"/>
      <c r="J18" s="111"/>
      <c r="K18" s="111"/>
      <c r="L18" s="112"/>
    </row>
    <row r="20" spans="1:12" x14ac:dyDescent="0.25">
      <c r="A20" s="113" t="s">
        <v>155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</row>
  </sheetData>
  <mergeCells count="11">
    <mergeCell ref="K10:L10"/>
    <mergeCell ref="A4:L4"/>
    <mergeCell ref="C6:I6"/>
    <mergeCell ref="J6:K6"/>
    <mergeCell ref="F7:L7"/>
    <mergeCell ref="A9:L9"/>
    <mergeCell ref="A15:D15"/>
    <mergeCell ref="A16:I16"/>
    <mergeCell ref="A17:I17"/>
    <mergeCell ref="H18:L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147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6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88"/>
    </row>
    <row r="7" spans="1:12" ht="18.75" x14ac:dyDescent="0.3">
      <c r="D7" s="88" t="s">
        <v>17</v>
      </c>
      <c r="E7" s="88"/>
      <c r="F7" s="108" t="s">
        <v>108</v>
      </c>
      <c r="G7" s="108"/>
      <c r="H7" s="108"/>
      <c r="I7" s="108"/>
      <c r="J7" s="108"/>
      <c r="K7" s="108"/>
      <c r="L7" s="108"/>
    </row>
    <row r="8" spans="1:12" ht="4.5" customHeight="1" x14ac:dyDescent="0.3">
      <c r="A8" s="5"/>
      <c r="D8" s="88"/>
      <c r="E8" s="88"/>
      <c r="F8" s="88"/>
      <c r="G8" s="88"/>
      <c r="H8" s="88"/>
      <c r="I8" s="88"/>
      <c r="J8" s="88"/>
      <c r="K8" s="89"/>
      <c r="L8" s="89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5.75" x14ac:dyDescent="0.25">
      <c r="A12" s="10">
        <v>1</v>
      </c>
      <c r="B12" s="4" t="s">
        <v>150</v>
      </c>
      <c r="C12" s="1" t="s">
        <v>21</v>
      </c>
      <c r="D12" s="2" t="s">
        <v>149</v>
      </c>
      <c r="E12" s="17">
        <v>35000</v>
      </c>
      <c r="F12" s="2"/>
      <c r="G12" s="2"/>
      <c r="H12" s="17">
        <v>70000</v>
      </c>
      <c r="I12" s="2"/>
      <c r="J12" s="17">
        <f>SUM(H12:I12)</f>
        <v>70000</v>
      </c>
      <c r="K12" s="118" t="s">
        <v>151</v>
      </c>
      <c r="L12" s="119"/>
    </row>
    <row r="13" spans="1:12" ht="18" customHeight="1" x14ac:dyDescent="0.25">
      <c r="A13" s="10">
        <v>2</v>
      </c>
      <c r="B13" s="4" t="s">
        <v>44</v>
      </c>
      <c r="C13" s="1" t="s">
        <v>32</v>
      </c>
      <c r="D13" s="16" t="s">
        <v>46</v>
      </c>
      <c r="E13" s="17">
        <v>33000</v>
      </c>
      <c r="F13" s="17"/>
      <c r="G13" s="17">
        <v>2200</v>
      </c>
      <c r="H13" s="17">
        <v>33000</v>
      </c>
      <c r="I13" s="18"/>
      <c r="J13" s="17">
        <f t="shared" ref="J13:J14" si="0">SUM(H13:I13)</f>
        <v>33000</v>
      </c>
      <c r="K13" s="26"/>
      <c r="L13" s="69"/>
    </row>
    <row r="14" spans="1:12" ht="18" customHeight="1" x14ac:dyDescent="0.25">
      <c r="A14" s="10">
        <v>3</v>
      </c>
      <c r="B14" s="4" t="s">
        <v>93</v>
      </c>
      <c r="C14" s="1" t="s">
        <v>30</v>
      </c>
      <c r="D14" s="16" t="s">
        <v>94</v>
      </c>
      <c r="E14" s="17">
        <v>33000</v>
      </c>
      <c r="F14" s="17"/>
      <c r="G14" s="17">
        <v>5500</v>
      </c>
      <c r="H14" s="17">
        <v>33000</v>
      </c>
      <c r="I14" s="12"/>
      <c r="J14" s="17">
        <f t="shared" si="0"/>
        <v>33000</v>
      </c>
      <c r="K14" s="26"/>
      <c r="L14" s="69"/>
    </row>
    <row r="15" spans="1:12" ht="20.25" customHeight="1" x14ac:dyDescent="0.25">
      <c r="A15" s="107" t="s">
        <v>6</v>
      </c>
      <c r="B15" s="107"/>
      <c r="C15" s="107"/>
      <c r="D15" s="107"/>
      <c r="E15" s="12">
        <f t="shared" ref="E15:G15" si="1">SUM(E12:E14)</f>
        <v>101000</v>
      </c>
      <c r="F15" s="12">
        <f t="shared" si="1"/>
        <v>0</v>
      </c>
      <c r="G15" s="12">
        <f t="shared" si="1"/>
        <v>7700</v>
      </c>
      <c r="H15" s="12">
        <f>SUM(H12:H14)</f>
        <v>136000</v>
      </c>
      <c r="I15" s="12">
        <f t="shared" ref="I15:J15" si="2">SUM(I12:I14)</f>
        <v>0</v>
      </c>
      <c r="J15" s="12">
        <f t="shared" si="2"/>
        <v>136000</v>
      </c>
      <c r="K15" s="26"/>
      <c r="L15" s="1"/>
    </row>
    <row r="16" spans="1:12" ht="20.25" customHeight="1" x14ac:dyDescent="0.25">
      <c r="A16" s="114" t="s">
        <v>121</v>
      </c>
      <c r="B16" s="114"/>
      <c r="C16" s="114"/>
      <c r="D16" s="114"/>
      <c r="E16" s="114"/>
      <c r="F16" s="114"/>
      <c r="G16" s="114"/>
      <c r="H16" s="114"/>
      <c r="I16" s="114"/>
      <c r="J16" s="3">
        <v>13600</v>
      </c>
      <c r="K16" s="23"/>
      <c r="L16" s="24"/>
    </row>
    <row r="17" spans="1:12" ht="20.25" customHeight="1" x14ac:dyDescent="0.25">
      <c r="A17" s="115" t="s">
        <v>152</v>
      </c>
      <c r="B17" s="116"/>
      <c r="C17" s="116"/>
      <c r="D17" s="116"/>
      <c r="E17" s="116"/>
      <c r="F17" s="116"/>
      <c r="G17" s="116"/>
      <c r="H17" s="116"/>
      <c r="I17" s="117"/>
      <c r="J17" s="3">
        <v>35000</v>
      </c>
      <c r="K17" s="23"/>
      <c r="L17" s="24"/>
    </row>
    <row r="18" spans="1:12" ht="20.25" customHeight="1" x14ac:dyDescent="0.25">
      <c r="A18" s="114" t="s">
        <v>122</v>
      </c>
      <c r="B18" s="114"/>
      <c r="C18" s="114"/>
      <c r="D18" s="114"/>
      <c r="E18" s="114"/>
      <c r="F18" s="114"/>
      <c r="G18" s="114"/>
      <c r="H18" s="114"/>
      <c r="I18" s="114"/>
      <c r="J18" s="32">
        <f>J15-J12-J16-J17</f>
        <v>17400</v>
      </c>
      <c r="K18" s="23"/>
      <c r="L18" s="24"/>
    </row>
    <row r="19" spans="1:12" ht="20.25" customHeight="1" x14ac:dyDescent="0.25">
      <c r="A19" s="21"/>
      <c r="B19" s="21"/>
      <c r="C19" s="21"/>
      <c r="D19" s="21"/>
      <c r="E19" s="25"/>
      <c r="F19" s="25"/>
      <c r="G19" s="25"/>
      <c r="H19" s="25"/>
      <c r="I19" s="25"/>
      <c r="J19" s="25"/>
      <c r="K19" s="23"/>
      <c r="L19" s="24"/>
    </row>
    <row r="20" spans="1:12" ht="8.25" customHeight="1" x14ac:dyDescent="0.25">
      <c r="A20" s="21"/>
      <c r="B20" s="21"/>
      <c r="C20" s="21"/>
      <c r="D20" s="21"/>
      <c r="E20" s="22"/>
      <c r="F20" s="77"/>
      <c r="G20" s="77"/>
      <c r="H20" s="77"/>
      <c r="I20" s="77"/>
      <c r="J20" s="25"/>
      <c r="K20" s="23"/>
      <c r="L20" s="24"/>
    </row>
    <row r="21" spans="1:12" x14ac:dyDescent="0.25">
      <c r="A21" s="113" t="s">
        <v>101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  <row r="22" spans="1:12" x14ac:dyDescent="0.25">
      <c r="A22" s="113" t="s">
        <v>148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</row>
  </sheetData>
  <mergeCells count="13">
    <mergeCell ref="A22:L22"/>
    <mergeCell ref="A4:L4"/>
    <mergeCell ref="C6:I6"/>
    <mergeCell ref="J6:K6"/>
    <mergeCell ref="F7:L7"/>
    <mergeCell ref="A9:L9"/>
    <mergeCell ref="K10:L10"/>
    <mergeCell ref="A17:I17"/>
    <mergeCell ref="A15:D15"/>
    <mergeCell ref="A16:I16"/>
    <mergeCell ref="A18:I18"/>
    <mergeCell ref="A21:L21"/>
    <mergeCell ref="K12:L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H18" sqref="H18: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147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90"/>
    </row>
    <row r="7" spans="1:12" ht="18.75" x14ac:dyDescent="0.3">
      <c r="D7" s="90" t="s">
        <v>17</v>
      </c>
      <c r="E7" s="90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90"/>
      <c r="E8" s="90"/>
      <c r="F8" s="90"/>
      <c r="G8" s="90"/>
      <c r="H8" s="90"/>
      <c r="I8" s="90"/>
      <c r="J8" s="90"/>
      <c r="K8" s="91"/>
      <c r="L8" s="91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23</v>
      </c>
      <c r="C12" s="1" t="s">
        <v>24</v>
      </c>
      <c r="D12" s="8" t="s">
        <v>25</v>
      </c>
      <c r="E12" s="3">
        <v>33000</v>
      </c>
      <c r="F12" s="3">
        <v>230200</v>
      </c>
      <c r="G12" s="3"/>
      <c r="H12" s="3">
        <v>33000</v>
      </c>
      <c r="I12" s="3">
        <v>10000</v>
      </c>
      <c r="J12" s="12">
        <f>SUM(H12:I12)</f>
        <v>43000</v>
      </c>
      <c r="K12" s="26" t="s">
        <v>161</v>
      </c>
      <c r="L12" s="1" t="s">
        <v>83</v>
      </c>
    </row>
    <row r="13" spans="1:12" ht="20.25" customHeight="1" x14ac:dyDescent="0.25">
      <c r="A13" s="1">
        <v>2</v>
      </c>
      <c r="B13" s="4" t="s">
        <v>154</v>
      </c>
      <c r="C13" s="1" t="s">
        <v>27</v>
      </c>
      <c r="D13" s="8" t="s">
        <v>156</v>
      </c>
      <c r="E13" s="3">
        <v>33000</v>
      </c>
      <c r="F13" s="3">
        <v>36300</v>
      </c>
      <c r="G13" s="3"/>
      <c r="H13" s="3"/>
      <c r="I13" s="3"/>
      <c r="J13" s="12">
        <f>SUM(H13:I13)</f>
        <v>0</v>
      </c>
      <c r="K13" s="26"/>
      <c r="L13" s="74"/>
    </row>
    <row r="14" spans="1:12" ht="15" customHeight="1" x14ac:dyDescent="0.25">
      <c r="A14" s="1">
        <v>3</v>
      </c>
      <c r="B14" s="4" t="s">
        <v>33</v>
      </c>
      <c r="C14" s="1" t="s">
        <v>34</v>
      </c>
      <c r="D14" s="19" t="s">
        <v>48</v>
      </c>
      <c r="E14" s="17">
        <v>33000</v>
      </c>
      <c r="F14" s="17"/>
      <c r="G14" s="17"/>
      <c r="H14" s="17">
        <v>33000</v>
      </c>
      <c r="I14" s="19"/>
      <c r="J14" s="12">
        <f>SUM(H14:I14)</f>
        <v>33000</v>
      </c>
      <c r="K14" s="26" t="s">
        <v>162</v>
      </c>
      <c r="L14" s="1" t="s">
        <v>84</v>
      </c>
    </row>
    <row r="15" spans="1:12" ht="20.25" customHeight="1" x14ac:dyDescent="0.25">
      <c r="A15" s="107" t="s">
        <v>6</v>
      </c>
      <c r="B15" s="107"/>
      <c r="C15" s="107"/>
      <c r="D15" s="107"/>
      <c r="E15" s="32">
        <f>SUM(E12:E14)</f>
        <v>99000</v>
      </c>
      <c r="F15" s="92">
        <f>SUM(F12:F14)</f>
        <v>266500</v>
      </c>
      <c r="G15" s="92">
        <f t="shared" ref="G15:J15" si="0">SUM(G12:G14)</f>
        <v>0</v>
      </c>
      <c r="H15" s="92">
        <f t="shared" si="0"/>
        <v>66000</v>
      </c>
      <c r="I15" s="92">
        <f t="shared" si="0"/>
        <v>10000</v>
      </c>
      <c r="J15" s="92">
        <f t="shared" si="0"/>
        <v>76000</v>
      </c>
      <c r="K15" s="93" t="s">
        <v>90</v>
      </c>
      <c r="L15" s="94" t="s">
        <v>85</v>
      </c>
    </row>
    <row r="16" spans="1:12" ht="21.75" customHeight="1" x14ac:dyDescent="0.25">
      <c r="A16" s="114" t="s">
        <v>121</v>
      </c>
      <c r="B16" s="114"/>
      <c r="C16" s="114"/>
      <c r="D16" s="114"/>
      <c r="E16" s="114"/>
      <c r="F16" s="114"/>
      <c r="G16" s="114"/>
      <c r="H16" s="114"/>
      <c r="I16" s="114"/>
      <c r="J16" s="3">
        <f>-J15*0.1</f>
        <v>-7600</v>
      </c>
      <c r="K16" s="36"/>
      <c r="L16" s="37"/>
    </row>
    <row r="17" spans="1:12" ht="18.75" x14ac:dyDescent="0.25">
      <c r="A17" s="114" t="s">
        <v>122</v>
      </c>
      <c r="B17" s="114"/>
      <c r="C17" s="114"/>
      <c r="D17" s="114"/>
      <c r="E17" s="114"/>
      <c r="F17" s="114"/>
      <c r="G17" s="114"/>
      <c r="H17" s="114"/>
      <c r="I17" s="114"/>
      <c r="J17" s="32">
        <f>SUM(J15:J16)</f>
        <v>68400</v>
      </c>
    </row>
    <row r="18" spans="1:12" ht="15.75" x14ac:dyDescent="0.25">
      <c r="A18" s="1">
        <v>4</v>
      </c>
      <c r="B18" s="4" t="s">
        <v>29</v>
      </c>
      <c r="C18" s="1" t="s">
        <v>30</v>
      </c>
      <c r="D18" s="16" t="s">
        <v>31</v>
      </c>
      <c r="E18" s="17">
        <v>33000</v>
      </c>
      <c r="F18" s="17">
        <v>63000</v>
      </c>
      <c r="G18" s="17">
        <v>6600</v>
      </c>
      <c r="H18" s="110" t="s">
        <v>92</v>
      </c>
      <c r="I18" s="111"/>
      <c r="J18" s="111"/>
      <c r="K18" s="111"/>
      <c r="L18" s="112"/>
    </row>
    <row r="20" spans="1:12" x14ac:dyDescent="0.25">
      <c r="A20" s="113" t="s">
        <v>155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</row>
    <row r="21" spans="1:12" x14ac:dyDescent="0.25">
      <c r="A21" s="113" t="s">
        <v>160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</sheetData>
  <mergeCells count="12">
    <mergeCell ref="A21:L21"/>
    <mergeCell ref="A4:L4"/>
    <mergeCell ref="C6:I6"/>
    <mergeCell ref="J6:K6"/>
    <mergeCell ref="F7:L7"/>
    <mergeCell ref="A9:L9"/>
    <mergeCell ref="K10:L10"/>
    <mergeCell ref="A15:D15"/>
    <mergeCell ref="A16:I16"/>
    <mergeCell ref="A17:I17"/>
    <mergeCell ref="H18:L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153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6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90"/>
    </row>
    <row r="7" spans="1:12" ht="18.75" x14ac:dyDescent="0.3">
      <c r="D7" s="90" t="s">
        <v>17</v>
      </c>
      <c r="E7" s="90"/>
      <c r="F7" s="108" t="s">
        <v>108</v>
      </c>
      <c r="G7" s="108"/>
      <c r="H7" s="108"/>
      <c r="I7" s="108"/>
      <c r="J7" s="108"/>
      <c r="K7" s="108"/>
      <c r="L7" s="108"/>
    </row>
    <row r="8" spans="1:12" ht="4.5" customHeight="1" x14ac:dyDescent="0.3">
      <c r="A8" s="5"/>
      <c r="D8" s="90"/>
      <c r="E8" s="90"/>
      <c r="F8" s="90"/>
      <c r="G8" s="90"/>
      <c r="H8" s="90"/>
      <c r="I8" s="90"/>
      <c r="J8" s="90"/>
      <c r="K8" s="91"/>
      <c r="L8" s="91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5.75" x14ac:dyDescent="0.25">
      <c r="A12" s="10">
        <v>1</v>
      </c>
      <c r="B12" s="4" t="s">
        <v>150</v>
      </c>
      <c r="C12" s="1" t="s">
        <v>21</v>
      </c>
      <c r="D12" s="2" t="s">
        <v>149</v>
      </c>
      <c r="E12" s="17">
        <v>35000</v>
      </c>
      <c r="F12" s="2"/>
      <c r="G12" s="2"/>
      <c r="H12" s="17"/>
      <c r="I12" s="2"/>
      <c r="J12" s="17">
        <f>SUM(H12:I12)</f>
        <v>0</v>
      </c>
      <c r="K12" s="118" t="s">
        <v>151</v>
      </c>
      <c r="L12" s="119"/>
    </row>
    <row r="13" spans="1:12" ht="18" customHeight="1" x14ac:dyDescent="0.25">
      <c r="A13" s="10">
        <v>2</v>
      </c>
      <c r="B13" s="4" t="s">
        <v>44</v>
      </c>
      <c r="C13" s="1" t="s">
        <v>32</v>
      </c>
      <c r="D13" s="16" t="s">
        <v>46</v>
      </c>
      <c r="E13" s="17">
        <v>33000</v>
      </c>
      <c r="F13" s="17"/>
      <c r="G13" s="17">
        <v>2200</v>
      </c>
      <c r="H13" s="17"/>
      <c r="I13" s="18"/>
      <c r="J13" s="17">
        <f t="shared" ref="J13:J14" si="0">SUM(H13:I13)</f>
        <v>0</v>
      </c>
      <c r="K13" s="26"/>
      <c r="L13" s="69"/>
    </row>
    <row r="14" spans="1:12" ht="18" customHeight="1" x14ac:dyDescent="0.25">
      <c r="A14" s="10">
        <v>3</v>
      </c>
      <c r="B14" s="4" t="s">
        <v>93</v>
      </c>
      <c r="C14" s="1" t="s">
        <v>30</v>
      </c>
      <c r="D14" s="16" t="s">
        <v>94</v>
      </c>
      <c r="E14" s="17">
        <v>33000</v>
      </c>
      <c r="F14" s="17"/>
      <c r="G14" s="17">
        <v>5500</v>
      </c>
      <c r="H14" s="17">
        <v>33000</v>
      </c>
      <c r="I14" s="12"/>
      <c r="J14" s="17">
        <f t="shared" si="0"/>
        <v>33000</v>
      </c>
      <c r="K14" s="26" t="s">
        <v>163</v>
      </c>
      <c r="L14" s="69" t="s">
        <v>106</v>
      </c>
    </row>
    <row r="15" spans="1:12" ht="20.25" customHeight="1" x14ac:dyDescent="0.25">
      <c r="A15" s="107" t="s">
        <v>6</v>
      </c>
      <c r="B15" s="107"/>
      <c r="C15" s="107"/>
      <c r="D15" s="107"/>
      <c r="E15" s="12">
        <f t="shared" ref="E15:G15" si="1">SUM(E12:E14)</f>
        <v>101000</v>
      </c>
      <c r="F15" s="12">
        <f t="shared" si="1"/>
        <v>0</v>
      </c>
      <c r="G15" s="12">
        <f t="shared" si="1"/>
        <v>7700</v>
      </c>
      <c r="H15" s="12">
        <f>SUM(H12:H14)</f>
        <v>33000</v>
      </c>
      <c r="I15" s="12">
        <f t="shared" ref="I15:J15" si="2">SUM(I12:I14)</f>
        <v>0</v>
      </c>
      <c r="J15" s="12">
        <f t="shared" si="2"/>
        <v>33000</v>
      </c>
      <c r="K15" s="26" t="s">
        <v>90</v>
      </c>
      <c r="L15" s="1" t="s">
        <v>85</v>
      </c>
    </row>
    <row r="16" spans="1:12" ht="20.25" customHeight="1" x14ac:dyDescent="0.25">
      <c r="A16" s="114" t="s">
        <v>121</v>
      </c>
      <c r="B16" s="114"/>
      <c r="C16" s="114"/>
      <c r="D16" s="114"/>
      <c r="E16" s="114"/>
      <c r="F16" s="114"/>
      <c r="G16" s="114"/>
      <c r="H16" s="114"/>
      <c r="I16" s="114"/>
      <c r="J16" s="3">
        <f>-J15*0.1</f>
        <v>-3300</v>
      </c>
      <c r="K16" s="23"/>
      <c r="L16" s="24"/>
    </row>
    <row r="17" spans="1:12" ht="20.25" customHeight="1" x14ac:dyDescent="0.25">
      <c r="A17" s="115" t="s">
        <v>122</v>
      </c>
      <c r="B17" s="116"/>
      <c r="C17" s="116"/>
      <c r="D17" s="116"/>
      <c r="E17" s="116"/>
      <c r="F17" s="116"/>
      <c r="G17" s="116"/>
      <c r="H17" s="116"/>
      <c r="I17" s="117"/>
      <c r="J17" s="3">
        <f>SUM(J15:J16)</f>
        <v>29700</v>
      </c>
      <c r="K17" s="23"/>
      <c r="L17" s="24"/>
    </row>
    <row r="18" spans="1:12" ht="20.25" customHeight="1" x14ac:dyDescent="0.25">
      <c r="A18" s="21"/>
      <c r="B18" s="21"/>
      <c r="C18" s="21"/>
      <c r="D18" s="21"/>
      <c r="E18" s="25"/>
      <c r="F18" s="25"/>
      <c r="G18" s="25"/>
      <c r="H18" s="25"/>
      <c r="I18" s="25"/>
      <c r="J18" s="25"/>
      <c r="K18" s="23"/>
      <c r="L18" s="24"/>
    </row>
    <row r="19" spans="1:12" ht="8.25" customHeight="1" x14ac:dyDescent="0.25">
      <c r="A19" s="21"/>
      <c r="B19" s="21"/>
      <c r="C19" s="21"/>
      <c r="D19" s="21"/>
      <c r="E19" s="22"/>
      <c r="F19" s="77"/>
      <c r="G19" s="77"/>
      <c r="H19" s="77"/>
      <c r="I19" s="77"/>
      <c r="J19" s="25"/>
      <c r="K19" s="23"/>
      <c r="L19" s="24"/>
    </row>
    <row r="20" spans="1:12" x14ac:dyDescent="0.25">
      <c r="A20" s="113" t="s">
        <v>101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</row>
    <row r="21" spans="1:12" x14ac:dyDescent="0.25">
      <c r="A21" s="113" t="s">
        <v>148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</sheetData>
  <mergeCells count="12">
    <mergeCell ref="A21:L21"/>
    <mergeCell ref="K12:L12"/>
    <mergeCell ref="A15:D15"/>
    <mergeCell ref="A16:I16"/>
    <mergeCell ref="A17:I17"/>
    <mergeCell ref="A20:L20"/>
    <mergeCell ref="K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14" sqref="I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153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95"/>
    </row>
    <row r="7" spans="1:12" ht="18.75" x14ac:dyDescent="0.3">
      <c r="D7" s="95" t="s">
        <v>17</v>
      </c>
      <c r="E7" s="95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95"/>
      <c r="E8" s="95"/>
      <c r="F8" s="95"/>
      <c r="G8" s="95"/>
      <c r="H8" s="95"/>
      <c r="I8" s="95"/>
      <c r="J8" s="95"/>
      <c r="K8" s="96"/>
      <c r="L8" s="96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23</v>
      </c>
      <c r="C12" s="1" t="s">
        <v>24</v>
      </c>
      <c r="D12" s="8" t="s">
        <v>25</v>
      </c>
      <c r="E12" s="3">
        <v>33000</v>
      </c>
      <c r="F12" s="3">
        <v>220200</v>
      </c>
      <c r="G12" s="3"/>
      <c r="H12" s="3">
        <v>33000</v>
      </c>
      <c r="I12" s="3">
        <v>7000</v>
      </c>
      <c r="J12" s="12">
        <f>SUM(H12:I12)</f>
        <v>40000</v>
      </c>
      <c r="K12" s="26" t="s">
        <v>167</v>
      </c>
      <c r="L12" s="1" t="s">
        <v>84</v>
      </c>
    </row>
    <row r="13" spans="1:12" ht="20.25" customHeight="1" x14ac:dyDescent="0.25">
      <c r="A13" s="1">
        <v>2</v>
      </c>
      <c r="B13" s="4" t="s">
        <v>154</v>
      </c>
      <c r="C13" s="1" t="s">
        <v>27</v>
      </c>
      <c r="D13" s="8" t="s">
        <v>156</v>
      </c>
      <c r="E13" s="3">
        <v>33000</v>
      </c>
      <c r="F13" s="3">
        <v>72600</v>
      </c>
      <c r="G13" s="3">
        <v>6600</v>
      </c>
      <c r="H13" s="3"/>
      <c r="I13" s="3">
        <v>33000</v>
      </c>
      <c r="J13" s="12">
        <f t="shared" ref="J13:J14" si="0">SUM(H13:I13)</f>
        <v>33000</v>
      </c>
      <c r="K13" s="26" t="s">
        <v>168</v>
      </c>
      <c r="L13" s="74" t="s">
        <v>106</v>
      </c>
    </row>
    <row r="14" spans="1:12" ht="15" customHeight="1" x14ac:dyDescent="0.25">
      <c r="A14" s="1">
        <v>3</v>
      </c>
      <c r="B14" s="4" t="s">
        <v>33</v>
      </c>
      <c r="C14" s="1" t="s">
        <v>34</v>
      </c>
      <c r="D14" s="19" t="s">
        <v>48</v>
      </c>
      <c r="E14" s="17">
        <v>33000</v>
      </c>
      <c r="F14" s="17"/>
      <c r="G14" s="17"/>
      <c r="H14" s="17">
        <v>33000</v>
      </c>
      <c r="I14" s="19"/>
      <c r="J14" s="12">
        <f t="shared" si="0"/>
        <v>33000</v>
      </c>
      <c r="K14" s="26" t="s">
        <v>167</v>
      </c>
      <c r="L14" s="1" t="s">
        <v>84</v>
      </c>
    </row>
    <row r="15" spans="1:12" ht="20.25" customHeight="1" x14ac:dyDescent="0.25">
      <c r="A15" s="107" t="s">
        <v>6</v>
      </c>
      <c r="B15" s="107"/>
      <c r="C15" s="107"/>
      <c r="D15" s="107"/>
      <c r="E15" s="32">
        <f>SUM(E12:E14)</f>
        <v>99000</v>
      </c>
      <c r="F15" s="92">
        <f>SUM(F12:F14)</f>
        <v>292800</v>
      </c>
      <c r="G15" s="92">
        <f t="shared" ref="G15:J15" si="1">SUM(G12:G14)</f>
        <v>6600</v>
      </c>
      <c r="H15" s="92">
        <f t="shared" si="1"/>
        <v>66000</v>
      </c>
      <c r="I15" s="92">
        <f t="shared" si="1"/>
        <v>40000</v>
      </c>
      <c r="J15" s="92">
        <f t="shared" si="1"/>
        <v>106000</v>
      </c>
      <c r="K15" s="93" t="s">
        <v>166</v>
      </c>
      <c r="L15" s="94" t="s">
        <v>85</v>
      </c>
    </row>
    <row r="16" spans="1:12" ht="21.75" customHeight="1" x14ac:dyDescent="0.25">
      <c r="A16" s="114" t="s">
        <v>121</v>
      </c>
      <c r="B16" s="114"/>
      <c r="C16" s="114"/>
      <c r="D16" s="114"/>
      <c r="E16" s="114"/>
      <c r="F16" s="114"/>
      <c r="G16" s="114"/>
      <c r="H16" s="114"/>
      <c r="I16" s="114"/>
      <c r="J16" s="3">
        <f>-J15*0.1</f>
        <v>-10600</v>
      </c>
      <c r="K16" s="36"/>
      <c r="L16" s="37"/>
    </row>
    <row r="17" spans="1:12" ht="18.75" x14ac:dyDescent="0.25">
      <c r="A17" s="114" t="s">
        <v>122</v>
      </c>
      <c r="B17" s="114"/>
      <c r="C17" s="114"/>
      <c r="D17" s="114"/>
      <c r="E17" s="114"/>
      <c r="F17" s="114"/>
      <c r="G17" s="114"/>
      <c r="H17" s="114"/>
      <c r="I17" s="114"/>
      <c r="J17" s="32">
        <f>SUM(J15:J16)</f>
        <v>95400</v>
      </c>
    </row>
    <row r="18" spans="1:12" ht="15.75" x14ac:dyDescent="0.25">
      <c r="A18" s="1">
        <v>4</v>
      </c>
      <c r="B18" s="4" t="s">
        <v>29</v>
      </c>
      <c r="C18" s="1" t="s">
        <v>30</v>
      </c>
      <c r="D18" s="16" t="s">
        <v>31</v>
      </c>
      <c r="E18" s="17">
        <v>33000</v>
      </c>
      <c r="F18" s="17">
        <v>63000</v>
      </c>
      <c r="G18" s="17">
        <v>6600</v>
      </c>
      <c r="H18" s="110" t="s">
        <v>92</v>
      </c>
      <c r="I18" s="111"/>
      <c r="J18" s="111"/>
      <c r="K18" s="111"/>
      <c r="L18" s="112"/>
    </row>
    <row r="20" spans="1:12" x14ac:dyDescent="0.25">
      <c r="A20" s="113" t="s">
        <v>155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</row>
    <row r="21" spans="1:12" x14ac:dyDescent="0.25">
      <c r="A21" s="113" t="s">
        <v>160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</sheetData>
  <mergeCells count="12">
    <mergeCell ref="A21:L21"/>
    <mergeCell ref="A4:L4"/>
    <mergeCell ref="C6:I6"/>
    <mergeCell ref="J6:K6"/>
    <mergeCell ref="F7:L7"/>
    <mergeCell ref="A9:L9"/>
    <mergeCell ref="K10:L10"/>
    <mergeCell ref="A15:D15"/>
    <mergeCell ref="A16:I16"/>
    <mergeCell ref="A17:I17"/>
    <mergeCell ref="H18:L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164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6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95"/>
    </row>
    <row r="7" spans="1:12" ht="18.75" x14ac:dyDescent="0.3">
      <c r="D7" s="95" t="s">
        <v>17</v>
      </c>
      <c r="E7" s="95"/>
      <c r="F7" s="108" t="s">
        <v>108</v>
      </c>
      <c r="G7" s="108"/>
      <c r="H7" s="108"/>
      <c r="I7" s="108"/>
      <c r="J7" s="108"/>
      <c r="K7" s="108"/>
      <c r="L7" s="108"/>
    </row>
    <row r="8" spans="1:12" ht="4.5" customHeight="1" x14ac:dyDescent="0.3">
      <c r="A8" s="5"/>
      <c r="D8" s="95"/>
      <c r="E8" s="95"/>
      <c r="F8" s="95"/>
      <c r="G8" s="95"/>
      <c r="H8" s="95"/>
      <c r="I8" s="95"/>
      <c r="J8" s="95"/>
      <c r="K8" s="96"/>
      <c r="L8" s="96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5.75" x14ac:dyDescent="0.25">
      <c r="A12" s="10">
        <v>1</v>
      </c>
      <c r="B12" s="4" t="s">
        <v>150</v>
      </c>
      <c r="C12" s="1" t="s">
        <v>21</v>
      </c>
      <c r="D12" s="2" t="s">
        <v>149</v>
      </c>
      <c r="E12" s="17">
        <v>35000</v>
      </c>
      <c r="F12" s="2"/>
      <c r="G12" s="2"/>
      <c r="H12" s="17"/>
      <c r="I12" s="2"/>
      <c r="J12" s="17">
        <f>SUM(H12:I12)</f>
        <v>0</v>
      </c>
      <c r="K12" s="26"/>
      <c r="L12" s="69"/>
    </row>
    <row r="13" spans="1:12" ht="18" customHeight="1" x14ac:dyDescent="0.25">
      <c r="A13" s="10">
        <v>2</v>
      </c>
      <c r="B13" s="4" t="s">
        <v>44</v>
      </c>
      <c r="C13" s="1" t="s">
        <v>32</v>
      </c>
      <c r="D13" s="16" t="s">
        <v>46</v>
      </c>
      <c r="E13" s="17">
        <v>35000</v>
      </c>
      <c r="F13" s="17">
        <v>33000</v>
      </c>
      <c r="G13" s="17">
        <v>2200</v>
      </c>
      <c r="H13" s="17">
        <v>35000</v>
      </c>
      <c r="I13" s="17">
        <v>33000</v>
      </c>
      <c r="J13" s="17">
        <f>SUM(H13:I13)</f>
        <v>68000</v>
      </c>
      <c r="K13" s="26" t="s">
        <v>169</v>
      </c>
      <c r="L13" s="69" t="s">
        <v>170</v>
      </c>
    </row>
    <row r="14" spans="1:12" ht="18" customHeight="1" x14ac:dyDescent="0.25">
      <c r="A14" s="10">
        <v>3</v>
      </c>
      <c r="B14" s="4" t="s">
        <v>93</v>
      </c>
      <c r="C14" s="1" t="s">
        <v>30</v>
      </c>
      <c r="D14" s="16" t="s">
        <v>94</v>
      </c>
      <c r="E14" s="17">
        <v>35000</v>
      </c>
      <c r="F14" s="17"/>
      <c r="G14" s="17">
        <v>5500</v>
      </c>
      <c r="H14" s="17">
        <v>35000</v>
      </c>
      <c r="I14" s="12"/>
      <c r="J14" s="17">
        <f t="shared" ref="J14" si="0">SUM(H14:I14)</f>
        <v>35000</v>
      </c>
      <c r="K14" s="26" t="s">
        <v>165</v>
      </c>
      <c r="L14" s="69" t="s">
        <v>106</v>
      </c>
    </row>
    <row r="15" spans="1:12" ht="20.25" customHeight="1" x14ac:dyDescent="0.25">
      <c r="A15" s="107" t="s">
        <v>6</v>
      </c>
      <c r="B15" s="107"/>
      <c r="C15" s="107"/>
      <c r="D15" s="107"/>
      <c r="E15" s="12">
        <f t="shared" ref="E15:J15" si="1">SUM(E12:E14)</f>
        <v>105000</v>
      </c>
      <c r="F15" s="12">
        <f t="shared" si="1"/>
        <v>33000</v>
      </c>
      <c r="G15" s="12">
        <f t="shared" si="1"/>
        <v>7700</v>
      </c>
      <c r="H15" s="12">
        <f t="shared" si="1"/>
        <v>70000</v>
      </c>
      <c r="I15" s="12">
        <f t="shared" si="1"/>
        <v>33000</v>
      </c>
      <c r="J15" s="12">
        <f t="shared" si="1"/>
        <v>103000</v>
      </c>
      <c r="K15" s="26" t="s">
        <v>166</v>
      </c>
      <c r="L15" s="1" t="s">
        <v>85</v>
      </c>
    </row>
    <row r="16" spans="1:12" ht="20.25" customHeight="1" x14ac:dyDescent="0.25">
      <c r="A16" s="114" t="s">
        <v>121</v>
      </c>
      <c r="B16" s="114"/>
      <c r="C16" s="114"/>
      <c r="D16" s="114"/>
      <c r="E16" s="114"/>
      <c r="F16" s="114"/>
      <c r="G16" s="114"/>
      <c r="H16" s="114"/>
      <c r="I16" s="114"/>
      <c r="J16" s="3">
        <f>-J15*0.1</f>
        <v>-10300</v>
      </c>
      <c r="K16" s="23"/>
      <c r="L16" s="24"/>
    </row>
    <row r="17" spans="1:12" ht="20.25" customHeight="1" x14ac:dyDescent="0.25">
      <c r="A17" s="115" t="s">
        <v>122</v>
      </c>
      <c r="B17" s="116"/>
      <c r="C17" s="116"/>
      <c r="D17" s="116"/>
      <c r="E17" s="116"/>
      <c r="F17" s="116"/>
      <c r="G17" s="116"/>
      <c r="H17" s="116"/>
      <c r="I17" s="117"/>
      <c r="J17" s="3">
        <f>SUM(J15:J16)</f>
        <v>92700</v>
      </c>
      <c r="K17" s="23"/>
      <c r="L17" s="24"/>
    </row>
    <row r="18" spans="1:12" ht="20.25" customHeight="1" x14ac:dyDescent="0.25">
      <c r="A18" s="21"/>
      <c r="B18" s="21"/>
      <c r="C18" s="21"/>
      <c r="D18" s="21"/>
      <c r="E18" s="25"/>
      <c r="F18" s="25"/>
      <c r="G18" s="25"/>
      <c r="H18" s="25"/>
      <c r="I18" s="25"/>
      <c r="J18" s="25"/>
      <c r="K18" s="23"/>
      <c r="L18" s="24"/>
    </row>
    <row r="19" spans="1:12" ht="8.25" customHeight="1" x14ac:dyDescent="0.25">
      <c r="A19" s="21"/>
      <c r="B19" s="21"/>
      <c r="C19" s="21"/>
      <c r="D19" s="21"/>
      <c r="E19" s="22"/>
      <c r="F19" s="77"/>
      <c r="G19" s="77"/>
      <c r="H19" s="77"/>
      <c r="I19" s="77"/>
      <c r="J19" s="25"/>
      <c r="K19" s="23"/>
      <c r="L19" s="24"/>
    </row>
    <row r="20" spans="1:12" x14ac:dyDescent="0.25">
      <c r="A20" s="113" t="s">
        <v>101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</row>
    <row r="21" spans="1:12" x14ac:dyDescent="0.25">
      <c r="A21" s="113" t="s">
        <v>148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</sheetData>
  <mergeCells count="11">
    <mergeCell ref="K10:L10"/>
    <mergeCell ref="A4:L4"/>
    <mergeCell ref="C6:I6"/>
    <mergeCell ref="J6:K6"/>
    <mergeCell ref="F7:L7"/>
    <mergeCell ref="A9:L9"/>
    <mergeCell ref="A15:D15"/>
    <mergeCell ref="A16:I16"/>
    <mergeCell ref="A17:I17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ht="23.25" x14ac:dyDescent="0.25">
      <c r="A1" s="97" t="s">
        <v>57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18.75" x14ac:dyDescent="0.3">
      <c r="A2" s="5" t="s">
        <v>11</v>
      </c>
      <c r="E2" s="6"/>
      <c r="I2" s="6"/>
    </row>
    <row r="3" spans="1:12" ht="18.75" customHeight="1" x14ac:dyDescent="0.4">
      <c r="A3" s="5" t="s">
        <v>12</v>
      </c>
      <c r="C3" s="106" t="s">
        <v>15</v>
      </c>
      <c r="D3" s="106"/>
      <c r="E3" s="106"/>
      <c r="F3" s="106"/>
      <c r="G3" s="106"/>
      <c r="H3" s="106"/>
      <c r="I3" s="106"/>
      <c r="J3" s="101" t="s">
        <v>16</v>
      </c>
      <c r="K3" s="101"/>
      <c r="L3" s="38"/>
    </row>
    <row r="4" spans="1:12" ht="18.75" x14ac:dyDescent="0.3">
      <c r="A4" s="5" t="s">
        <v>13</v>
      </c>
      <c r="D4" s="38" t="s">
        <v>17</v>
      </c>
      <c r="E4" s="38"/>
      <c r="F4" s="108" t="s">
        <v>18</v>
      </c>
      <c r="G4" s="108"/>
      <c r="H4" s="108"/>
      <c r="I4" s="108"/>
      <c r="J4" s="108"/>
      <c r="K4" s="108"/>
      <c r="L4" s="108"/>
    </row>
    <row r="5" spans="1:12" ht="9" customHeight="1" x14ac:dyDescent="0.3">
      <c r="A5" s="5"/>
      <c r="D5" s="38"/>
      <c r="E5" s="38"/>
      <c r="F5" s="38"/>
      <c r="G5" s="38"/>
      <c r="H5" s="38"/>
      <c r="I5" s="38"/>
      <c r="J5" s="38"/>
      <c r="K5" s="39"/>
      <c r="L5" s="39"/>
    </row>
    <row r="6" spans="1:12" ht="18.75" customHeight="1" x14ac:dyDescent="0.3">
      <c r="A6" s="101" t="s">
        <v>19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</row>
    <row r="7" spans="1:12" ht="18.75" x14ac:dyDescent="0.3">
      <c r="K7" s="109"/>
      <c r="L7" s="109"/>
    </row>
    <row r="8" spans="1:12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" t="s">
        <v>40</v>
      </c>
      <c r="H8" s="15" t="s">
        <v>8</v>
      </c>
      <c r="I8" s="2" t="s">
        <v>5</v>
      </c>
      <c r="J8" s="14" t="s">
        <v>4</v>
      </c>
      <c r="K8" s="2" t="s">
        <v>7</v>
      </c>
      <c r="L8" s="14" t="s">
        <v>14</v>
      </c>
    </row>
    <row r="9" spans="1:12" ht="18" customHeight="1" x14ac:dyDescent="0.25">
      <c r="A9" s="10">
        <v>1</v>
      </c>
      <c r="B9" s="4" t="s">
        <v>44</v>
      </c>
      <c r="C9" s="1" t="s">
        <v>32</v>
      </c>
      <c r="D9" s="16" t="s">
        <v>46</v>
      </c>
      <c r="E9" s="17">
        <v>33000</v>
      </c>
      <c r="F9" s="17"/>
      <c r="G9" s="17"/>
      <c r="H9" s="17">
        <v>33000</v>
      </c>
      <c r="I9" s="18"/>
      <c r="J9" s="12">
        <f>SUM(H9:I9)</f>
        <v>33000</v>
      </c>
      <c r="K9" s="26" t="s">
        <v>87</v>
      </c>
      <c r="L9" s="27" t="s">
        <v>88</v>
      </c>
    </row>
    <row r="10" spans="1:12" ht="20.25" customHeight="1" x14ac:dyDescent="0.25">
      <c r="A10" s="107" t="s">
        <v>6</v>
      </c>
      <c r="B10" s="107"/>
      <c r="C10" s="107"/>
      <c r="D10" s="107"/>
      <c r="E10" s="3">
        <f>SUM(E9:E9)</f>
        <v>33000</v>
      </c>
      <c r="F10" s="3">
        <f t="shared" ref="F10:J10" si="0">SUM(F9:F9)</f>
        <v>0</v>
      </c>
      <c r="G10" s="3">
        <f t="shared" si="0"/>
        <v>0</v>
      </c>
      <c r="H10" s="3">
        <f t="shared" si="0"/>
        <v>33000</v>
      </c>
      <c r="I10" s="3">
        <f t="shared" si="0"/>
        <v>0</v>
      </c>
      <c r="J10" s="3">
        <f t="shared" si="0"/>
        <v>33000</v>
      </c>
      <c r="K10" s="9" t="s">
        <v>86</v>
      </c>
      <c r="L10" s="1" t="s">
        <v>85</v>
      </c>
    </row>
    <row r="11" spans="1:12" ht="8.25" customHeight="1" x14ac:dyDescent="0.25">
      <c r="A11" s="40"/>
      <c r="B11" s="40"/>
      <c r="C11" s="40"/>
      <c r="D11" s="40"/>
      <c r="E11" s="33"/>
      <c r="F11" s="34"/>
      <c r="G11" s="34"/>
      <c r="H11" s="34"/>
      <c r="I11" s="34"/>
      <c r="J11" s="35"/>
      <c r="K11" s="36"/>
      <c r="L11" s="37"/>
    </row>
  </sheetData>
  <mergeCells count="7">
    <mergeCell ref="A10:D10"/>
    <mergeCell ref="A1:L1"/>
    <mergeCell ref="C3:I3"/>
    <mergeCell ref="J3:K3"/>
    <mergeCell ref="F4:L4"/>
    <mergeCell ref="A6:L6"/>
    <mergeCell ref="K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M15" sqref="M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57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41"/>
    </row>
    <row r="7" spans="1:12" ht="18.75" x14ac:dyDescent="0.3">
      <c r="D7" s="41" t="s">
        <v>17</v>
      </c>
      <c r="E7" s="41"/>
      <c r="F7" s="108" t="s">
        <v>18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41"/>
      <c r="E8" s="41"/>
      <c r="F8" s="41"/>
      <c r="G8" s="41"/>
      <c r="H8" s="41"/>
      <c r="I8" s="41"/>
      <c r="J8" s="41"/>
      <c r="K8" s="42"/>
      <c r="L8" s="42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25000</v>
      </c>
      <c r="F12" s="3">
        <v>50000</v>
      </c>
      <c r="G12" s="3"/>
      <c r="H12" s="3"/>
      <c r="I12" s="3"/>
      <c r="J12" s="12">
        <f>SUM(H12:I12)</f>
        <v>0</v>
      </c>
      <c r="K12" s="26"/>
      <c r="L12" s="1"/>
    </row>
    <row r="13" spans="1:12" ht="20.25" customHeight="1" x14ac:dyDescent="0.25">
      <c r="A13" s="1">
        <v>2</v>
      </c>
      <c r="B13" s="4" t="s">
        <v>23</v>
      </c>
      <c r="C13" s="1" t="s">
        <v>24</v>
      </c>
      <c r="D13" s="8" t="s">
        <v>25</v>
      </c>
      <c r="E13" s="3">
        <v>33000</v>
      </c>
      <c r="F13" s="3">
        <v>238200</v>
      </c>
      <c r="G13" s="3"/>
      <c r="H13" s="3">
        <v>33000</v>
      </c>
      <c r="I13" s="3"/>
      <c r="J13" s="12">
        <f t="shared" ref="J13:J16" si="0">SUM(H13:I13)</f>
        <v>33000</v>
      </c>
      <c r="K13" s="26" t="s">
        <v>91</v>
      </c>
      <c r="L13" s="65" t="s">
        <v>100</v>
      </c>
    </row>
    <row r="14" spans="1:12" ht="20.25" customHeight="1" x14ac:dyDescent="0.25">
      <c r="A14" s="1">
        <v>3</v>
      </c>
      <c r="B14" s="4" t="s">
        <v>26</v>
      </c>
      <c r="C14" s="1" t="s">
        <v>27</v>
      </c>
      <c r="D14" s="8" t="s">
        <v>28</v>
      </c>
      <c r="E14" s="3">
        <v>33000</v>
      </c>
      <c r="F14" s="3">
        <v>7000</v>
      </c>
      <c r="G14" s="3">
        <v>7900</v>
      </c>
      <c r="H14" s="3">
        <v>33000</v>
      </c>
      <c r="I14" s="3">
        <v>26000</v>
      </c>
      <c r="J14" s="12">
        <f t="shared" si="0"/>
        <v>59000</v>
      </c>
      <c r="K14" s="26" t="s">
        <v>90</v>
      </c>
      <c r="L14" s="65" t="s">
        <v>89</v>
      </c>
    </row>
    <row r="15" spans="1:12" ht="20.25" customHeight="1" x14ac:dyDescent="0.25">
      <c r="A15" s="1"/>
      <c r="B15" s="4" t="s">
        <v>29</v>
      </c>
      <c r="C15" s="1" t="s">
        <v>30</v>
      </c>
      <c r="D15" s="16" t="s">
        <v>31</v>
      </c>
      <c r="E15" s="17"/>
      <c r="F15" s="17">
        <v>69600</v>
      </c>
      <c r="G15" s="17" t="s">
        <v>98</v>
      </c>
      <c r="H15" s="110" t="s">
        <v>99</v>
      </c>
      <c r="I15" s="111"/>
      <c r="J15" s="111"/>
      <c r="K15" s="111"/>
      <c r="L15" s="112"/>
    </row>
    <row r="16" spans="1:12" ht="15" customHeight="1" x14ac:dyDescent="0.25">
      <c r="A16" s="10">
        <v>4</v>
      </c>
      <c r="B16" s="4" t="s">
        <v>33</v>
      </c>
      <c r="C16" s="1" t="s">
        <v>34</v>
      </c>
      <c r="D16" s="19" t="s">
        <v>48</v>
      </c>
      <c r="E16" s="17">
        <v>33000</v>
      </c>
      <c r="F16" s="17"/>
      <c r="G16" s="17"/>
      <c r="H16" s="17">
        <v>33000</v>
      </c>
      <c r="I16" s="19"/>
      <c r="J16" s="12">
        <f t="shared" si="0"/>
        <v>33000</v>
      </c>
      <c r="K16" s="26" t="s">
        <v>90</v>
      </c>
      <c r="L16" s="1" t="s">
        <v>84</v>
      </c>
    </row>
    <row r="17" spans="1:12" ht="20.25" customHeight="1" x14ac:dyDescent="0.25">
      <c r="A17" s="107" t="s">
        <v>6</v>
      </c>
      <c r="B17" s="107"/>
      <c r="C17" s="107"/>
      <c r="D17" s="107"/>
      <c r="E17" s="3">
        <f>SUM(E12:E16)</f>
        <v>124000</v>
      </c>
      <c r="F17" s="17">
        <f>SUM(F12:F16)</f>
        <v>364800</v>
      </c>
      <c r="G17" s="17">
        <f>SUM(G12:G16)</f>
        <v>7900</v>
      </c>
      <c r="H17" s="17">
        <f t="shared" ref="H17:J17" si="1">SUM(H12:H16)</f>
        <v>99000</v>
      </c>
      <c r="I17" s="17">
        <f t="shared" si="1"/>
        <v>26000</v>
      </c>
      <c r="J17" s="17">
        <f t="shared" si="1"/>
        <v>125000</v>
      </c>
      <c r="K17" s="9" t="s">
        <v>97</v>
      </c>
      <c r="L17" s="1" t="s">
        <v>85</v>
      </c>
    </row>
    <row r="18" spans="1:12" ht="8.25" customHeight="1" x14ac:dyDescent="0.25">
      <c r="A18" s="43"/>
      <c r="B18" s="43"/>
      <c r="C18" s="43"/>
      <c r="D18" s="43"/>
      <c r="E18" s="33"/>
      <c r="F18" s="34"/>
      <c r="G18" s="34"/>
      <c r="H18" s="34"/>
      <c r="I18" s="34"/>
      <c r="J18" s="35"/>
      <c r="K18" s="36"/>
      <c r="L18" s="37"/>
    </row>
    <row r="20" spans="1:12" ht="15.75" x14ac:dyDescent="0.25">
      <c r="A20" s="1">
        <v>4</v>
      </c>
      <c r="B20" s="4" t="s">
        <v>29</v>
      </c>
      <c r="C20" s="1" t="s">
        <v>30</v>
      </c>
      <c r="D20" s="16" t="s">
        <v>31</v>
      </c>
      <c r="E20" s="17">
        <v>33000</v>
      </c>
      <c r="F20" s="17">
        <v>63000</v>
      </c>
      <c r="G20" s="17">
        <v>6600</v>
      </c>
      <c r="H20" s="110" t="s">
        <v>92</v>
      </c>
      <c r="I20" s="111"/>
      <c r="J20" s="111"/>
      <c r="K20" s="111"/>
      <c r="L20" s="112"/>
    </row>
  </sheetData>
  <mergeCells count="9">
    <mergeCell ref="H20:L20"/>
    <mergeCell ref="H15:L15"/>
    <mergeCell ref="A17:D17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H14" sqref="H13:H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58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9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41"/>
    </row>
    <row r="7" spans="1:12" ht="18.75" x14ac:dyDescent="0.3">
      <c r="D7" s="41" t="s">
        <v>17</v>
      </c>
      <c r="E7" s="41"/>
      <c r="F7" s="108" t="s">
        <v>18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41"/>
      <c r="E8" s="41"/>
      <c r="F8" s="41"/>
      <c r="G8" s="41"/>
      <c r="H8" s="41"/>
      <c r="I8" s="41"/>
      <c r="J8" s="41"/>
      <c r="K8" s="42"/>
      <c r="L8" s="42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8" customHeight="1" x14ac:dyDescent="0.25">
      <c r="A12" s="10">
        <v>1</v>
      </c>
      <c r="B12" s="4" t="s">
        <v>44</v>
      </c>
      <c r="C12" s="1" t="s">
        <v>32</v>
      </c>
      <c r="D12" s="16" t="s">
        <v>46</v>
      </c>
      <c r="E12" s="17">
        <v>33000</v>
      </c>
      <c r="F12" s="17"/>
      <c r="G12" s="17"/>
      <c r="H12" s="17">
        <v>33000</v>
      </c>
      <c r="I12" s="18"/>
      <c r="J12" s="12">
        <f>SUM(H12:I12)</f>
        <v>33000</v>
      </c>
      <c r="K12" s="26" t="s">
        <v>95</v>
      </c>
      <c r="L12" s="27" t="s">
        <v>96</v>
      </c>
    </row>
    <row r="13" spans="1:12" ht="18" customHeight="1" x14ac:dyDescent="0.25">
      <c r="A13" s="10">
        <v>2</v>
      </c>
      <c r="B13" s="4" t="s">
        <v>93</v>
      </c>
      <c r="C13" s="1" t="s">
        <v>30</v>
      </c>
      <c r="D13" s="16" t="s">
        <v>94</v>
      </c>
      <c r="E13" s="17">
        <v>33000</v>
      </c>
      <c r="F13" s="17"/>
      <c r="G13" s="17"/>
      <c r="H13" s="17">
        <v>33000</v>
      </c>
      <c r="I13" s="18"/>
      <c r="J13" s="12">
        <f t="shared" ref="J13" si="0">SUM(H13:I13)</f>
        <v>33000</v>
      </c>
      <c r="K13" s="26" t="s">
        <v>95</v>
      </c>
      <c r="L13" s="27" t="s">
        <v>83</v>
      </c>
    </row>
    <row r="14" spans="1:12" ht="20.25" customHeight="1" x14ac:dyDescent="0.25">
      <c r="A14" s="107" t="s">
        <v>6</v>
      </c>
      <c r="B14" s="107"/>
      <c r="C14" s="107"/>
      <c r="D14" s="107"/>
      <c r="E14" s="12">
        <f t="shared" ref="E14:I14" si="1">SUM(E12:E13)</f>
        <v>66000</v>
      </c>
      <c r="F14" s="12">
        <f t="shared" si="1"/>
        <v>0</v>
      </c>
      <c r="G14" s="12">
        <f t="shared" si="1"/>
        <v>0</v>
      </c>
      <c r="H14" s="12">
        <f t="shared" si="1"/>
        <v>66000</v>
      </c>
      <c r="I14" s="12">
        <f t="shared" si="1"/>
        <v>0</v>
      </c>
      <c r="J14" s="12">
        <f>SUM(J12:J13)</f>
        <v>66000</v>
      </c>
      <c r="K14" s="9" t="s">
        <v>97</v>
      </c>
      <c r="L14" s="1" t="s">
        <v>85</v>
      </c>
    </row>
    <row r="15" spans="1:12" ht="8.25" customHeight="1" x14ac:dyDescent="0.25">
      <c r="A15" s="43"/>
      <c r="B15" s="43"/>
      <c r="C15" s="43"/>
      <c r="D15" s="43"/>
      <c r="E15" s="33"/>
      <c r="F15" s="34"/>
      <c r="G15" s="34"/>
      <c r="H15" s="34"/>
      <c r="I15" s="34"/>
      <c r="J15" s="35"/>
      <c r="K15" s="36"/>
      <c r="L15" s="37"/>
    </row>
    <row r="16" spans="1:12" x14ac:dyDescent="0.25">
      <c r="A16" s="113" t="s">
        <v>101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</sheetData>
  <mergeCells count="8">
    <mergeCell ref="A16:L16"/>
    <mergeCell ref="A14:D14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I22" sqref="I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58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62"/>
    </row>
    <row r="7" spans="1:12" ht="18.75" x14ac:dyDescent="0.3">
      <c r="D7" s="62" t="s">
        <v>17</v>
      </c>
      <c r="E7" s="62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62"/>
      <c r="E8" s="62"/>
      <c r="F8" s="62"/>
      <c r="G8" s="62"/>
      <c r="H8" s="62"/>
      <c r="I8" s="62"/>
      <c r="J8" s="62"/>
      <c r="K8" s="64"/>
      <c r="L8" s="64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25000</v>
      </c>
      <c r="F12" s="3">
        <v>75000</v>
      </c>
      <c r="G12" s="3"/>
      <c r="H12" s="3"/>
      <c r="I12" s="3"/>
      <c r="J12" s="12">
        <f>SUM(H12:I12)</f>
        <v>0</v>
      </c>
      <c r="K12" s="26"/>
      <c r="L12" s="1"/>
    </row>
    <row r="13" spans="1:12" ht="20.25" customHeight="1" x14ac:dyDescent="0.25">
      <c r="A13" s="1">
        <v>2</v>
      </c>
      <c r="B13" s="4" t="s">
        <v>23</v>
      </c>
      <c r="C13" s="1" t="s">
        <v>24</v>
      </c>
      <c r="D13" s="8" t="s">
        <v>25</v>
      </c>
      <c r="E13" s="3">
        <v>33000</v>
      </c>
      <c r="F13" s="3">
        <v>238200</v>
      </c>
      <c r="G13" s="3"/>
      <c r="H13" s="12">
        <v>33000</v>
      </c>
      <c r="I13" s="3"/>
      <c r="J13" s="12">
        <f t="shared" ref="J13:J14" si="0">SUM(H13:I13)</f>
        <v>33000</v>
      </c>
      <c r="K13" s="26" t="s">
        <v>109</v>
      </c>
      <c r="L13" s="65" t="s">
        <v>100</v>
      </c>
    </row>
    <row r="14" spans="1:12" ht="20.25" customHeight="1" x14ac:dyDescent="0.25">
      <c r="A14" s="1">
        <v>3</v>
      </c>
      <c r="B14" s="4" t="s">
        <v>26</v>
      </c>
      <c r="C14" s="1" t="s">
        <v>27</v>
      </c>
      <c r="D14" s="8" t="s">
        <v>28</v>
      </c>
      <c r="E14" s="3">
        <v>33000</v>
      </c>
      <c r="F14" s="3">
        <v>7000</v>
      </c>
      <c r="G14" s="3">
        <v>7900</v>
      </c>
      <c r="H14" s="3">
        <v>33000</v>
      </c>
      <c r="I14" s="3"/>
      <c r="J14" s="12">
        <f t="shared" si="0"/>
        <v>33000</v>
      </c>
      <c r="K14" s="26" t="s">
        <v>107</v>
      </c>
      <c r="L14" s="1" t="s">
        <v>84</v>
      </c>
    </row>
    <row r="15" spans="1:12" ht="20.25" customHeight="1" x14ac:dyDescent="0.25">
      <c r="A15" s="1"/>
      <c r="B15" s="4" t="s">
        <v>29</v>
      </c>
      <c r="C15" s="1" t="s">
        <v>30</v>
      </c>
      <c r="D15" s="16" t="s">
        <v>31</v>
      </c>
      <c r="E15" s="17"/>
      <c r="F15" s="17">
        <v>69600</v>
      </c>
      <c r="G15" s="3">
        <v>6600</v>
      </c>
      <c r="H15" s="110" t="s">
        <v>99</v>
      </c>
      <c r="I15" s="111"/>
      <c r="J15" s="111"/>
      <c r="K15" s="111"/>
      <c r="L15" s="112"/>
    </row>
    <row r="16" spans="1:12" ht="15" customHeight="1" x14ac:dyDescent="0.25">
      <c r="A16" s="10">
        <v>4</v>
      </c>
      <c r="B16" s="4" t="s">
        <v>33</v>
      </c>
      <c r="C16" s="1" t="s">
        <v>34</v>
      </c>
      <c r="D16" s="19" t="s">
        <v>48</v>
      </c>
      <c r="E16" s="17">
        <v>33000</v>
      </c>
      <c r="F16" s="17"/>
      <c r="G16" s="17"/>
      <c r="H16" s="17">
        <v>33000</v>
      </c>
      <c r="I16" s="19"/>
      <c r="J16" s="17">
        <f>SUM(H16:I16)</f>
        <v>33000</v>
      </c>
      <c r="K16" s="26" t="s">
        <v>107</v>
      </c>
      <c r="L16" s="1" t="s">
        <v>84</v>
      </c>
    </row>
    <row r="17" spans="1:12" ht="20.25" customHeight="1" x14ac:dyDescent="0.25">
      <c r="A17" s="107" t="s">
        <v>6</v>
      </c>
      <c r="B17" s="107"/>
      <c r="C17" s="107"/>
      <c r="D17" s="107"/>
      <c r="E17" s="3">
        <f>SUM(E12:E16)</f>
        <v>124000</v>
      </c>
      <c r="F17" s="17">
        <f>SUM(F12:F16)</f>
        <v>389800</v>
      </c>
      <c r="G17" s="17">
        <f>SUM(G12:G16)</f>
        <v>14500</v>
      </c>
      <c r="H17" s="17">
        <f t="shared" ref="H17:J17" si="1">SUM(H12:H16)</f>
        <v>99000</v>
      </c>
      <c r="I17" s="17">
        <f t="shared" si="1"/>
        <v>0</v>
      </c>
      <c r="J17" s="17">
        <f t="shared" si="1"/>
        <v>99000</v>
      </c>
      <c r="K17" s="26" t="s">
        <v>107</v>
      </c>
      <c r="L17" s="1" t="s">
        <v>85</v>
      </c>
    </row>
    <row r="18" spans="1:12" ht="8.25" customHeight="1" x14ac:dyDescent="0.25">
      <c r="A18" s="63"/>
      <c r="B18" s="63"/>
      <c r="C18" s="63"/>
      <c r="D18" s="63"/>
      <c r="E18" s="33"/>
      <c r="F18" s="34"/>
      <c r="G18" s="34"/>
      <c r="H18" s="34"/>
      <c r="I18" s="34"/>
      <c r="J18" s="35"/>
      <c r="K18" s="36"/>
      <c r="L18" s="37"/>
    </row>
    <row r="20" spans="1:12" ht="15.75" x14ac:dyDescent="0.25">
      <c r="A20" s="1">
        <v>4</v>
      </c>
      <c r="B20" s="4" t="s">
        <v>29</v>
      </c>
      <c r="C20" s="1" t="s">
        <v>30</v>
      </c>
      <c r="D20" s="16" t="s">
        <v>31</v>
      </c>
      <c r="E20" s="17">
        <v>33000</v>
      </c>
      <c r="F20" s="17">
        <v>63000</v>
      </c>
      <c r="G20" s="17">
        <v>6600</v>
      </c>
      <c r="H20" s="110" t="s">
        <v>92</v>
      </c>
      <c r="I20" s="111"/>
      <c r="J20" s="111"/>
      <c r="K20" s="111"/>
      <c r="L20" s="112"/>
    </row>
  </sheetData>
  <mergeCells count="9">
    <mergeCell ref="H15:L15"/>
    <mergeCell ref="A17:D17"/>
    <mergeCell ref="H20:L20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4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102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9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62"/>
    </row>
    <row r="7" spans="1:12" ht="18.75" x14ac:dyDescent="0.3">
      <c r="D7" s="62" t="s">
        <v>17</v>
      </c>
      <c r="E7" s="62"/>
      <c r="F7" s="108" t="s">
        <v>18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62"/>
      <c r="E8" s="62"/>
      <c r="F8" s="62"/>
      <c r="G8" s="62"/>
      <c r="H8" s="62"/>
      <c r="I8" s="62"/>
      <c r="J8" s="62"/>
      <c r="K8" s="64"/>
      <c r="L8" s="64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8" customHeight="1" x14ac:dyDescent="0.25">
      <c r="A12" s="10">
        <v>1</v>
      </c>
      <c r="B12" s="4" t="s">
        <v>44</v>
      </c>
      <c r="C12" s="1" t="s">
        <v>32</v>
      </c>
      <c r="D12" s="16" t="s">
        <v>46</v>
      </c>
      <c r="E12" s="17">
        <v>33000</v>
      </c>
      <c r="F12" s="17"/>
      <c r="G12" s="17"/>
      <c r="H12" s="17">
        <v>33000</v>
      </c>
      <c r="I12" s="18"/>
      <c r="J12" s="12">
        <f>SUM(H12:I12)</f>
        <v>33000</v>
      </c>
      <c r="K12" s="26" t="s">
        <v>104</v>
      </c>
      <c r="L12" s="69" t="s">
        <v>106</v>
      </c>
    </row>
    <row r="13" spans="1:12" ht="18" customHeight="1" x14ac:dyDescent="0.25">
      <c r="A13" s="10">
        <v>2</v>
      </c>
      <c r="B13" s="4" t="s">
        <v>93</v>
      </c>
      <c r="C13" s="1" t="s">
        <v>30</v>
      </c>
      <c r="D13" s="16" t="s">
        <v>94</v>
      </c>
      <c r="E13" s="17">
        <v>33000</v>
      </c>
      <c r="F13" s="17"/>
      <c r="G13" s="17"/>
      <c r="H13" s="17">
        <v>33000</v>
      </c>
      <c r="I13" s="18"/>
      <c r="J13" s="12">
        <f t="shared" ref="J13:J14" si="0">SUM(H13:I13)</f>
        <v>33000</v>
      </c>
      <c r="K13" s="26" t="s">
        <v>105</v>
      </c>
      <c r="L13" s="69" t="s">
        <v>106</v>
      </c>
    </row>
    <row r="14" spans="1:12" ht="20.25" customHeight="1" x14ac:dyDescent="0.25">
      <c r="A14" s="107" t="s">
        <v>6</v>
      </c>
      <c r="B14" s="107"/>
      <c r="C14" s="107"/>
      <c r="D14" s="107"/>
      <c r="E14" s="12">
        <f t="shared" ref="E14:I14" si="1">SUM(E12:E13)</f>
        <v>66000</v>
      </c>
      <c r="F14" s="12">
        <f t="shared" si="1"/>
        <v>0</v>
      </c>
      <c r="G14" s="12">
        <f t="shared" si="1"/>
        <v>0</v>
      </c>
      <c r="H14" s="12">
        <f t="shared" si="1"/>
        <v>66000</v>
      </c>
      <c r="I14" s="12">
        <f t="shared" si="1"/>
        <v>0</v>
      </c>
      <c r="J14" s="12">
        <f t="shared" si="0"/>
        <v>66000</v>
      </c>
      <c r="K14" s="9" t="s">
        <v>107</v>
      </c>
      <c r="L14" s="1" t="s">
        <v>85</v>
      </c>
    </row>
    <row r="15" spans="1:12" ht="8.25" customHeight="1" x14ac:dyDescent="0.25">
      <c r="A15" s="63"/>
      <c r="B15" s="63"/>
      <c r="C15" s="63"/>
      <c r="D15" s="63"/>
      <c r="E15" s="33"/>
      <c r="F15" s="34"/>
      <c r="G15" s="34"/>
      <c r="H15" s="34"/>
      <c r="I15" s="34"/>
      <c r="J15" s="35"/>
      <c r="K15" s="36"/>
      <c r="L15" s="37"/>
    </row>
    <row r="16" spans="1:12" x14ac:dyDescent="0.25">
      <c r="A16" s="113" t="s">
        <v>101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</sheetData>
  <mergeCells count="8">
    <mergeCell ref="A14:D14"/>
    <mergeCell ref="A16:L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M16" sqref="M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102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10.5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66"/>
    </row>
    <row r="7" spans="1:12" ht="18.75" x14ac:dyDescent="0.3">
      <c r="D7" s="66" t="s">
        <v>17</v>
      </c>
      <c r="E7" s="66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66"/>
      <c r="E8" s="66"/>
      <c r="F8" s="66"/>
      <c r="G8" s="66"/>
      <c r="H8" s="66"/>
      <c r="I8" s="66"/>
      <c r="J8" s="66"/>
      <c r="K8" s="68"/>
      <c r="L8" s="68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9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25000</v>
      </c>
      <c r="F12" s="3">
        <v>100000</v>
      </c>
      <c r="G12" s="3"/>
      <c r="H12" s="3">
        <v>25000</v>
      </c>
      <c r="I12" s="12">
        <v>100000</v>
      </c>
      <c r="J12" s="12">
        <f>SUM(H12:I12)</f>
        <v>125000</v>
      </c>
      <c r="K12" s="26" t="s">
        <v>110</v>
      </c>
      <c r="L12" s="1" t="s">
        <v>83</v>
      </c>
    </row>
    <row r="13" spans="1:12" ht="20.25" customHeight="1" x14ac:dyDescent="0.25">
      <c r="A13" s="1">
        <v>2</v>
      </c>
      <c r="B13" s="4" t="s">
        <v>23</v>
      </c>
      <c r="C13" s="1" t="s">
        <v>24</v>
      </c>
      <c r="D13" s="8" t="s">
        <v>25</v>
      </c>
      <c r="E13" s="3">
        <v>33000</v>
      </c>
      <c r="F13" s="3">
        <v>238200</v>
      </c>
      <c r="G13" s="3"/>
      <c r="H13" s="3">
        <v>20000</v>
      </c>
      <c r="I13" s="3"/>
      <c r="J13" s="12">
        <f t="shared" ref="J13:J16" si="0">SUM(H13:I13)</f>
        <v>20000</v>
      </c>
      <c r="K13" s="26" t="s">
        <v>110</v>
      </c>
      <c r="L13" s="1" t="s">
        <v>83</v>
      </c>
    </row>
    <row r="14" spans="1:12" ht="20.25" customHeight="1" x14ac:dyDescent="0.25">
      <c r="A14" s="1">
        <v>3</v>
      </c>
      <c r="B14" s="4" t="s">
        <v>26</v>
      </c>
      <c r="C14" s="1" t="s">
        <v>27</v>
      </c>
      <c r="D14" s="8" t="s">
        <v>28</v>
      </c>
      <c r="E14" s="3">
        <v>33000</v>
      </c>
      <c r="F14" s="3">
        <v>7000</v>
      </c>
      <c r="G14" s="3"/>
      <c r="H14" s="3">
        <v>33000</v>
      </c>
      <c r="I14" s="3"/>
      <c r="J14" s="12">
        <f t="shared" si="0"/>
        <v>33000</v>
      </c>
      <c r="K14" s="26" t="s">
        <v>110</v>
      </c>
      <c r="L14" s="74" t="s">
        <v>106</v>
      </c>
    </row>
    <row r="15" spans="1:12" ht="15" customHeight="1" x14ac:dyDescent="0.25">
      <c r="A15" s="10">
        <v>4</v>
      </c>
      <c r="B15" s="4" t="s">
        <v>33</v>
      </c>
      <c r="C15" s="1" t="s">
        <v>34</v>
      </c>
      <c r="D15" s="19" t="s">
        <v>48</v>
      </c>
      <c r="E15" s="17">
        <v>33000</v>
      </c>
      <c r="F15" s="17"/>
      <c r="G15" s="17"/>
      <c r="H15" s="17">
        <v>33000</v>
      </c>
      <c r="I15" s="19"/>
      <c r="J15" s="12">
        <f t="shared" si="0"/>
        <v>33000</v>
      </c>
      <c r="K15" s="26" t="s">
        <v>110</v>
      </c>
      <c r="L15" s="1" t="s">
        <v>84</v>
      </c>
    </row>
    <row r="16" spans="1:12" ht="20.25" customHeight="1" x14ac:dyDescent="0.25">
      <c r="A16" s="107" t="s">
        <v>6</v>
      </c>
      <c r="B16" s="107"/>
      <c r="C16" s="107"/>
      <c r="D16" s="107"/>
      <c r="E16" s="3">
        <f>SUM(E12:E15)</f>
        <v>124000</v>
      </c>
      <c r="F16" s="17">
        <f>SUM(F12:F15)</f>
        <v>345200</v>
      </c>
      <c r="G16" s="17">
        <f t="shared" ref="G16:I16" si="1">SUM(G12:G15)</f>
        <v>0</v>
      </c>
      <c r="H16" s="17">
        <f t="shared" si="1"/>
        <v>111000</v>
      </c>
      <c r="I16" s="73">
        <f t="shared" si="1"/>
        <v>100000</v>
      </c>
      <c r="J16" s="12">
        <f t="shared" si="0"/>
        <v>211000</v>
      </c>
      <c r="K16" s="26" t="s">
        <v>111</v>
      </c>
      <c r="L16" s="1" t="s">
        <v>85</v>
      </c>
    </row>
    <row r="17" spans="1:12" ht="8.25" customHeight="1" x14ac:dyDescent="0.25">
      <c r="A17" s="67"/>
      <c r="B17" s="67"/>
      <c r="C17" s="67"/>
      <c r="D17" s="67"/>
      <c r="E17" s="33"/>
      <c r="F17" s="34"/>
      <c r="G17" s="34"/>
      <c r="H17" s="34"/>
      <c r="I17" s="34"/>
      <c r="J17" s="35"/>
      <c r="K17" s="36"/>
      <c r="L17" s="37"/>
    </row>
    <row r="19" spans="1:12" ht="15.75" x14ac:dyDescent="0.25">
      <c r="A19" s="1">
        <v>4</v>
      </c>
      <c r="B19" s="4" t="s">
        <v>29</v>
      </c>
      <c r="C19" s="1" t="s">
        <v>30</v>
      </c>
      <c r="D19" s="16" t="s">
        <v>31</v>
      </c>
      <c r="E19" s="17">
        <v>33000</v>
      </c>
      <c r="F19" s="17">
        <v>63000</v>
      </c>
      <c r="G19" s="17">
        <v>6600</v>
      </c>
      <c r="H19" s="110" t="s">
        <v>92</v>
      </c>
      <c r="I19" s="111"/>
      <c r="J19" s="111"/>
      <c r="K19" s="111"/>
      <c r="L19" s="112"/>
    </row>
  </sheetData>
  <mergeCells count="8">
    <mergeCell ref="A16:D16"/>
    <mergeCell ref="H19:L19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4" workbookViewId="0">
      <selection activeCell="K15" sqref="K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97" t="s">
        <v>103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9" customHeight="1" x14ac:dyDescent="0.3">
      <c r="E5" s="6"/>
      <c r="I5" s="6"/>
    </row>
    <row r="6" spans="1:12" ht="18.75" customHeight="1" x14ac:dyDescent="0.4">
      <c r="C6" s="106" t="s">
        <v>15</v>
      </c>
      <c r="D6" s="106"/>
      <c r="E6" s="106"/>
      <c r="F6" s="106"/>
      <c r="G6" s="106"/>
      <c r="H6" s="106"/>
      <c r="I6" s="106"/>
      <c r="J6" s="101" t="s">
        <v>16</v>
      </c>
      <c r="K6" s="101"/>
      <c r="L6" s="66"/>
    </row>
    <row r="7" spans="1:12" ht="18.75" x14ac:dyDescent="0.3">
      <c r="D7" s="66" t="s">
        <v>17</v>
      </c>
      <c r="E7" s="66"/>
      <c r="F7" s="108" t="s">
        <v>108</v>
      </c>
      <c r="G7" s="108"/>
      <c r="H7" s="108"/>
      <c r="I7" s="108"/>
      <c r="J7" s="108"/>
      <c r="K7" s="108"/>
      <c r="L7" s="108"/>
    </row>
    <row r="8" spans="1:12" ht="9" customHeight="1" x14ac:dyDescent="0.3">
      <c r="A8" s="5"/>
      <c r="D8" s="66"/>
      <c r="E8" s="66"/>
      <c r="F8" s="66"/>
      <c r="G8" s="66"/>
      <c r="H8" s="66"/>
      <c r="I8" s="66"/>
      <c r="J8" s="66"/>
      <c r="K8" s="68"/>
      <c r="L8" s="68"/>
    </row>
    <row r="9" spans="1:12" ht="18.75" customHeight="1" x14ac:dyDescent="0.3">
      <c r="A9" s="101" t="s">
        <v>19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2" ht="6.75" customHeight="1" x14ac:dyDescent="0.3">
      <c r="K10" s="109"/>
      <c r="L10" s="10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40</v>
      </c>
      <c r="H11" s="15" t="s">
        <v>8</v>
      </c>
      <c r="I11" s="2" t="s">
        <v>5</v>
      </c>
      <c r="J11" s="14" t="s">
        <v>4</v>
      </c>
      <c r="K11" s="2" t="s">
        <v>7</v>
      </c>
      <c r="L11" s="14" t="s">
        <v>14</v>
      </c>
    </row>
    <row r="12" spans="1:12" ht="18" customHeight="1" x14ac:dyDescent="0.25">
      <c r="A12" s="10">
        <v>1</v>
      </c>
      <c r="B12" s="4" t="s">
        <v>44</v>
      </c>
      <c r="C12" s="1" t="s">
        <v>32</v>
      </c>
      <c r="D12" s="16" t="s">
        <v>46</v>
      </c>
      <c r="E12" s="17">
        <v>33000</v>
      </c>
      <c r="F12" s="17"/>
      <c r="G12" s="17"/>
      <c r="H12" s="17">
        <v>33000</v>
      </c>
      <c r="I12" s="18"/>
      <c r="J12" s="12">
        <f>SUM(H12:I12)</f>
        <v>33000</v>
      </c>
      <c r="K12" s="26" t="s">
        <v>113</v>
      </c>
      <c r="L12" s="69" t="s">
        <v>106</v>
      </c>
    </row>
    <row r="13" spans="1:12" ht="18" customHeight="1" x14ac:dyDescent="0.25">
      <c r="A13" s="10">
        <v>2</v>
      </c>
      <c r="B13" s="4" t="s">
        <v>93</v>
      </c>
      <c r="C13" s="1" t="s">
        <v>30</v>
      </c>
      <c r="D13" s="16" t="s">
        <v>94</v>
      </c>
      <c r="E13" s="17">
        <v>33000</v>
      </c>
      <c r="F13" s="17"/>
      <c r="G13" s="17"/>
      <c r="H13" s="17">
        <v>33000</v>
      </c>
      <c r="I13" s="18"/>
      <c r="J13" s="12">
        <f t="shared" ref="J13:J14" si="0">SUM(H13:I13)</f>
        <v>33000</v>
      </c>
      <c r="K13" s="26" t="s">
        <v>110</v>
      </c>
      <c r="L13" s="69" t="s">
        <v>106</v>
      </c>
    </row>
    <row r="14" spans="1:12" ht="20.25" customHeight="1" x14ac:dyDescent="0.25">
      <c r="A14" s="107" t="s">
        <v>6</v>
      </c>
      <c r="B14" s="107"/>
      <c r="C14" s="107"/>
      <c r="D14" s="107"/>
      <c r="E14" s="12">
        <f t="shared" ref="E14:G14" si="1">SUM(E12:E13)</f>
        <v>66000</v>
      </c>
      <c r="F14" s="12">
        <f t="shared" si="1"/>
        <v>0</v>
      </c>
      <c r="G14" s="12">
        <f t="shared" si="1"/>
        <v>0</v>
      </c>
      <c r="H14" s="12">
        <f>SUM(H12:H13)</f>
        <v>66000</v>
      </c>
      <c r="I14" s="12">
        <f>SUM(I12:I13)</f>
        <v>0</v>
      </c>
      <c r="J14" s="12">
        <f t="shared" si="0"/>
        <v>66000</v>
      </c>
      <c r="K14" s="9" t="s">
        <v>111</v>
      </c>
      <c r="L14" s="1" t="s">
        <v>85</v>
      </c>
    </row>
    <row r="15" spans="1:12" ht="8.25" customHeight="1" x14ac:dyDescent="0.25">
      <c r="A15" s="67"/>
      <c r="B15" s="67"/>
      <c r="C15" s="67"/>
      <c r="D15" s="67"/>
      <c r="E15" s="33"/>
      <c r="F15" s="34"/>
      <c r="G15" s="34"/>
      <c r="H15" s="34"/>
      <c r="I15" s="34"/>
      <c r="J15" s="35"/>
      <c r="K15" s="36"/>
      <c r="L15" s="37"/>
    </row>
    <row r="16" spans="1:12" x14ac:dyDescent="0.25">
      <c r="A16" s="113" t="s">
        <v>101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</sheetData>
  <mergeCells count="8">
    <mergeCell ref="A14:D14"/>
    <mergeCell ref="A16:L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IMPOT LAVAGE</vt:lpstr>
      <vt:lpstr>DEC 16</vt:lpstr>
      <vt:lpstr>JANV 17</vt:lpstr>
      <vt:lpstr>JANV 17 (2)</vt:lpstr>
      <vt:lpstr>FEV 17 </vt:lpstr>
      <vt:lpstr>FEVRIER 17  2</vt:lpstr>
      <vt:lpstr>MARS 17 1</vt:lpstr>
      <vt:lpstr>MARS 17  2</vt:lpstr>
      <vt:lpstr>AVRIL 17 1</vt:lpstr>
      <vt:lpstr>AVRIL17  2 </vt:lpstr>
      <vt:lpstr>MAI 17 1</vt:lpstr>
      <vt:lpstr>MAI 17  2 </vt:lpstr>
      <vt:lpstr>JUIN 17 1</vt:lpstr>
      <vt:lpstr>JUIN 17  2 </vt:lpstr>
      <vt:lpstr>JUILLET 17 1</vt:lpstr>
      <vt:lpstr>JUILLET 17  2 </vt:lpstr>
      <vt:lpstr>AOUT 17 1</vt:lpstr>
      <vt:lpstr>AOUT 17  2 </vt:lpstr>
      <vt:lpstr>SEPTEMBRE 17 1</vt:lpstr>
      <vt:lpstr>SEPTEMBRE 17  2 </vt:lpstr>
      <vt:lpstr>OCTOBRE 17 1 </vt:lpstr>
      <vt:lpstr>OCTOBRE 17  2</vt:lpstr>
      <vt:lpstr>NOVEMBRE 17 1</vt:lpstr>
      <vt:lpstr>NOVEMBRE 17  2</vt:lpstr>
      <vt:lpstr>DECEMBRE 17 1</vt:lpstr>
      <vt:lpstr>DECEMBRE 17  2</vt:lpstr>
      <vt:lpstr>JANVIER 18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2017-12-30T08:40:48Z</cp:lastPrinted>
  <dcterms:created xsi:type="dcterms:W3CDTF">2013-02-10T07:37:00Z</dcterms:created>
  <dcterms:modified xsi:type="dcterms:W3CDTF">2018-01-13T10:35:04Z</dcterms:modified>
</cp:coreProperties>
</file>