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RELEVES BAUX\"/>
    </mc:Choice>
  </mc:AlternateContent>
  <bookViews>
    <workbookView xWindow="0" yWindow="135" windowWidth="17715" windowHeight="6150" firstSheet="11" activeTab="14"/>
  </bookViews>
  <sheets>
    <sheet name="IMPOT 2017" sheetId="55" r:id="rId1"/>
    <sheet name="DEC 2016" sheetId="54" r:id="rId2"/>
    <sheet name="JANV 2017" sheetId="56" r:id="rId3"/>
    <sheet name="FEV 2017" sheetId="57" r:id="rId4"/>
    <sheet name="MARS 2017" sheetId="58" r:id="rId5"/>
    <sheet name="AVRIL 2017" sheetId="59" r:id="rId6"/>
    <sheet name="MAI 2017" sheetId="60" r:id="rId7"/>
    <sheet name="JUIN 2017" sheetId="61" r:id="rId8"/>
    <sheet name="JUILLET 2017" sheetId="62" r:id="rId9"/>
    <sheet name="AOUT 2017" sheetId="63" r:id="rId10"/>
    <sheet name="SEPTEMBRE 2017" sheetId="64" r:id="rId11"/>
    <sheet name="OCTOBRE 2017" sheetId="65" r:id="rId12"/>
    <sheet name="NOVEMBRE 2017" sheetId="66" r:id="rId13"/>
    <sheet name="DECEMBRE 2017" sheetId="69" r:id="rId14"/>
    <sheet name="JANVIER 2018" sheetId="70" r:id="rId15"/>
    <sheet name="IMPOT 2018 NIANG ADJAME" sheetId="67" r:id="rId16"/>
    <sheet name="CONTROLE BAUX" sheetId="68" r:id="rId17"/>
  </sheets>
  <calcPr calcId="152511"/>
</workbook>
</file>

<file path=xl/calcChain.xml><?xml version="1.0" encoding="utf-8"?>
<calcChain xmlns="http://schemas.openxmlformats.org/spreadsheetml/2006/main">
  <c r="H17" i="70" l="1"/>
  <c r="H20" i="70" s="1"/>
  <c r="H17" i="69"/>
  <c r="H18" i="69" s="1"/>
  <c r="H15" i="68"/>
  <c r="H18" i="70" l="1"/>
  <c r="H19" i="70"/>
  <c r="H20" i="69"/>
  <c r="H19" i="69"/>
  <c r="H21" i="67"/>
  <c r="H22" i="67" s="1"/>
  <c r="H17" i="66" l="1"/>
  <c r="H20" i="66" s="1"/>
  <c r="H18" i="66" l="1"/>
  <c r="H19" i="66" s="1"/>
  <c r="H17" i="65"/>
  <c r="H20" i="65" s="1"/>
  <c r="H17" i="64"/>
  <c r="H20" i="64" s="1"/>
  <c r="H18" i="65" l="1"/>
  <c r="H19" i="65" s="1"/>
  <c r="H18" i="64"/>
  <c r="H19" i="64"/>
  <c r="H17" i="63"/>
  <c r="H18" i="63" s="1"/>
  <c r="H19" i="63" l="1"/>
  <c r="H20" i="63"/>
  <c r="H16" i="62"/>
  <c r="H19" i="62" s="1"/>
  <c r="H17" i="62" l="1"/>
  <c r="H18" i="62" s="1"/>
  <c r="H15" i="61"/>
  <c r="H18" i="61" s="1"/>
  <c r="H16" i="61" l="1"/>
  <c r="H17" i="61" s="1"/>
  <c r="H15" i="60"/>
  <c r="H18" i="60" s="1"/>
  <c r="H16" i="60" l="1"/>
  <c r="H17" i="60" s="1"/>
  <c r="H15" i="59"/>
  <c r="H18" i="59" s="1"/>
  <c r="H16" i="59" l="1"/>
  <c r="H17" i="59" s="1"/>
  <c r="H15" i="58"/>
  <c r="H18" i="58" s="1"/>
  <c r="H16" i="58" l="1"/>
  <c r="H17" i="58" s="1"/>
  <c r="H14" i="57"/>
  <c r="H17" i="57" s="1"/>
  <c r="H15" i="57" l="1"/>
  <c r="H16" i="57"/>
  <c r="H14" i="56"/>
  <c r="H15" i="56" s="1"/>
  <c r="H16" i="56" l="1"/>
  <c r="H17" i="56"/>
  <c r="H21" i="55"/>
  <c r="G31" i="54"/>
  <c r="G30" i="54"/>
  <c r="H14" i="54"/>
  <c r="H17" i="54" s="1"/>
  <c r="H15" i="54" l="1"/>
  <c r="H16" i="54" s="1"/>
</calcChain>
</file>

<file path=xl/sharedStrings.xml><?xml version="1.0" encoding="utf-8"?>
<sst xmlns="http://schemas.openxmlformats.org/spreadsheetml/2006/main" count="1193" uniqueCount="135">
  <si>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</si>
  <si>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</si>
  <si>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</si>
  <si>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</si>
  <si>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</si>
  <si>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</si>
  <si>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</si>
  <si>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</si>
  <si>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</si>
  <si>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</si>
  <si>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</si>
  <si>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</si>
  <si>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</si>
  <si>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</si>
  <si>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TOTAL DES BAUX</t>
  </si>
  <si>
    <t>COMMISSION CCGIM</t>
  </si>
  <si>
    <t>SM</t>
  </si>
  <si>
    <t>LORNG METCH DIDIER</t>
  </si>
  <si>
    <t>CPL</t>
  </si>
  <si>
    <t>GUETONDE LOUA LUCAS BJAKO</t>
  </si>
  <si>
    <t>1ER BCP</t>
  </si>
  <si>
    <t>VAGBA ZOGBOLOU SERGES OLIVIER</t>
  </si>
  <si>
    <t>0028/12</t>
  </si>
  <si>
    <t>N° CC: 7407291W</t>
  </si>
  <si>
    <t>BICICI : 0955810243400129</t>
  </si>
  <si>
    <t>NIANGON ADJAME</t>
  </si>
  <si>
    <t>SEVERIN: 09 51 72 12</t>
  </si>
  <si>
    <t>41 52 74 48</t>
  </si>
  <si>
    <t>40 58 46 87</t>
  </si>
  <si>
    <t>CONTACTS</t>
  </si>
  <si>
    <t>57 41 58 43</t>
  </si>
  <si>
    <t>05 48 86 61</t>
  </si>
  <si>
    <t>09 23 70 27</t>
  </si>
  <si>
    <t>BANHORO MAHAMOUDOU SIN</t>
  </si>
  <si>
    <t>65092</t>
  </si>
  <si>
    <t>BCS</t>
  </si>
  <si>
    <t>40 46 22 01</t>
  </si>
  <si>
    <t>CEL. 05537655 - 59641244</t>
  </si>
  <si>
    <t>CISSE MOYABI</t>
  </si>
  <si>
    <t>N° APPT</t>
  </si>
  <si>
    <t>3</t>
  </si>
  <si>
    <t>7</t>
  </si>
  <si>
    <t>DIAKITE MAMOUROU</t>
  </si>
  <si>
    <t>GR TREICHVILLE</t>
  </si>
  <si>
    <t>20099</t>
  </si>
  <si>
    <t>MONTANT VIRE</t>
  </si>
  <si>
    <t>OBSERVATION: PRELEVEMENT DIRECT SUR LES BAUX 12% A COMPTER D'AVRIL 2016</t>
  </si>
  <si>
    <t>LES PROPRIETAIRES DOIVENT S'ACQUITER DES 12% DU PREMIER TRIMESTRE 2016</t>
  </si>
  <si>
    <t>LE CAPORAL DES FORCES SPECIALES MECANO 34556 DOIT 17 MOIS DE LOYERS IMPAYES DE 50 000 F CFA SOIT UN MONTANT DE 850 000 F CFA</t>
  </si>
  <si>
    <t>REMBOURSEMENT D'UN MOIS  EN FEVRIER 2016. RESTE A PAYER 800 000 F CFA</t>
  </si>
  <si>
    <t>IMPOTS 2016: 720 000 F CFA - ARRIERES 2013 + 2014 + 2015 : 1 845 000 F CFA SOIT UN TOTAL DE 2 565 000 F CFA</t>
  </si>
  <si>
    <t>MODALITES DE REGLEMENT SUR 2016</t>
  </si>
  <si>
    <t>PENALITES</t>
  </si>
  <si>
    <t>MENSUALITES</t>
  </si>
  <si>
    <t>IMPOTS 2016</t>
  </si>
  <si>
    <t>ARRIERES</t>
  </si>
  <si>
    <t>YOPOUGON NIANGON ADJAME LOT N° 1100-1101/ ÎLOT 88</t>
  </si>
  <si>
    <t xml:space="preserve">RETENUES </t>
  </si>
  <si>
    <t>FISCALES 9 MOIS</t>
  </si>
  <si>
    <t>RESTANT A</t>
  </si>
  <si>
    <t>PAYER 2016</t>
  </si>
  <si>
    <t>432 000 F</t>
  </si>
  <si>
    <t>288 000 F</t>
  </si>
  <si>
    <t>BENEFICIAIRE: AMARA SYLLA</t>
  </si>
  <si>
    <t>RELEVE MENSUEL DES BAUX : MOIS DE  DECEMBRE 2016</t>
  </si>
  <si>
    <t>IMPOTS PRELEVES 12% DU BAIL DE DECEMBRE 2016</t>
  </si>
  <si>
    <t>TOH LOU ANNE</t>
  </si>
  <si>
    <t>Mme</t>
  </si>
  <si>
    <t>CIVIL</t>
  </si>
  <si>
    <t>N'GUESSAN KASSI FULGENCE</t>
  </si>
  <si>
    <t>Mr</t>
  </si>
  <si>
    <t>08 29 19 42</t>
  </si>
  <si>
    <t>47 50 45 48</t>
  </si>
  <si>
    <t>Nbre de pièces</t>
  </si>
  <si>
    <t>DECLARATION FONCIERE 2017</t>
  </si>
  <si>
    <t>ETAT D'OCCUPATION</t>
  </si>
  <si>
    <t>YOPOUGON NIANGON ADJAME LOT N° 1100 - 1101/ ÎLOT 88</t>
  </si>
  <si>
    <t>PROPRIETAIRE: AMARA SYLLA  - N° CC: 7407291W   CONTACTS: CEL. 05537655 - 59641244</t>
  </si>
  <si>
    <t>LE GERANT: BAGAYOGO AMADOU ( 07 85 65 28 - 03 32 59 24)</t>
  </si>
  <si>
    <t xml:space="preserve">MONTANT MENSUEL </t>
  </si>
  <si>
    <t xml:space="preserve">MONTANT ANNUEL </t>
  </si>
  <si>
    <t>Y</t>
  </si>
  <si>
    <t>RELEVE MENSUEL DES BAUX : MOIS DE JANVIER 2017</t>
  </si>
  <si>
    <t>IMPOTS PRELEVES 12% DU BAIL DE JANVIER 2017</t>
  </si>
  <si>
    <t>REMBOURSEMENT D'UN MOIS  LE 28 FEVRIER 2016 PAR ORANGE MONEY. RESTE A PAYER 800 000 F CFA</t>
  </si>
  <si>
    <t>MAITRE TOURE HUSSIER A RECU LES 80 000 F CFA LE 26 JANVIER 2017 AFIN D'ENGAGER LA PROCEDURE JUDICIAIRE POUR LE PAIEMENT DES 800 000 F CFA</t>
  </si>
  <si>
    <t>RELEVE MENSUEL DES BAUX : MOIS DE FEVRIER 2017</t>
  </si>
  <si>
    <t>REGLEMENT A L'AMIABLE AVEC LE SERGENT CHEF  DIARRASSOUBA  CHEF DU SEVICE LOGEMENT DES FORCES SPECIALES A COCODY  LYCEE CLASSIQUE</t>
  </si>
  <si>
    <t xml:space="preserve">01 01 41 17 - 07 79 01 17 (30 000 F CFA ONT ÉTÉ PAYES SUR LES 80 000 F CFA DES FRAIS D'HUISSIER LE 06/02/2017 ET LES 50 000 F  AUTRES SERONT PAYES </t>
  </si>
  <si>
    <t>A LA FIN FEVRIER 2017) LES 800 000  F SERONT PAYES SUR 16 MOIS A COMPTER DE MARS 2017</t>
  </si>
  <si>
    <t>IMPOTS PRELEVES 12% DU BAIL DE FEVRIER 2017</t>
  </si>
  <si>
    <t>RELEVE MENSUEL DES BAUX : MOIS DE MARS 2017</t>
  </si>
  <si>
    <t>RELEVE MENSUEL DES BAUX : MOIS DE AVRIL 2017</t>
  </si>
  <si>
    <t>2ème RGM DALOA</t>
  </si>
  <si>
    <t>I2</t>
  </si>
  <si>
    <t>YOP MAROC HUDSON</t>
  </si>
  <si>
    <t>05 10 20 91</t>
  </si>
  <si>
    <t>IMPOTS PRELEVES 12% DU BAIL DE AVRIL 2017</t>
  </si>
  <si>
    <t>YOPOUGON MAROC HOTEL HUDSON LOT N° 7223 / ÎLOT 199</t>
  </si>
  <si>
    <t>MUTATION: ANCIEN TINTE SORY CORENTIN 38375 (BAIL 20055) PAR LE SGT BAMBA LANCINE DE DALOA (64012) à compter d'Avril 2017</t>
  </si>
  <si>
    <t>BAMBA LANCINE ( 07 88 50 41)</t>
  </si>
  <si>
    <t xml:space="preserve">IMPOTS PRELEVES 12% DU BAIL </t>
  </si>
  <si>
    <t>RELEVE MENSUEL DES BAUX : MOIS DE MAI 2017</t>
  </si>
  <si>
    <t>IMPOTS PRELEVES 12% DU BAIL DE MAI 2017</t>
  </si>
  <si>
    <t>RELEVE MENSUEL DES BAUX : MOIS DE JUIN 2017</t>
  </si>
  <si>
    <t>RELEVE MENSUEL DES BAUX : MOIS DE JUILLET 2017</t>
  </si>
  <si>
    <t>ATTEMENE DIDO PAUL-NESTOR</t>
  </si>
  <si>
    <t>BCS ETAT MAJOR FACI</t>
  </si>
  <si>
    <t>48 01 47 88</t>
  </si>
  <si>
    <t>CC</t>
  </si>
  <si>
    <t>RELEVE MENSUEL DES BAUX : MOIS DE AOUT 2017</t>
  </si>
  <si>
    <t>MUTATION: ANCIEN YOHOU KOUADJA DON ALEX (BAIL 455801) PAR LE SGT ATTEMELE DIDO PAUL-NESTOR (64012) à compter d'AOUT 2017</t>
  </si>
  <si>
    <t>4</t>
  </si>
  <si>
    <t>06 78 59 02</t>
  </si>
  <si>
    <t>575202</t>
  </si>
  <si>
    <t>BAH OMER</t>
  </si>
  <si>
    <t>MUSIQUE BCS</t>
  </si>
  <si>
    <t>MUTATION: ANCIEN KOKRIA MATHIAS (BAIL 575202) PAR LE SGT BAH OMER (36954) à compter d'AOUT 2017</t>
  </si>
  <si>
    <t>BAIL REMBOURSE A L'OCCUPANT POUR ANCIEN PROPRIETAIRE: MAISON OCCUPEE EN AOUT 2017 POUR TRAVAUX EN COURS</t>
  </si>
  <si>
    <t>DIAKITE MAMOUROU(03 65 71 62)</t>
  </si>
  <si>
    <t>08 55 68 59</t>
  </si>
  <si>
    <t>RELEVE MENSUEL DES BAUX : MOIS DE SEPTEMBRE 2017</t>
  </si>
  <si>
    <t>RELEVE MENSUEL DES BAUX : MOIS D'OCTOBRE 2017</t>
  </si>
  <si>
    <t>YAO KOUAKOU ADJEB PAULIN</t>
  </si>
  <si>
    <t>57 71 72 07</t>
  </si>
  <si>
    <t>MUTATION: ANCIEN  LORNG METCH DIDIER (BAIL 2012000983) PAR LE CPL YAO KOUAKOU ADJEB PAULIN (72315) à compter d'OCTOBRE 2017</t>
  </si>
  <si>
    <t>RELEVE MENSUEL DES BAUX : MOIS DE NOVEMBRE 2017</t>
  </si>
  <si>
    <t>53 42 06 92</t>
  </si>
  <si>
    <t>Mme YAO 08 30 35 67 - 42 30 57 20 (Transfert 33 600 F CFA Orange Money pour impayé CIE CC LORNG PORTE N° 2 le 19/10/2017</t>
  </si>
  <si>
    <t>DECLARATION FONCIERE 2018</t>
  </si>
  <si>
    <t>YOPOUGON MAROC HOTEL HUDSON LOT N° 7238 / ÎLOT 199</t>
  </si>
  <si>
    <t>NB: RAPPEL D'UN MOIS DE BAIL (50 000 F) SOIT 44 000 F DE PLUS. CPL YAO KOUAKOU ADJEB PAULIN</t>
  </si>
  <si>
    <t>2012000368</t>
  </si>
  <si>
    <t>RELEVE MENSUEL DES BAUX : MOIS DE DECEMBRE 2017</t>
  </si>
  <si>
    <t>RELEVE MENSUEL DES BAUX : MOIS DE JANVIER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</si>
</sst>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17" fontId="0" fillId="2" borderId="0" xfId="0" applyNumberFormat="1" applyFill="1"/>
    <xf numFmtId="3" fontId="6" fillId="2" borderId="1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0" fillId="0" borderId="8" xfId="0" applyBorder="1"/>
    <xf numFmtId="0" fontId="0" fillId="0" borderId="5" xfId="0" applyBorder="1"/>
    <xf numFmtId="0" fontId="0" fillId="0" borderId="9" xfId="0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12" xfId="0" applyNumberFormat="1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top" wrapText="1"/>
    </xf>
    <xf numFmtId="3" fontId="12" fillId="0" borderId="1" xfId="0" applyNumberFormat="1" applyFont="1" applyBorder="1" applyAlignment="1">
      <alignment horizontal="left" vertical="top" wrapText="1"/>
    </xf>
    <xf numFmtId="3" fontId="12" fillId="2" borderId="1" xfId="0" applyNumberFormat="1" applyFont="1" applyFill="1" applyBorder="1" applyAlignment="1">
      <alignment horizontal="left" vertical="top" wrapText="1"/>
    </xf>
    <xf numFmtId="3" fontId="0" fillId="2" borderId="1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center" vertical="top" wrapText="1"/>
    </xf>
    <xf numFmtId="3" fontId="12" fillId="2" borderId="1" xfId="0" applyNumberFormat="1" applyFont="1" applyFill="1" applyBorder="1" applyAlignment="1">
      <alignment horizontal="center" vertical="top" wrapText="1"/>
    </xf>
    <xf numFmtId="49" fontId="12" fillId="2" borderId="1" xfId="0" applyNumberFormat="1" applyFont="1" applyFill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3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 wrapText="1"/>
    </xf>
    <xf numFmtId="17" fontId="0" fillId="2" borderId="1" xfId="0" applyNumberFormat="1" applyFont="1" applyFill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B20" sqref="B2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8.7109375" customWidth="1"/>
    <col min="10" max="10" width="11.85546875" customWidth="1"/>
  </cols>
  <sheetData>
    <row r="1" spans="1:10" x14ac:dyDescent="0.25">
      <c r="A1" s="1" t="s">
        <v>0</v>
      </c>
    </row>
    <row r="2" spans="1:10" x14ac:dyDescent="0.25">
      <c r="A2" s="1" t="s">
        <v>1</v>
      </c>
      <c r="E2" s="95"/>
      <c r="F2" s="95"/>
    </row>
    <row r="3" spans="1:10" ht="15" customHeight="1" x14ac:dyDescent="0.25">
      <c r="A3" s="1" t="s">
        <v>2</v>
      </c>
    </row>
    <row r="4" spans="1:10" ht="8.25" customHeight="1" x14ac:dyDescent="0.25">
      <c r="A4" s="1"/>
      <c r="C4" s="34"/>
      <c r="D4" s="34"/>
      <c r="E4" s="34"/>
      <c r="F4" s="34"/>
      <c r="G4" s="34"/>
      <c r="H4" s="34"/>
      <c r="I4" s="34"/>
      <c r="J4" s="34"/>
    </row>
    <row r="5" spans="1:10" ht="19.5" customHeight="1" x14ac:dyDescent="0.3">
      <c r="A5" s="96" t="s">
        <v>76</v>
      </c>
      <c r="B5" s="96"/>
      <c r="C5" s="96"/>
      <c r="D5" s="96"/>
      <c r="E5" s="96"/>
      <c r="F5" s="96"/>
      <c r="G5" s="96"/>
      <c r="H5" s="96"/>
      <c r="I5" s="35"/>
      <c r="J5" s="35"/>
    </row>
    <row r="6" spans="1:10" ht="15" customHeight="1" x14ac:dyDescent="0.25">
      <c r="A6" s="1"/>
      <c r="C6" s="34"/>
      <c r="D6" s="34"/>
      <c r="E6" s="34"/>
      <c r="F6" s="34"/>
      <c r="G6" s="34"/>
      <c r="H6" s="34"/>
      <c r="I6" s="34"/>
      <c r="J6" s="34"/>
    </row>
    <row r="7" spans="1:10" ht="15" customHeight="1" x14ac:dyDescent="0.3">
      <c r="A7" s="97" t="s">
        <v>77</v>
      </c>
      <c r="B7" s="97"/>
      <c r="C7" s="97"/>
      <c r="D7" s="97"/>
      <c r="E7" s="97"/>
      <c r="F7" s="97"/>
      <c r="G7" s="97"/>
      <c r="H7" s="97"/>
      <c r="I7" s="97"/>
      <c r="J7" s="97"/>
    </row>
    <row r="8" spans="1:10" ht="15" customHeight="1" x14ac:dyDescent="0.25">
      <c r="A8" s="1"/>
      <c r="C8" s="34"/>
      <c r="D8" s="34"/>
      <c r="E8" s="34"/>
      <c r="F8" s="34"/>
      <c r="G8" s="34"/>
      <c r="H8" s="34"/>
      <c r="I8" s="34"/>
      <c r="J8" s="34"/>
    </row>
    <row r="9" spans="1:10" ht="15" customHeight="1" x14ac:dyDescent="0.3">
      <c r="A9" s="96" t="s">
        <v>75</v>
      </c>
      <c r="B9" s="96"/>
      <c r="C9" s="96"/>
      <c r="D9" s="96"/>
      <c r="E9" s="96"/>
      <c r="F9" s="96"/>
      <c r="G9" s="96"/>
      <c r="H9" s="96"/>
      <c r="I9" s="96"/>
      <c r="J9" s="96"/>
    </row>
    <row r="10" spans="1:10" ht="18.75" customHeight="1" x14ac:dyDescent="0.3">
      <c r="A10" s="97" t="s">
        <v>74</v>
      </c>
      <c r="B10" s="97"/>
      <c r="C10" s="97"/>
      <c r="D10" s="97"/>
      <c r="E10" s="97"/>
      <c r="F10" s="97"/>
      <c r="G10" s="97"/>
      <c r="H10" s="97"/>
      <c r="I10" s="97"/>
      <c r="J10" s="97"/>
    </row>
    <row r="11" spans="1:10" ht="3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</row>
    <row r="12" spans="1:10" ht="27.75" customHeight="1" x14ac:dyDescent="0.25">
      <c r="A12" s="6" t="s">
        <v>3</v>
      </c>
      <c r="B12" s="6" t="s">
        <v>4</v>
      </c>
      <c r="C12" s="6" t="s">
        <v>5</v>
      </c>
      <c r="D12" s="6" t="s">
        <v>6</v>
      </c>
      <c r="E12" s="6" t="s">
        <v>7</v>
      </c>
      <c r="F12" s="6" t="s">
        <v>8</v>
      </c>
      <c r="G12" s="6" t="s">
        <v>39</v>
      </c>
      <c r="H12" s="6" t="s">
        <v>9</v>
      </c>
      <c r="I12" s="7" t="s">
        <v>73</v>
      </c>
      <c r="J12" s="17" t="s">
        <v>29</v>
      </c>
    </row>
    <row r="13" spans="1:10" ht="24" customHeight="1" x14ac:dyDescent="0.25">
      <c r="A13" s="2">
        <v>1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2012000360</v>
      </c>
      <c r="G13" s="2">
        <v>1</v>
      </c>
      <c r="H13" s="2">
        <v>70000</v>
      </c>
      <c r="I13" s="2">
        <v>2</v>
      </c>
      <c r="J13" s="26" t="s">
        <v>36</v>
      </c>
    </row>
    <row r="14" spans="1:10" ht="24" customHeight="1" x14ac:dyDescent="0.25">
      <c r="A14" s="2">
        <v>2</v>
      </c>
      <c r="B14" s="8" t="s">
        <v>17</v>
      </c>
      <c r="C14" s="2" t="s">
        <v>18</v>
      </c>
      <c r="D14" s="2">
        <v>34565</v>
      </c>
      <c r="E14" s="2" t="s">
        <v>13</v>
      </c>
      <c r="F14" s="2">
        <v>2012000983</v>
      </c>
      <c r="G14" s="2">
        <v>2</v>
      </c>
      <c r="H14" s="2">
        <v>50000</v>
      </c>
      <c r="I14" s="2">
        <v>2</v>
      </c>
      <c r="J14" s="19" t="s">
        <v>28</v>
      </c>
    </row>
    <row r="15" spans="1:10" ht="24" customHeight="1" x14ac:dyDescent="0.25">
      <c r="A15" s="2">
        <v>3</v>
      </c>
      <c r="B15" s="9" t="s">
        <v>21</v>
      </c>
      <c r="C15" s="10" t="s">
        <v>16</v>
      </c>
      <c r="D15" s="10">
        <v>57279</v>
      </c>
      <c r="E15" s="10" t="s">
        <v>11</v>
      </c>
      <c r="F15" s="11" t="s">
        <v>22</v>
      </c>
      <c r="G15" s="11" t="s">
        <v>40</v>
      </c>
      <c r="H15" s="10">
        <v>70000</v>
      </c>
      <c r="I15" s="10">
        <v>2</v>
      </c>
      <c r="J15" s="18" t="s">
        <v>30</v>
      </c>
    </row>
    <row r="16" spans="1:10" ht="24" customHeight="1" x14ac:dyDescent="0.25">
      <c r="A16" s="2">
        <v>4</v>
      </c>
      <c r="B16" s="8" t="s">
        <v>66</v>
      </c>
      <c r="C16" s="2" t="s">
        <v>67</v>
      </c>
      <c r="D16" s="2"/>
      <c r="E16" s="2"/>
      <c r="F16" s="2" t="s">
        <v>68</v>
      </c>
      <c r="G16" s="2">
        <v>4</v>
      </c>
      <c r="H16" s="2">
        <v>60000</v>
      </c>
      <c r="I16" s="2">
        <v>2</v>
      </c>
      <c r="J16" s="19" t="s">
        <v>71</v>
      </c>
    </row>
    <row r="17" spans="1:10" ht="24" customHeight="1" x14ac:dyDescent="0.25">
      <c r="A17" s="2">
        <v>5</v>
      </c>
      <c r="B17" s="9" t="s">
        <v>38</v>
      </c>
      <c r="C17" s="10" t="s">
        <v>16</v>
      </c>
      <c r="D17" s="10">
        <v>60192</v>
      </c>
      <c r="E17" s="10" t="s">
        <v>11</v>
      </c>
      <c r="F17" s="2"/>
      <c r="G17" s="2">
        <v>5</v>
      </c>
      <c r="H17" s="10">
        <v>70000</v>
      </c>
      <c r="I17" s="10">
        <v>2</v>
      </c>
      <c r="J17" s="20" t="s">
        <v>32</v>
      </c>
    </row>
    <row r="18" spans="1:10" ht="24" customHeight="1" x14ac:dyDescent="0.25">
      <c r="A18" s="2">
        <v>6</v>
      </c>
      <c r="B18" s="8" t="s">
        <v>69</v>
      </c>
      <c r="C18" s="2" t="s">
        <v>70</v>
      </c>
      <c r="D18" s="2"/>
      <c r="E18" s="2"/>
      <c r="F18" s="2" t="s">
        <v>68</v>
      </c>
      <c r="G18" s="2">
        <v>6</v>
      </c>
      <c r="H18" s="2">
        <v>60000</v>
      </c>
      <c r="I18" s="2">
        <v>2</v>
      </c>
      <c r="J18" s="19" t="s">
        <v>72</v>
      </c>
    </row>
    <row r="19" spans="1:10" ht="24" customHeight="1" x14ac:dyDescent="0.25">
      <c r="A19" s="2">
        <v>7</v>
      </c>
      <c r="B19" s="9" t="s">
        <v>42</v>
      </c>
      <c r="C19" s="23" t="s">
        <v>12</v>
      </c>
      <c r="D19" s="23">
        <v>62467</v>
      </c>
      <c r="E19" s="23" t="s">
        <v>43</v>
      </c>
      <c r="F19" s="24" t="s">
        <v>44</v>
      </c>
      <c r="G19" s="24" t="s">
        <v>41</v>
      </c>
      <c r="H19" s="23">
        <v>70000</v>
      </c>
      <c r="I19" s="23">
        <v>3</v>
      </c>
      <c r="J19" s="26" t="s">
        <v>31</v>
      </c>
    </row>
    <row r="20" spans="1:10" ht="21.75" customHeight="1" x14ac:dyDescent="0.25">
      <c r="A20" s="2">
        <v>8</v>
      </c>
      <c r="B20" s="8" t="s">
        <v>19</v>
      </c>
      <c r="C20" s="2" t="s">
        <v>12</v>
      </c>
      <c r="D20" s="2">
        <v>39603</v>
      </c>
      <c r="E20" s="2" t="s">
        <v>20</v>
      </c>
      <c r="F20" s="2">
        <v>455901</v>
      </c>
      <c r="G20" s="2">
        <v>8</v>
      </c>
      <c r="H20" s="2">
        <v>70000</v>
      </c>
      <c r="I20" s="2">
        <v>2</v>
      </c>
      <c r="J20" s="14" t="s">
        <v>27</v>
      </c>
    </row>
    <row r="21" spans="1:10" x14ac:dyDescent="0.25">
      <c r="A21" s="92" t="s">
        <v>79</v>
      </c>
      <c r="B21" s="92"/>
      <c r="C21" s="92"/>
      <c r="D21" s="92"/>
      <c r="E21" s="92"/>
      <c r="F21" s="92"/>
      <c r="G21" s="92"/>
      <c r="H21" s="39">
        <f>SUM(H13:H20)</f>
        <v>520000</v>
      </c>
      <c r="I21" s="40"/>
      <c r="J21" s="40"/>
    </row>
    <row r="22" spans="1:10" ht="18.75" x14ac:dyDescent="0.3">
      <c r="A22" s="93" t="s">
        <v>80</v>
      </c>
      <c r="B22" s="93"/>
      <c r="C22" s="93"/>
      <c r="D22" s="93"/>
      <c r="E22" s="93"/>
      <c r="F22" s="93"/>
      <c r="G22" s="93"/>
      <c r="H22" s="94" t="s">
        <v>81</v>
      </c>
      <c r="I22" s="94"/>
      <c r="J22" s="40"/>
    </row>
    <row r="23" spans="1:10" x14ac:dyDescent="0.25">
      <c r="A23" s="91" t="s">
        <v>78</v>
      </c>
      <c r="B23" s="91"/>
      <c r="C23" s="91"/>
      <c r="D23" s="91"/>
      <c r="E23" s="91"/>
      <c r="F23" s="91"/>
      <c r="G23" s="91"/>
      <c r="H23" s="91"/>
      <c r="I23" s="91"/>
      <c r="J23" s="91"/>
    </row>
  </sheetData>
  <mergeCells count="9">
    <mergeCell ref="A23:J23"/>
    <mergeCell ref="A21:G21"/>
    <mergeCell ref="A22:G22"/>
    <mergeCell ref="H22:I22"/>
    <mergeCell ref="E2:F2"/>
    <mergeCell ref="A5:H5"/>
    <mergeCell ref="A10:J10"/>
    <mergeCell ref="A9:J9"/>
    <mergeCell ref="A7:J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I18" sqref="I1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110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60"/>
      <c r="B6" s="60"/>
      <c r="C6" s="60"/>
      <c r="D6" s="60"/>
      <c r="E6" s="60"/>
      <c r="F6" s="60"/>
      <c r="G6" s="60"/>
      <c r="H6" s="60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/>
      <c r="E8" s="59" t="s">
        <v>107</v>
      </c>
      <c r="F8" s="6">
        <v>455801</v>
      </c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17</v>
      </c>
      <c r="C9" s="2" t="s">
        <v>18</v>
      </c>
      <c r="D9" s="2">
        <v>34565</v>
      </c>
      <c r="E9" s="2" t="s">
        <v>13</v>
      </c>
      <c r="F9" s="2">
        <v>2012000983</v>
      </c>
      <c r="G9" s="2">
        <v>2</v>
      </c>
      <c r="H9" s="2">
        <v>70000</v>
      </c>
      <c r="I9" s="7" t="s">
        <v>25</v>
      </c>
      <c r="J9" s="19" t="s">
        <v>28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115</v>
      </c>
      <c r="C11" s="6" t="s">
        <v>12</v>
      </c>
      <c r="D11" s="10">
        <v>36954</v>
      </c>
      <c r="E11" s="10" t="s">
        <v>116</v>
      </c>
      <c r="F11" s="11" t="s">
        <v>114</v>
      </c>
      <c r="G11" s="11" t="s">
        <v>112</v>
      </c>
      <c r="H11" s="10"/>
      <c r="I11" s="12" t="s">
        <v>25</v>
      </c>
      <c r="J11" s="18" t="s">
        <v>113</v>
      </c>
    </row>
    <row r="12" spans="1:11" ht="15" customHeight="1" x14ac:dyDescent="0.25">
      <c r="A12" s="6">
        <v>5</v>
      </c>
      <c r="B12" s="9" t="s">
        <v>38</v>
      </c>
      <c r="C12" s="10" t="s">
        <v>16</v>
      </c>
      <c r="D12" s="10">
        <v>60192</v>
      </c>
      <c r="E12" s="10" t="s">
        <v>11</v>
      </c>
      <c r="F12" s="2"/>
      <c r="G12" s="2">
        <v>5</v>
      </c>
      <c r="H12" s="10">
        <v>70000</v>
      </c>
      <c r="I12" s="15" t="s">
        <v>25</v>
      </c>
      <c r="J12" s="20" t="s">
        <v>32</v>
      </c>
    </row>
    <row r="13" spans="1:11" ht="15" customHeight="1" x14ac:dyDescent="0.25">
      <c r="A13" s="6">
        <v>6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2012000350</v>
      </c>
      <c r="G13" s="2">
        <v>6</v>
      </c>
      <c r="H13" s="2">
        <v>70000</v>
      </c>
      <c r="I13" s="7" t="s">
        <v>25</v>
      </c>
      <c r="J13" s="26" t="s">
        <v>36</v>
      </c>
    </row>
    <row r="14" spans="1:11" ht="15" customHeight="1" x14ac:dyDescent="0.25">
      <c r="A14" s="6">
        <v>7</v>
      </c>
      <c r="B14" s="9" t="s">
        <v>119</v>
      </c>
      <c r="C14" s="23" t="s">
        <v>12</v>
      </c>
      <c r="D14" s="23">
        <v>62467</v>
      </c>
      <c r="E14" s="23" t="s">
        <v>43</v>
      </c>
      <c r="F14" s="24" t="s">
        <v>44</v>
      </c>
      <c r="G14" s="24" t="s">
        <v>41</v>
      </c>
      <c r="H14" s="23">
        <v>70000</v>
      </c>
      <c r="I14" s="25" t="s">
        <v>25</v>
      </c>
      <c r="J14" s="20" t="s">
        <v>120</v>
      </c>
    </row>
    <row r="15" spans="1:11" ht="15" customHeight="1" x14ac:dyDescent="0.25">
      <c r="A15" s="6">
        <v>8</v>
      </c>
      <c r="B15" s="8" t="s">
        <v>19</v>
      </c>
      <c r="C15" s="2" t="s">
        <v>12</v>
      </c>
      <c r="D15" s="2">
        <v>39603</v>
      </c>
      <c r="E15" s="2" t="s">
        <v>20</v>
      </c>
      <c r="F15" s="2">
        <v>455901</v>
      </c>
      <c r="G15" s="2">
        <v>8</v>
      </c>
      <c r="H15" s="2">
        <v>70000</v>
      </c>
      <c r="I15" s="7" t="s">
        <v>25</v>
      </c>
      <c r="J15" s="14" t="s">
        <v>27</v>
      </c>
    </row>
    <row r="16" spans="1:11" s="13" customFormat="1" ht="15" customHeight="1" x14ac:dyDescent="0.25">
      <c r="A16" s="6">
        <v>9</v>
      </c>
      <c r="B16" s="9" t="s">
        <v>100</v>
      </c>
      <c r="C16" s="23" t="s">
        <v>12</v>
      </c>
      <c r="D16" s="10">
        <v>64012</v>
      </c>
      <c r="E16" s="10" t="s">
        <v>93</v>
      </c>
      <c r="F16" s="2">
        <v>20055</v>
      </c>
      <c r="G16" s="2" t="s">
        <v>94</v>
      </c>
      <c r="H16" s="10">
        <v>70000</v>
      </c>
      <c r="I16" s="50" t="s">
        <v>95</v>
      </c>
      <c r="J16" s="20" t="s">
        <v>96</v>
      </c>
      <c r="K16" s="22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560000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67200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492800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28000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61"/>
      <c r="B22" s="61"/>
      <c r="C22" s="61"/>
      <c r="D22" s="61"/>
      <c r="E22" s="61"/>
      <c r="F22" s="61"/>
      <c r="G22" s="27"/>
      <c r="H22" s="4"/>
      <c r="I22" s="4"/>
    </row>
    <row r="23" spans="1:10" ht="6.75" customHeight="1" x14ac:dyDescent="0.25"/>
    <row r="24" spans="1:10" x14ac:dyDescent="0.25">
      <c r="A24" s="95" t="s">
        <v>111</v>
      </c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 t="s">
        <v>117</v>
      </c>
      <c r="B25" s="95"/>
      <c r="C25" s="95"/>
      <c r="D25" s="95"/>
      <c r="E25" s="95"/>
      <c r="F25" s="95"/>
      <c r="G25" s="95"/>
      <c r="H25" s="95"/>
      <c r="I25" s="95"/>
      <c r="J25" s="95"/>
    </row>
  </sheetData>
  <mergeCells count="13">
    <mergeCell ref="A25:J25"/>
    <mergeCell ref="A24:J24"/>
    <mergeCell ref="E1:G1"/>
    <mergeCell ref="H1:I1"/>
    <mergeCell ref="E2:F2"/>
    <mergeCell ref="C3:J3"/>
    <mergeCell ref="C4:J4"/>
    <mergeCell ref="A5:H5"/>
    <mergeCell ref="A17:G17"/>
    <mergeCell ref="A18:G18"/>
    <mergeCell ref="A19:G19"/>
    <mergeCell ref="A20:G20"/>
    <mergeCell ref="A21:F2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D8" sqref="D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121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62"/>
      <c r="B6" s="62"/>
      <c r="C6" s="62"/>
      <c r="D6" s="62"/>
      <c r="E6" s="62"/>
      <c r="F6" s="62"/>
      <c r="G6" s="62"/>
      <c r="H6" s="62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/>
      <c r="E8" s="59" t="s">
        <v>107</v>
      </c>
      <c r="F8" s="6">
        <v>455801</v>
      </c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17</v>
      </c>
      <c r="C9" s="2" t="s">
        <v>18</v>
      </c>
      <c r="D9" s="2">
        <v>34565</v>
      </c>
      <c r="E9" s="2" t="s">
        <v>13</v>
      </c>
      <c r="F9" s="2">
        <v>2012000983</v>
      </c>
      <c r="G9" s="2">
        <v>2</v>
      </c>
      <c r="H9" s="2">
        <v>70000</v>
      </c>
      <c r="I9" s="7" t="s">
        <v>25</v>
      </c>
      <c r="J9" s="19" t="s">
        <v>28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115</v>
      </c>
      <c r="C11" s="6" t="s">
        <v>12</v>
      </c>
      <c r="D11" s="10">
        <v>36354</v>
      </c>
      <c r="E11" s="10" t="s">
        <v>116</v>
      </c>
      <c r="F11" s="11" t="s">
        <v>114</v>
      </c>
      <c r="G11" s="11" t="s">
        <v>112</v>
      </c>
      <c r="H11" s="10">
        <v>70000</v>
      </c>
      <c r="I11" s="12" t="s">
        <v>25</v>
      </c>
      <c r="J11" s="18" t="s">
        <v>113</v>
      </c>
    </row>
    <row r="12" spans="1:11" ht="15" customHeight="1" x14ac:dyDescent="0.25">
      <c r="A12" s="6">
        <v>5</v>
      </c>
      <c r="B12" s="9" t="s">
        <v>38</v>
      </c>
      <c r="C12" s="10" t="s">
        <v>16</v>
      </c>
      <c r="D12" s="10">
        <v>60192</v>
      </c>
      <c r="E12" s="10" t="s">
        <v>11</v>
      </c>
      <c r="F12" s="2"/>
      <c r="G12" s="2">
        <v>5</v>
      </c>
      <c r="H12" s="10">
        <v>70000</v>
      </c>
      <c r="I12" s="15" t="s">
        <v>25</v>
      </c>
      <c r="J12" s="20" t="s">
        <v>32</v>
      </c>
    </row>
    <row r="13" spans="1:11" ht="15" customHeight="1" x14ac:dyDescent="0.25">
      <c r="A13" s="6">
        <v>6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2012000350</v>
      </c>
      <c r="G13" s="2">
        <v>6</v>
      </c>
      <c r="H13" s="2">
        <v>70000</v>
      </c>
      <c r="I13" s="7" t="s">
        <v>25</v>
      </c>
      <c r="J13" s="26" t="s">
        <v>36</v>
      </c>
    </row>
    <row r="14" spans="1:11" ht="15" customHeight="1" x14ac:dyDescent="0.25">
      <c r="A14" s="6">
        <v>7</v>
      </c>
      <c r="B14" s="9" t="s">
        <v>119</v>
      </c>
      <c r="C14" s="23" t="s">
        <v>12</v>
      </c>
      <c r="D14" s="23">
        <v>62467</v>
      </c>
      <c r="E14" s="23" t="s">
        <v>43</v>
      </c>
      <c r="F14" s="24" t="s">
        <v>44</v>
      </c>
      <c r="G14" s="24" t="s">
        <v>41</v>
      </c>
      <c r="H14" s="23">
        <v>70000</v>
      </c>
      <c r="I14" s="25" t="s">
        <v>25</v>
      </c>
      <c r="J14" s="20" t="s">
        <v>120</v>
      </c>
    </row>
    <row r="15" spans="1:11" ht="15" customHeight="1" x14ac:dyDescent="0.25">
      <c r="A15" s="6">
        <v>8</v>
      </c>
      <c r="B15" s="8" t="s">
        <v>19</v>
      </c>
      <c r="C15" s="2" t="s">
        <v>12</v>
      </c>
      <c r="D15" s="2">
        <v>39603</v>
      </c>
      <c r="E15" s="2" t="s">
        <v>20</v>
      </c>
      <c r="F15" s="2">
        <v>455901</v>
      </c>
      <c r="G15" s="2">
        <v>8</v>
      </c>
      <c r="H15" s="2">
        <v>70000</v>
      </c>
      <c r="I15" s="7" t="s">
        <v>25</v>
      </c>
      <c r="J15" s="14" t="s">
        <v>27</v>
      </c>
    </row>
    <row r="16" spans="1:11" s="13" customFormat="1" ht="15" customHeight="1" x14ac:dyDescent="0.25">
      <c r="A16" s="6">
        <v>9</v>
      </c>
      <c r="B16" s="9" t="s">
        <v>100</v>
      </c>
      <c r="C16" s="23" t="s">
        <v>12</v>
      </c>
      <c r="D16" s="10">
        <v>64012</v>
      </c>
      <c r="E16" s="10" t="s">
        <v>93</v>
      </c>
      <c r="F16" s="2">
        <v>20055</v>
      </c>
      <c r="G16" s="2" t="s">
        <v>94</v>
      </c>
      <c r="H16" s="10">
        <v>70000</v>
      </c>
      <c r="I16" s="50" t="s">
        <v>95</v>
      </c>
      <c r="J16" s="20" t="s">
        <v>96</v>
      </c>
      <c r="K16" s="22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630000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75600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554400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31500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63"/>
      <c r="B22" s="63"/>
      <c r="C22" s="63"/>
      <c r="D22" s="63"/>
      <c r="E22" s="63"/>
      <c r="F22" s="63"/>
      <c r="G22" s="27"/>
      <c r="H22" s="4"/>
      <c r="I22" s="4"/>
    </row>
    <row r="23" spans="1:10" ht="6.75" customHeight="1" x14ac:dyDescent="0.25"/>
    <row r="24" spans="1:10" x14ac:dyDescent="0.25">
      <c r="A24" s="95" t="s">
        <v>111</v>
      </c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 t="s">
        <v>117</v>
      </c>
      <c r="B25" s="95"/>
      <c r="C25" s="95"/>
      <c r="D25" s="95"/>
      <c r="E25" s="95"/>
      <c r="F25" s="95"/>
      <c r="G25" s="95"/>
      <c r="H25" s="95"/>
      <c r="I25" s="95"/>
      <c r="J25" s="95"/>
    </row>
  </sheetData>
  <mergeCells count="13">
    <mergeCell ref="A5:H5"/>
    <mergeCell ref="E1:G1"/>
    <mergeCell ref="H1:I1"/>
    <mergeCell ref="E2:F2"/>
    <mergeCell ref="C3:J3"/>
    <mergeCell ref="C4:J4"/>
    <mergeCell ref="A25:J25"/>
    <mergeCell ref="A17:G17"/>
    <mergeCell ref="A18:G18"/>
    <mergeCell ref="A19:G19"/>
    <mergeCell ref="A20:G20"/>
    <mergeCell ref="A21:F21"/>
    <mergeCell ref="A24:J2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A24" sqref="A24:J26"/>
    </sheetView>
  </sheetViews>
  <sheetFormatPr baseColWidth="10" defaultRowHeight="15" x14ac:dyDescent="0.25"/>
  <cols>
    <col min="1" max="1" width="3.7109375" customWidth="1"/>
    <col min="2" max="2" width="31.7109375" customWidth="1"/>
    <col min="3" max="3" width="7.85546875" customWidth="1"/>
    <col min="4" max="4" width="9.5703125" customWidth="1"/>
    <col min="5" max="5" width="20" customWidth="1"/>
    <col min="6" max="6" width="12.42578125" customWidth="1"/>
    <col min="7" max="7" width="8.7109375" customWidth="1"/>
    <col min="8" max="8" width="10.5703125" customWidth="1"/>
    <col min="9" max="9" width="15.28515625" customWidth="1"/>
    <col min="10" max="10" width="10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30.75" customHeight="1" x14ac:dyDescent="0.3">
      <c r="A5" s="97" t="s">
        <v>122</v>
      </c>
      <c r="B5" s="97"/>
      <c r="C5" s="97"/>
      <c r="D5" s="97"/>
      <c r="E5" s="97"/>
      <c r="F5" s="97"/>
      <c r="G5" s="97"/>
      <c r="H5" s="97"/>
      <c r="I5" s="97"/>
      <c r="J5" s="97"/>
    </row>
    <row r="6" spans="1:11" ht="15" customHeight="1" x14ac:dyDescent="0.3">
      <c r="A6" s="62"/>
      <c r="B6" s="62"/>
      <c r="C6" s="62"/>
      <c r="D6" s="62"/>
      <c r="E6" s="62"/>
      <c r="F6" s="62"/>
      <c r="G6" s="62"/>
      <c r="H6" s="62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22" t="s">
        <v>29</v>
      </c>
      <c r="K7" s="123"/>
    </row>
    <row r="8" spans="1:11" ht="15" customHeight="1" x14ac:dyDescent="0.25">
      <c r="A8" s="6">
        <v>1</v>
      </c>
      <c r="B8" s="68" t="s">
        <v>106</v>
      </c>
      <c r="C8" s="59" t="s">
        <v>12</v>
      </c>
      <c r="D8" s="59">
        <v>39534</v>
      </c>
      <c r="E8" s="59" t="s">
        <v>107</v>
      </c>
      <c r="F8" s="59">
        <v>455801</v>
      </c>
      <c r="G8" s="59">
        <v>1</v>
      </c>
      <c r="H8" s="69">
        <v>70000</v>
      </c>
      <c r="I8" s="7" t="s">
        <v>25</v>
      </c>
      <c r="J8" s="77" t="s">
        <v>108</v>
      </c>
      <c r="K8" s="78"/>
    </row>
    <row r="9" spans="1:11" ht="15" customHeight="1" x14ac:dyDescent="0.25">
      <c r="A9" s="6">
        <v>2</v>
      </c>
      <c r="B9" s="70" t="s">
        <v>123</v>
      </c>
      <c r="C9" s="69" t="s">
        <v>18</v>
      </c>
      <c r="D9" s="69">
        <v>72315</v>
      </c>
      <c r="E9" s="69" t="s">
        <v>35</v>
      </c>
      <c r="F9" s="69">
        <v>2012000983</v>
      </c>
      <c r="G9" s="69">
        <v>2</v>
      </c>
      <c r="H9" s="69">
        <v>70000</v>
      </c>
      <c r="I9" s="7" t="s">
        <v>25</v>
      </c>
      <c r="J9" s="77" t="s">
        <v>124</v>
      </c>
      <c r="K9" s="77" t="s">
        <v>127</v>
      </c>
    </row>
    <row r="10" spans="1:11" ht="15" customHeight="1" x14ac:dyDescent="0.25">
      <c r="A10" s="6">
        <v>3</v>
      </c>
      <c r="B10" s="71" t="s">
        <v>21</v>
      </c>
      <c r="C10" s="72" t="s">
        <v>16</v>
      </c>
      <c r="D10" s="72">
        <v>57279</v>
      </c>
      <c r="E10" s="72" t="s">
        <v>11</v>
      </c>
      <c r="F10" s="73" t="s">
        <v>22</v>
      </c>
      <c r="G10" s="73" t="s">
        <v>40</v>
      </c>
      <c r="H10" s="72">
        <v>70000</v>
      </c>
      <c r="I10" s="12" t="s">
        <v>25</v>
      </c>
      <c r="J10" s="79" t="s">
        <v>30</v>
      </c>
      <c r="K10" s="78"/>
    </row>
    <row r="11" spans="1:11" ht="15" customHeight="1" x14ac:dyDescent="0.25">
      <c r="A11" s="6">
        <v>4</v>
      </c>
      <c r="B11" s="71" t="s">
        <v>115</v>
      </c>
      <c r="C11" s="59" t="s">
        <v>12</v>
      </c>
      <c r="D11" s="72">
        <v>36354</v>
      </c>
      <c r="E11" s="72" t="s">
        <v>116</v>
      </c>
      <c r="F11" s="73" t="s">
        <v>114</v>
      </c>
      <c r="G11" s="73" t="s">
        <v>112</v>
      </c>
      <c r="H11" s="72">
        <v>70000</v>
      </c>
      <c r="I11" s="12" t="s">
        <v>25</v>
      </c>
      <c r="J11" s="79" t="s">
        <v>113</v>
      </c>
      <c r="K11" s="78"/>
    </row>
    <row r="12" spans="1:11" ht="15" customHeight="1" x14ac:dyDescent="0.25">
      <c r="A12" s="6">
        <v>5</v>
      </c>
      <c r="B12" s="71" t="s">
        <v>38</v>
      </c>
      <c r="C12" s="72" t="s">
        <v>16</v>
      </c>
      <c r="D12" s="72">
        <v>60192</v>
      </c>
      <c r="E12" s="72" t="s">
        <v>11</v>
      </c>
      <c r="F12" s="69"/>
      <c r="G12" s="69">
        <v>5</v>
      </c>
      <c r="H12" s="72">
        <v>70000</v>
      </c>
      <c r="I12" s="15" t="s">
        <v>25</v>
      </c>
      <c r="J12" s="80" t="s">
        <v>32</v>
      </c>
      <c r="K12" s="78"/>
    </row>
    <row r="13" spans="1:11" ht="15" customHeight="1" x14ac:dyDescent="0.25">
      <c r="A13" s="6">
        <v>6</v>
      </c>
      <c r="B13" s="70" t="s">
        <v>33</v>
      </c>
      <c r="C13" s="69" t="s">
        <v>18</v>
      </c>
      <c r="D13" s="74" t="s">
        <v>34</v>
      </c>
      <c r="E13" s="69" t="s">
        <v>35</v>
      </c>
      <c r="F13" s="69">
        <v>2012000350</v>
      </c>
      <c r="G13" s="69">
        <v>6</v>
      </c>
      <c r="H13" s="69">
        <v>70000</v>
      </c>
      <c r="I13" s="7" t="s">
        <v>25</v>
      </c>
      <c r="J13" s="81" t="s">
        <v>36</v>
      </c>
      <c r="K13" s="78"/>
    </row>
    <row r="14" spans="1:11" ht="15" customHeight="1" x14ac:dyDescent="0.25">
      <c r="A14" s="6">
        <v>7</v>
      </c>
      <c r="B14" s="71" t="s">
        <v>119</v>
      </c>
      <c r="C14" s="75" t="s">
        <v>12</v>
      </c>
      <c r="D14" s="75">
        <v>62467</v>
      </c>
      <c r="E14" s="75" t="s">
        <v>43</v>
      </c>
      <c r="F14" s="76" t="s">
        <v>44</v>
      </c>
      <c r="G14" s="76" t="s">
        <v>41</v>
      </c>
      <c r="H14" s="75">
        <v>70000</v>
      </c>
      <c r="I14" s="25" t="s">
        <v>25</v>
      </c>
      <c r="J14" s="80" t="s">
        <v>120</v>
      </c>
      <c r="K14" s="78"/>
    </row>
    <row r="15" spans="1:11" ht="15" customHeight="1" x14ac:dyDescent="0.25">
      <c r="A15" s="6">
        <v>8</v>
      </c>
      <c r="B15" s="70" t="s">
        <v>19</v>
      </c>
      <c r="C15" s="69" t="s">
        <v>12</v>
      </c>
      <c r="D15" s="69">
        <v>39603</v>
      </c>
      <c r="E15" s="69" t="s">
        <v>20</v>
      </c>
      <c r="F15" s="69">
        <v>455901</v>
      </c>
      <c r="G15" s="69">
        <v>8</v>
      </c>
      <c r="H15" s="69">
        <v>70000</v>
      </c>
      <c r="I15" s="7" t="s">
        <v>25</v>
      </c>
      <c r="J15" s="82" t="s">
        <v>27</v>
      </c>
      <c r="K15" s="78"/>
    </row>
    <row r="16" spans="1:11" s="13" customFormat="1" ht="15" customHeight="1" x14ac:dyDescent="0.25">
      <c r="A16" s="6">
        <v>9</v>
      </c>
      <c r="B16" s="71" t="s">
        <v>100</v>
      </c>
      <c r="C16" s="75" t="s">
        <v>12</v>
      </c>
      <c r="D16" s="72">
        <v>64012</v>
      </c>
      <c r="E16" s="72" t="s">
        <v>93</v>
      </c>
      <c r="F16" s="69">
        <v>20055</v>
      </c>
      <c r="G16" s="69" t="s">
        <v>94</v>
      </c>
      <c r="H16" s="72">
        <v>70000</v>
      </c>
      <c r="I16" s="50" t="s">
        <v>95</v>
      </c>
      <c r="J16" s="80" t="s">
        <v>96</v>
      </c>
      <c r="K16" s="83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630000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75600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554400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31500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63"/>
      <c r="B22" s="63"/>
      <c r="C22" s="63"/>
      <c r="D22" s="63"/>
      <c r="E22" s="63"/>
      <c r="F22" s="63"/>
      <c r="G22" s="27"/>
      <c r="H22" s="4"/>
      <c r="I22" s="4"/>
    </row>
    <row r="23" spans="1:10" ht="6.75" customHeight="1" x14ac:dyDescent="0.25"/>
    <row r="24" spans="1:10" x14ac:dyDescent="0.25">
      <c r="A24" s="95" t="s">
        <v>125</v>
      </c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 t="s">
        <v>128</v>
      </c>
      <c r="B25" s="95"/>
      <c r="C25" s="95"/>
      <c r="D25" s="95"/>
      <c r="E25" s="95"/>
      <c r="F25" s="95"/>
      <c r="G25" s="95"/>
      <c r="H25" s="95"/>
      <c r="I25" s="95"/>
      <c r="J25" s="95"/>
    </row>
    <row r="26" spans="1:10" x14ac:dyDescent="0.25">
      <c r="A26" s="95" t="s">
        <v>117</v>
      </c>
      <c r="B26" s="95"/>
      <c r="C26" s="95"/>
      <c r="D26" s="95"/>
      <c r="E26" s="95"/>
      <c r="F26" s="95"/>
      <c r="G26" s="95"/>
      <c r="H26" s="95"/>
      <c r="I26" s="95"/>
      <c r="J26" s="95"/>
    </row>
  </sheetData>
  <mergeCells count="15">
    <mergeCell ref="J7:K7"/>
    <mergeCell ref="A25:J25"/>
    <mergeCell ref="A5:J5"/>
    <mergeCell ref="E1:G1"/>
    <mergeCell ref="H1:I1"/>
    <mergeCell ref="E2:F2"/>
    <mergeCell ref="C3:J3"/>
    <mergeCell ref="C4:J4"/>
    <mergeCell ref="A26:J26"/>
    <mergeCell ref="A17:G17"/>
    <mergeCell ref="A18:G18"/>
    <mergeCell ref="A19:G19"/>
    <mergeCell ref="A20:G20"/>
    <mergeCell ref="A21:F21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4" workbookViewId="0">
      <selection activeCell="A26" sqref="A26:J2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30.75" customHeight="1" x14ac:dyDescent="0.3">
      <c r="A5" s="97" t="s">
        <v>126</v>
      </c>
      <c r="B5" s="97"/>
      <c r="C5" s="97"/>
      <c r="D5" s="97"/>
      <c r="E5" s="97"/>
      <c r="F5" s="97"/>
      <c r="G5" s="97"/>
      <c r="H5" s="97"/>
      <c r="I5" s="97"/>
      <c r="J5" s="97"/>
    </row>
    <row r="6" spans="1:11" ht="15" customHeight="1" x14ac:dyDescent="0.3">
      <c r="A6" s="64"/>
      <c r="B6" s="64"/>
      <c r="C6" s="64"/>
      <c r="D6" s="64"/>
      <c r="E6" s="64"/>
      <c r="F6" s="64"/>
      <c r="G6" s="64"/>
      <c r="H6" s="64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>
        <v>39534</v>
      </c>
      <c r="E8" s="59" t="s">
        <v>107</v>
      </c>
      <c r="F8" s="6">
        <v>455801</v>
      </c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123</v>
      </c>
      <c r="C9" s="2" t="s">
        <v>18</v>
      </c>
      <c r="D9" s="2">
        <v>72315</v>
      </c>
      <c r="E9" s="2" t="s">
        <v>35</v>
      </c>
      <c r="F9" s="2">
        <v>2012000983</v>
      </c>
      <c r="G9" s="2">
        <v>2</v>
      </c>
      <c r="H9" s="2">
        <v>100000</v>
      </c>
      <c r="I9" s="7" t="s">
        <v>25</v>
      </c>
      <c r="J9" s="19" t="s">
        <v>124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115</v>
      </c>
      <c r="C11" s="6" t="s">
        <v>12</v>
      </c>
      <c r="D11" s="10">
        <v>36354</v>
      </c>
      <c r="E11" s="10" t="s">
        <v>116</v>
      </c>
      <c r="F11" s="11" t="s">
        <v>114</v>
      </c>
      <c r="G11" s="11" t="s">
        <v>112</v>
      </c>
      <c r="H11" s="10">
        <v>70000</v>
      </c>
      <c r="I11" s="12" t="s">
        <v>25</v>
      </c>
      <c r="J11" s="18" t="s">
        <v>113</v>
      </c>
    </row>
    <row r="12" spans="1:11" ht="15" customHeight="1" x14ac:dyDescent="0.25">
      <c r="A12" s="6">
        <v>5</v>
      </c>
      <c r="B12" s="9" t="s">
        <v>38</v>
      </c>
      <c r="C12" s="10" t="s">
        <v>16</v>
      </c>
      <c r="D12" s="10">
        <v>60192</v>
      </c>
      <c r="E12" s="10" t="s">
        <v>11</v>
      </c>
      <c r="F12" s="2"/>
      <c r="G12" s="2">
        <v>5</v>
      </c>
      <c r="H12" s="10">
        <v>70000</v>
      </c>
      <c r="I12" s="15" t="s">
        <v>25</v>
      </c>
      <c r="J12" s="20" t="s">
        <v>32</v>
      </c>
    </row>
    <row r="13" spans="1:11" ht="15" customHeight="1" x14ac:dyDescent="0.25">
      <c r="A13" s="6">
        <v>6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2012000350</v>
      </c>
      <c r="G13" s="2">
        <v>6</v>
      </c>
      <c r="H13" s="2">
        <v>70000</v>
      </c>
      <c r="I13" s="7" t="s">
        <v>25</v>
      </c>
      <c r="J13" s="26" t="s">
        <v>36</v>
      </c>
    </row>
    <row r="14" spans="1:11" ht="15" customHeight="1" x14ac:dyDescent="0.25">
      <c r="A14" s="6">
        <v>7</v>
      </c>
      <c r="B14" s="9" t="s">
        <v>119</v>
      </c>
      <c r="C14" s="23" t="s">
        <v>12</v>
      </c>
      <c r="D14" s="23">
        <v>62467</v>
      </c>
      <c r="E14" s="23" t="s">
        <v>43</v>
      </c>
      <c r="F14" s="24" t="s">
        <v>44</v>
      </c>
      <c r="G14" s="24" t="s">
        <v>41</v>
      </c>
      <c r="H14" s="23">
        <v>70000</v>
      </c>
      <c r="I14" s="25" t="s">
        <v>25</v>
      </c>
      <c r="J14" s="20" t="s">
        <v>120</v>
      </c>
    </row>
    <row r="15" spans="1:11" ht="15" customHeight="1" x14ac:dyDescent="0.25">
      <c r="A15" s="6">
        <v>8</v>
      </c>
      <c r="B15" s="8" t="s">
        <v>19</v>
      </c>
      <c r="C15" s="2" t="s">
        <v>12</v>
      </c>
      <c r="D15" s="2">
        <v>39603</v>
      </c>
      <c r="E15" s="2" t="s">
        <v>20</v>
      </c>
      <c r="F15" s="2">
        <v>455901</v>
      </c>
      <c r="G15" s="2">
        <v>8</v>
      </c>
      <c r="H15" s="2">
        <v>70000</v>
      </c>
      <c r="I15" s="7" t="s">
        <v>25</v>
      </c>
      <c r="J15" s="14" t="s">
        <v>27</v>
      </c>
    </row>
    <row r="16" spans="1:11" s="13" customFormat="1" ht="15" customHeight="1" x14ac:dyDescent="0.25">
      <c r="A16" s="6">
        <v>9</v>
      </c>
      <c r="B16" s="9" t="s">
        <v>100</v>
      </c>
      <c r="C16" s="23" t="s">
        <v>12</v>
      </c>
      <c r="D16" s="10">
        <v>64012</v>
      </c>
      <c r="E16" s="10" t="s">
        <v>93</v>
      </c>
      <c r="F16" s="2">
        <v>20055</v>
      </c>
      <c r="G16" s="2" t="s">
        <v>94</v>
      </c>
      <c r="H16" s="10">
        <v>70000</v>
      </c>
      <c r="I16" s="50" t="s">
        <v>95</v>
      </c>
      <c r="J16" s="20" t="s">
        <v>96</v>
      </c>
      <c r="K16" s="22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660000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79200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580800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33000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65"/>
      <c r="B22" s="65"/>
      <c r="C22" s="65"/>
      <c r="D22" s="65"/>
      <c r="E22" s="65"/>
      <c r="F22" s="65"/>
      <c r="G22" s="27"/>
      <c r="H22" s="4"/>
      <c r="I22" s="4"/>
    </row>
    <row r="23" spans="1:10" ht="6.75" customHeight="1" x14ac:dyDescent="0.25"/>
    <row r="24" spans="1:10" x14ac:dyDescent="0.25">
      <c r="A24" s="95" t="s">
        <v>125</v>
      </c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 t="s">
        <v>131</v>
      </c>
      <c r="B25" s="95"/>
      <c r="C25" s="95"/>
      <c r="D25" s="95"/>
      <c r="E25" s="95"/>
      <c r="F25" s="95"/>
      <c r="G25" s="95"/>
      <c r="H25" s="95"/>
      <c r="I25" s="95"/>
      <c r="J25" s="95"/>
    </row>
    <row r="26" spans="1:10" x14ac:dyDescent="0.25">
      <c r="A26" s="95" t="s">
        <v>128</v>
      </c>
      <c r="B26" s="95"/>
      <c r="C26" s="95"/>
      <c r="D26" s="95"/>
      <c r="E26" s="95"/>
      <c r="F26" s="95"/>
      <c r="G26" s="95"/>
      <c r="H26" s="95"/>
      <c r="I26" s="95"/>
      <c r="J26" s="95"/>
    </row>
    <row r="27" spans="1:10" x14ac:dyDescent="0.25">
      <c r="A27" s="95" t="s">
        <v>117</v>
      </c>
      <c r="B27" s="95"/>
      <c r="C27" s="95"/>
      <c r="D27" s="95"/>
      <c r="E27" s="95"/>
      <c r="F27" s="95"/>
      <c r="G27" s="95"/>
      <c r="H27" s="95"/>
      <c r="I27" s="95"/>
      <c r="J27" s="95"/>
    </row>
  </sheetData>
  <mergeCells count="15">
    <mergeCell ref="A27:J27"/>
    <mergeCell ref="A26:J26"/>
    <mergeCell ref="A17:G17"/>
    <mergeCell ref="A18:G18"/>
    <mergeCell ref="A19:G19"/>
    <mergeCell ref="A20:G20"/>
    <mergeCell ref="A21:F21"/>
    <mergeCell ref="A24:J24"/>
    <mergeCell ref="A25:J25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17" sqref="H1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30.75" customHeight="1" x14ac:dyDescent="0.3">
      <c r="A5" s="97" t="s">
        <v>133</v>
      </c>
      <c r="B5" s="97"/>
      <c r="C5" s="97"/>
      <c r="D5" s="97"/>
      <c r="E5" s="97"/>
      <c r="F5" s="97"/>
      <c r="G5" s="97"/>
      <c r="H5" s="97"/>
      <c r="I5" s="97"/>
      <c r="J5" s="97"/>
    </row>
    <row r="6" spans="1:11" ht="15" customHeight="1" x14ac:dyDescent="0.3">
      <c r="A6" s="87"/>
      <c r="B6" s="87"/>
      <c r="C6" s="87"/>
      <c r="D6" s="87"/>
      <c r="E6" s="87"/>
      <c r="F6" s="87"/>
      <c r="G6" s="87"/>
      <c r="H6" s="87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>
        <v>39534</v>
      </c>
      <c r="E8" s="59" t="s">
        <v>107</v>
      </c>
      <c r="F8" s="6">
        <v>455801</v>
      </c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123</v>
      </c>
      <c r="C9" s="2" t="s">
        <v>18</v>
      </c>
      <c r="D9" s="2">
        <v>72315</v>
      </c>
      <c r="E9" s="2" t="s">
        <v>35</v>
      </c>
      <c r="F9" s="2">
        <v>2012000983</v>
      </c>
      <c r="G9" s="2">
        <v>2</v>
      </c>
      <c r="H9" s="2">
        <v>50000</v>
      </c>
      <c r="I9" s="7" t="s">
        <v>25</v>
      </c>
      <c r="J9" s="19" t="s">
        <v>124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115</v>
      </c>
      <c r="C11" s="6" t="s">
        <v>12</v>
      </c>
      <c r="D11" s="10">
        <v>36354</v>
      </c>
      <c r="E11" s="10" t="s">
        <v>116</v>
      </c>
      <c r="F11" s="11" t="s">
        <v>114</v>
      </c>
      <c r="G11" s="11" t="s">
        <v>112</v>
      </c>
      <c r="H11" s="10">
        <v>70000</v>
      </c>
      <c r="I11" s="12" t="s">
        <v>25</v>
      </c>
      <c r="J11" s="18" t="s">
        <v>113</v>
      </c>
    </row>
    <row r="12" spans="1:11" ht="15" customHeight="1" x14ac:dyDescent="0.25">
      <c r="A12" s="6">
        <v>5</v>
      </c>
      <c r="B12" s="9" t="s">
        <v>38</v>
      </c>
      <c r="C12" s="10" t="s">
        <v>16</v>
      </c>
      <c r="D12" s="10">
        <v>60192</v>
      </c>
      <c r="E12" s="10" t="s">
        <v>11</v>
      </c>
      <c r="F12" s="2"/>
      <c r="G12" s="2">
        <v>5</v>
      </c>
      <c r="H12" s="10">
        <v>70000</v>
      </c>
      <c r="I12" s="15" t="s">
        <v>25</v>
      </c>
      <c r="J12" s="20" t="s">
        <v>32</v>
      </c>
    </row>
    <row r="13" spans="1:11" ht="15" customHeight="1" x14ac:dyDescent="0.25">
      <c r="A13" s="6">
        <v>6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2012000350</v>
      </c>
      <c r="G13" s="2">
        <v>6</v>
      </c>
      <c r="H13" s="2">
        <v>70000</v>
      </c>
      <c r="I13" s="7" t="s">
        <v>25</v>
      </c>
      <c r="J13" s="26" t="s">
        <v>36</v>
      </c>
    </row>
    <row r="14" spans="1:11" ht="15" customHeight="1" x14ac:dyDescent="0.25">
      <c r="A14" s="6">
        <v>7</v>
      </c>
      <c r="B14" s="9" t="s">
        <v>119</v>
      </c>
      <c r="C14" s="23" t="s">
        <v>12</v>
      </c>
      <c r="D14" s="23">
        <v>62467</v>
      </c>
      <c r="E14" s="23" t="s">
        <v>43</v>
      </c>
      <c r="F14" s="24" t="s">
        <v>44</v>
      </c>
      <c r="G14" s="24" t="s">
        <v>41</v>
      </c>
      <c r="H14" s="23">
        <v>70000</v>
      </c>
      <c r="I14" s="25" t="s">
        <v>25</v>
      </c>
      <c r="J14" s="20" t="s">
        <v>120</v>
      </c>
    </row>
    <row r="15" spans="1:11" ht="15" customHeight="1" x14ac:dyDescent="0.25">
      <c r="A15" s="6">
        <v>8</v>
      </c>
      <c r="B15" s="8" t="s">
        <v>19</v>
      </c>
      <c r="C15" s="2" t="s">
        <v>12</v>
      </c>
      <c r="D15" s="2">
        <v>39603</v>
      </c>
      <c r="E15" s="2" t="s">
        <v>20</v>
      </c>
      <c r="F15" s="2">
        <v>455901</v>
      </c>
      <c r="G15" s="2">
        <v>8</v>
      </c>
      <c r="H15" s="2">
        <v>70000</v>
      </c>
      <c r="I15" s="7" t="s">
        <v>25</v>
      </c>
      <c r="J15" s="14" t="s">
        <v>27</v>
      </c>
    </row>
    <row r="16" spans="1:11" s="13" customFormat="1" ht="15" customHeight="1" x14ac:dyDescent="0.25">
      <c r="A16" s="6">
        <v>9</v>
      </c>
      <c r="B16" s="9" t="s">
        <v>100</v>
      </c>
      <c r="C16" s="23" t="s">
        <v>12</v>
      </c>
      <c r="D16" s="10">
        <v>64012</v>
      </c>
      <c r="E16" s="10" t="s">
        <v>93</v>
      </c>
      <c r="F16" s="2">
        <v>20055</v>
      </c>
      <c r="G16" s="2" t="s">
        <v>94</v>
      </c>
      <c r="H16" s="10">
        <v>70000</v>
      </c>
      <c r="I16" s="50" t="s">
        <v>95</v>
      </c>
      <c r="J16" s="20" t="s">
        <v>96</v>
      </c>
      <c r="K16" s="22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610000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73200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536800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30500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88"/>
      <c r="B22" s="88"/>
      <c r="C22" s="88"/>
      <c r="D22" s="88"/>
      <c r="E22" s="88"/>
      <c r="F22" s="88"/>
      <c r="G22" s="27"/>
      <c r="H22" s="4"/>
      <c r="I22" s="4"/>
    </row>
    <row r="23" spans="1:10" ht="6.75" customHeight="1" x14ac:dyDescent="0.25"/>
    <row r="24" spans="1:10" x14ac:dyDescent="0.25">
      <c r="A24" s="95" t="s">
        <v>125</v>
      </c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 t="s">
        <v>131</v>
      </c>
      <c r="B25" s="95"/>
      <c r="C25" s="95"/>
      <c r="D25" s="95"/>
      <c r="E25" s="95"/>
      <c r="F25" s="95"/>
      <c r="G25" s="95"/>
      <c r="H25" s="95"/>
      <c r="I25" s="95"/>
      <c r="J25" s="95"/>
    </row>
    <row r="26" spans="1:10" x14ac:dyDescent="0.25">
      <c r="A26" s="95" t="s">
        <v>128</v>
      </c>
      <c r="B26" s="95"/>
      <c r="C26" s="95"/>
      <c r="D26" s="95"/>
      <c r="E26" s="95"/>
      <c r="F26" s="95"/>
      <c r="G26" s="95"/>
      <c r="H26" s="95"/>
      <c r="I26" s="95"/>
      <c r="J26" s="95"/>
    </row>
    <row r="27" spans="1:10" x14ac:dyDescent="0.25">
      <c r="A27" s="95" t="s">
        <v>117</v>
      </c>
      <c r="B27" s="95"/>
      <c r="C27" s="95"/>
      <c r="D27" s="95"/>
      <c r="E27" s="95"/>
      <c r="F27" s="95"/>
      <c r="G27" s="95"/>
      <c r="H27" s="95"/>
      <c r="I27" s="95"/>
      <c r="J27" s="95"/>
    </row>
  </sheetData>
  <mergeCells count="15">
    <mergeCell ref="A25:J25"/>
    <mergeCell ref="A26:J26"/>
    <mergeCell ref="A27:J27"/>
    <mergeCell ref="A17:G17"/>
    <mergeCell ref="A18:G18"/>
    <mergeCell ref="A19:G19"/>
    <mergeCell ref="A20:G20"/>
    <mergeCell ref="A21:F21"/>
    <mergeCell ref="A24:J24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27" sqref="A27:J2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30.75" customHeight="1" x14ac:dyDescent="0.3">
      <c r="A5" s="97" t="s">
        <v>134</v>
      </c>
      <c r="B5" s="97"/>
      <c r="C5" s="97"/>
      <c r="D5" s="97"/>
      <c r="E5" s="97"/>
      <c r="F5" s="97"/>
      <c r="G5" s="97"/>
      <c r="H5" s="97"/>
      <c r="I5" s="97"/>
      <c r="J5" s="97"/>
    </row>
    <row r="6" spans="1:11" ht="15" customHeight="1" x14ac:dyDescent="0.3">
      <c r="A6" s="89"/>
      <c r="B6" s="89"/>
      <c r="C6" s="89"/>
      <c r="D6" s="89"/>
      <c r="E6" s="89"/>
      <c r="F6" s="89"/>
      <c r="G6" s="89"/>
      <c r="H6" s="89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>
        <v>39534</v>
      </c>
      <c r="E8" s="59" t="s">
        <v>107</v>
      </c>
      <c r="F8" s="6">
        <v>455801</v>
      </c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123</v>
      </c>
      <c r="C9" s="2" t="s">
        <v>18</v>
      </c>
      <c r="D9" s="2">
        <v>72315</v>
      </c>
      <c r="E9" s="2" t="s">
        <v>35</v>
      </c>
      <c r="F9" s="2">
        <v>2012000983</v>
      </c>
      <c r="G9" s="2">
        <v>2</v>
      </c>
      <c r="H9" s="2">
        <v>70000</v>
      </c>
      <c r="I9" s="7" t="s">
        <v>25</v>
      </c>
      <c r="J9" s="19" t="s">
        <v>124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115</v>
      </c>
      <c r="C11" s="6" t="s">
        <v>12</v>
      </c>
      <c r="D11" s="10">
        <v>36354</v>
      </c>
      <c r="E11" s="10" t="s">
        <v>116</v>
      </c>
      <c r="F11" s="11" t="s">
        <v>114</v>
      </c>
      <c r="G11" s="11" t="s">
        <v>112</v>
      </c>
      <c r="H11" s="10">
        <v>70000</v>
      </c>
      <c r="I11" s="12" t="s">
        <v>25</v>
      </c>
      <c r="J11" s="18" t="s">
        <v>113</v>
      </c>
    </row>
    <row r="12" spans="1:11" ht="15" customHeight="1" x14ac:dyDescent="0.25">
      <c r="A12" s="6">
        <v>5</v>
      </c>
      <c r="B12" s="9" t="s">
        <v>38</v>
      </c>
      <c r="C12" s="10" t="s">
        <v>16</v>
      </c>
      <c r="D12" s="10">
        <v>60192</v>
      </c>
      <c r="E12" s="10" t="s">
        <v>11</v>
      </c>
      <c r="F12" s="2"/>
      <c r="G12" s="2">
        <v>5</v>
      </c>
      <c r="H12" s="10">
        <v>70000</v>
      </c>
      <c r="I12" s="15" t="s">
        <v>25</v>
      </c>
      <c r="J12" s="20" t="s">
        <v>32</v>
      </c>
    </row>
    <row r="13" spans="1:11" ht="15" customHeight="1" x14ac:dyDescent="0.25">
      <c r="A13" s="6">
        <v>6</v>
      </c>
      <c r="B13" s="8" t="s">
        <v>33</v>
      </c>
      <c r="C13" s="2" t="s">
        <v>18</v>
      </c>
      <c r="D13" s="3" t="s">
        <v>34</v>
      </c>
      <c r="E13" s="2" t="s">
        <v>35</v>
      </c>
      <c r="F13" s="2">
        <v>2012000350</v>
      </c>
      <c r="G13" s="2">
        <v>6</v>
      </c>
      <c r="H13" s="2">
        <v>70000</v>
      </c>
      <c r="I13" s="7" t="s">
        <v>25</v>
      </c>
      <c r="J13" s="26" t="s">
        <v>36</v>
      </c>
    </row>
    <row r="14" spans="1:11" ht="15" customHeight="1" x14ac:dyDescent="0.25">
      <c r="A14" s="6">
        <v>7</v>
      </c>
      <c r="B14" s="9" t="s">
        <v>119</v>
      </c>
      <c r="C14" s="23" t="s">
        <v>12</v>
      </c>
      <c r="D14" s="23">
        <v>62467</v>
      </c>
      <c r="E14" s="23" t="s">
        <v>43</v>
      </c>
      <c r="F14" s="24" t="s">
        <v>44</v>
      </c>
      <c r="G14" s="24" t="s">
        <v>41</v>
      </c>
      <c r="H14" s="23">
        <v>70000</v>
      </c>
      <c r="I14" s="25" t="s">
        <v>25</v>
      </c>
      <c r="J14" s="20" t="s">
        <v>120</v>
      </c>
    </row>
    <row r="15" spans="1:11" ht="15" customHeight="1" x14ac:dyDescent="0.25">
      <c r="A15" s="6">
        <v>8</v>
      </c>
      <c r="B15" s="8" t="s">
        <v>19</v>
      </c>
      <c r="C15" s="2" t="s">
        <v>12</v>
      </c>
      <c r="D15" s="2">
        <v>39603</v>
      </c>
      <c r="E15" s="2" t="s">
        <v>20</v>
      </c>
      <c r="F15" s="2">
        <v>455901</v>
      </c>
      <c r="G15" s="2">
        <v>8</v>
      </c>
      <c r="H15" s="2">
        <v>70000</v>
      </c>
      <c r="I15" s="7" t="s">
        <v>25</v>
      </c>
      <c r="J15" s="14" t="s">
        <v>27</v>
      </c>
    </row>
    <row r="16" spans="1:11" s="13" customFormat="1" ht="15" customHeight="1" x14ac:dyDescent="0.25">
      <c r="A16" s="6">
        <v>9</v>
      </c>
      <c r="B16" s="9" t="s">
        <v>100</v>
      </c>
      <c r="C16" s="23" t="s">
        <v>12</v>
      </c>
      <c r="D16" s="10">
        <v>64012</v>
      </c>
      <c r="E16" s="10" t="s">
        <v>93</v>
      </c>
      <c r="F16" s="2">
        <v>20055</v>
      </c>
      <c r="G16" s="2" t="s">
        <v>94</v>
      </c>
      <c r="H16" s="10">
        <v>70000</v>
      </c>
      <c r="I16" s="50" t="s">
        <v>95</v>
      </c>
      <c r="J16" s="20" t="s">
        <v>96</v>
      </c>
      <c r="K16" s="22"/>
    </row>
    <row r="17" spans="1:10" ht="21" customHeight="1" x14ac:dyDescent="0.25">
      <c r="A17" s="119" t="s">
        <v>14</v>
      </c>
      <c r="B17" s="120"/>
      <c r="C17" s="120"/>
      <c r="D17" s="120"/>
      <c r="E17" s="120"/>
      <c r="F17" s="120"/>
      <c r="G17" s="121"/>
      <c r="H17" s="21">
        <f>SUM(H8:H16)</f>
        <v>630000</v>
      </c>
      <c r="I17" s="49"/>
    </row>
    <row r="18" spans="1:10" ht="17.25" customHeight="1" x14ac:dyDescent="0.25">
      <c r="A18" s="100" t="s">
        <v>101</v>
      </c>
      <c r="B18" s="101"/>
      <c r="C18" s="101"/>
      <c r="D18" s="101"/>
      <c r="E18" s="101"/>
      <c r="F18" s="101"/>
      <c r="G18" s="102"/>
      <c r="H18" s="2">
        <f>H17*0.12</f>
        <v>75600</v>
      </c>
      <c r="I18" s="4"/>
    </row>
    <row r="19" spans="1:10" ht="17.25" customHeight="1" x14ac:dyDescent="0.25">
      <c r="A19" s="103" t="s">
        <v>45</v>
      </c>
      <c r="B19" s="103"/>
      <c r="C19" s="103"/>
      <c r="D19" s="103"/>
      <c r="E19" s="103"/>
      <c r="F19" s="103"/>
      <c r="G19" s="103"/>
      <c r="H19" s="28">
        <f>H17-H18</f>
        <v>554400</v>
      </c>
      <c r="I19" s="4"/>
    </row>
    <row r="20" spans="1:10" ht="17.25" customHeight="1" x14ac:dyDescent="0.25">
      <c r="A20" s="100" t="s">
        <v>15</v>
      </c>
      <c r="B20" s="101"/>
      <c r="C20" s="101"/>
      <c r="D20" s="101"/>
      <c r="E20" s="101"/>
      <c r="F20" s="101"/>
      <c r="G20" s="102"/>
      <c r="H20" s="2">
        <f>H17*0.05</f>
        <v>31500</v>
      </c>
      <c r="I20" s="4"/>
    </row>
    <row r="21" spans="1:10" ht="17.25" customHeight="1" x14ac:dyDescent="0.25">
      <c r="A21" s="104" t="s">
        <v>24</v>
      </c>
      <c r="B21" s="104"/>
      <c r="C21" s="104"/>
      <c r="D21" s="104"/>
      <c r="E21" s="104"/>
      <c r="F21" s="104"/>
      <c r="G21" s="27"/>
      <c r="H21" s="4"/>
      <c r="I21" s="4"/>
    </row>
    <row r="22" spans="1:10" ht="4.5" customHeight="1" x14ac:dyDescent="0.25">
      <c r="A22" s="90"/>
      <c r="B22" s="90"/>
      <c r="C22" s="90"/>
      <c r="D22" s="90"/>
      <c r="E22" s="90"/>
      <c r="F22" s="90"/>
      <c r="G22" s="27"/>
      <c r="H22" s="4"/>
      <c r="I22" s="4"/>
    </row>
    <row r="23" spans="1:10" ht="6.75" customHeight="1" x14ac:dyDescent="0.25"/>
    <row r="24" spans="1:10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spans="1:10" x14ac:dyDescent="0.25">
      <c r="A25" s="95"/>
      <c r="B25" s="95"/>
      <c r="C25" s="95"/>
      <c r="D25" s="95"/>
      <c r="E25" s="95"/>
      <c r="F25" s="95"/>
      <c r="G25" s="95"/>
      <c r="H25" s="95"/>
      <c r="I25" s="95"/>
      <c r="J25" s="95"/>
    </row>
    <row r="26" spans="1:10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</row>
    <row r="27" spans="1:10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</row>
  </sheetData>
  <mergeCells count="15">
    <mergeCell ref="A5:J5"/>
    <mergeCell ref="E1:G1"/>
    <mergeCell ref="H1:I1"/>
    <mergeCell ref="E2:F2"/>
    <mergeCell ref="C3:J3"/>
    <mergeCell ref="C4:J4"/>
    <mergeCell ref="A25:J25"/>
    <mergeCell ref="A26:J26"/>
    <mergeCell ref="A27:J27"/>
    <mergeCell ref="A17:G17"/>
    <mergeCell ref="A18:G18"/>
    <mergeCell ref="A19:G19"/>
    <mergeCell ref="A20:G20"/>
    <mergeCell ref="A21:F21"/>
    <mergeCell ref="A24:J2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workbookViewId="0">
      <selection activeCell="H22" sqref="H22:I2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8.7109375" customWidth="1"/>
    <col min="10" max="10" width="11.85546875" customWidth="1"/>
  </cols>
  <sheetData>
    <row r="1" spans="1:10" x14ac:dyDescent="0.25">
      <c r="A1" s="1" t="s">
        <v>0</v>
      </c>
    </row>
    <row r="2" spans="1:10" x14ac:dyDescent="0.25">
      <c r="A2" s="1" t="s">
        <v>1</v>
      </c>
      <c r="E2" s="95"/>
      <c r="F2" s="95"/>
    </row>
    <row r="3" spans="1:10" ht="15" customHeight="1" x14ac:dyDescent="0.25">
      <c r="A3" s="1" t="s">
        <v>2</v>
      </c>
    </row>
    <row r="4" spans="1:10" ht="8.25" customHeight="1" x14ac:dyDescent="0.25">
      <c r="A4" s="1"/>
      <c r="C4" s="67"/>
      <c r="D4" s="67"/>
      <c r="E4" s="67"/>
      <c r="F4" s="67"/>
      <c r="G4" s="67"/>
      <c r="H4" s="67"/>
      <c r="I4" s="67"/>
      <c r="J4" s="67"/>
    </row>
    <row r="5" spans="1:10" ht="19.5" customHeight="1" x14ac:dyDescent="0.3">
      <c r="A5" s="96" t="s">
        <v>76</v>
      </c>
      <c r="B5" s="96"/>
      <c r="C5" s="96"/>
      <c r="D5" s="96"/>
      <c r="E5" s="96"/>
      <c r="F5" s="96"/>
      <c r="G5" s="96"/>
      <c r="H5" s="96"/>
      <c r="I5" s="35"/>
      <c r="J5" s="35"/>
    </row>
    <row r="6" spans="1:10" ht="15" customHeight="1" x14ac:dyDescent="0.25">
      <c r="A6" s="1"/>
      <c r="C6" s="67"/>
      <c r="D6" s="67"/>
      <c r="E6" s="67"/>
      <c r="F6" s="67"/>
      <c r="G6" s="67"/>
      <c r="H6" s="67"/>
      <c r="I6" s="67"/>
      <c r="J6" s="67"/>
    </row>
    <row r="7" spans="1:10" ht="15" customHeight="1" x14ac:dyDescent="0.3">
      <c r="A7" s="97" t="s">
        <v>77</v>
      </c>
      <c r="B7" s="97"/>
      <c r="C7" s="97"/>
      <c r="D7" s="97"/>
      <c r="E7" s="97"/>
      <c r="F7" s="97"/>
      <c r="G7" s="97"/>
      <c r="H7" s="97"/>
      <c r="I7" s="97"/>
      <c r="J7" s="97"/>
    </row>
    <row r="8" spans="1:10" ht="15" customHeight="1" x14ac:dyDescent="0.25">
      <c r="A8" s="1"/>
      <c r="C8" s="67"/>
      <c r="D8" s="67"/>
      <c r="E8" s="67"/>
      <c r="F8" s="67"/>
      <c r="G8" s="67"/>
      <c r="H8" s="67"/>
      <c r="I8" s="67"/>
      <c r="J8" s="67"/>
    </row>
    <row r="9" spans="1:10" ht="15" customHeight="1" x14ac:dyDescent="0.3">
      <c r="A9" s="96" t="s">
        <v>75</v>
      </c>
      <c r="B9" s="96"/>
      <c r="C9" s="96"/>
      <c r="D9" s="96"/>
      <c r="E9" s="96"/>
      <c r="F9" s="96"/>
      <c r="G9" s="96"/>
      <c r="H9" s="96"/>
      <c r="I9" s="96"/>
      <c r="J9" s="96"/>
    </row>
    <row r="10" spans="1:10" ht="18.75" customHeight="1" x14ac:dyDescent="0.3">
      <c r="A10" s="97" t="s">
        <v>129</v>
      </c>
      <c r="B10" s="97"/>
      <c r="C10" s="97"/>
      <c r="D10" s="97"/>
      <c r="E10" s="97"/>
      <c r="F10" s="97"/>
      <c r="G10" s="97"/>
      <c r="H10" s="97"/>
      <c r="I10" s="97"/>
      <c r="J10" s="97"/>
    </row>
    <row r="11" spans="1:10" ht="3.75" customHeight="1" x14ac:dyDescent="0.3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27.75" customHeight="1" x14ac:dyDescent="0.25">
      <c r="A12" s="6" t="s">
        <v>3</v>
      </c>
      <c r="B12" s="6" t="s">
        <v>4</v>
      </c>
      <c r="C12" s="6" t="s">
        <v>5</v>
      </c>
      <c r="D12" s="6" t="s">
        <v>6</v>
      </c>
      <c r="E12" s="6" t="s">
        <v>7</v>
      </c>
      <c r="F12" s="6" t="s">
        <v>8</v>
      </c>
      <c r="G12" s="6" t="s">
        <v>39</v>
      </c>
      <c r="H12" s="6" t="s">
        <v>9</v>
      </c>
      <c r="I12" s="7" t="s">
        <v>73</v>
      </c>
      <c r="J12" s="17" t="s">
        <v>29</v>
      </c>
    </row>
    <row r="13" spans="1:10" ht="17.25" customHeight="1" x14ac:dyDescent="0.25">
      <c r="A13" s="6">
        <v>1</v>
      </c>
      <c r="B13" s="58" t="s">
        <v>106</v>
      </c>
      <c r="C13" s="6" t="s">
        <v>12</v>
      </c>
      <c r="D13" s="6">
        <v>39534</v>
      </c>
      <c r="E13" s="59" t="s">
        <v>107</v>
      </c>
      <c r="F13" s="6">
        <v>455801</v>
      </c>
      <c r="G13" s="6">
        <v>1</v>
      </c>
      <c r="H13" s="2">
        <v>70000</v>
      </c>
      <c r="I13" s="2">
        <v>2</v>
      </c>
      <c r="J13" s="17" t="s">
        <v>108</v>
      </c>
    </row>
    <row r="14" spans="1:10" ht="17.25" customHeight="1" x14ac:dyDescent="0.25">
      <c r="A14" s="6">
        <v>2</v>
      </c>
      <c r="B14" s="8" t="s">
        <v>123</v>
      </c>
      <c r="C14" s="2" t="s">
        <v>18</v>
      </c>
      <c r="D14" s="2">
        <v>72315</v>
      </c>
      <c r="E14" s="2" t="s">
        <v>35</v>
      </c>
      <c r="F14" s="2">
        <v>2012000983</v>
      </c>
      <c r="G14" s="2">
        <v>2</v>
      </c>
      <c r="H14" s="2">
        <v>50000</v>
      </c>
      <c r="I14" s="2">
        <v>2</v>
      </c>
      <c r="J14" s="26" t="s">
        <v>36</v>
      </c>
    </row>
    <row r="15" spans="1:10" ht="17.25" customHeight="1" x14ac:dyDescent="0.25">
      <c r="A15" s="6">
        <v>3</v>
      </c>
      <c r="B15" s="9" t="s">
        <v>21</v>
      </c>
      <c r="C15" s="10" t="s">
        <v>16</v>
      </c>
      <c r="D15" s="10">
        <v>57279</v>
      </c>
      <c r="E15" s="10" t="s">
        <v>11</v>
      </c>
      <c r="F15" s="11" t="s">
        <v>22</v>
      </c>
      <c r="G15" s="11" t="s">
        <v>40</v>
      </c>
      <c r="H15" s="10">
        <v>70000</v>
      </c>
      <c r="I15" s="2">
        <v>2</v>
      </c>
      <c r="J15" s="19" t="s">
        <v>28</v>
      </c>
    </row>
    <row r="16" spans="1:10" ht="17.25" customHeight="1" x14ac:dyDescent="0.25">
      <c r="A16" s="6">
        <v>4</v>
      </c>
      <c r="B16" s="9" t="s">
        <v>115</v>
      </c>
      <c r="C16" s="6" t="s">
        <v>12</v>
      </c>
      <c r="D16" s="10">
        <v>36354</v>
      </c>
      <c r="E16" s="10" t="s">
        <v>116</v>
      </c>
      <c r="F16" s="11" t="s">
        <v>114</v>
      </c>
      <c r="G16" s="11" t="s">
        <v>112</v>
      </c>
      <c r="H16" s="10">
        <v>70000</v>
      </c>
      <c r="I16" s="10">
        <v>2</v>
      </c>
      <c r="J16" s="18" t="s">
        <v>30</v>
      </c>
    </row>
    <row r="17" spans="1:10" ht="17.25" customHeight="1" x14ac:dyDescent="0.25">
      <c r="A17" s="6">
        <v>5</v>
      </c>
      <c r="B17" s="9" t="s">
        <v>38</v>
      </c>
      <c r="C17" s="10" t="s">
        <v>16</v>
      </c>
      <c r="D17" s="10">
        <v>60192</v>
      </c>
      <c r="E17" s="10" t="s">
        <v>11</v>
      </c>
      <c r="F17" s="2"/>
      <c r="G17" s="2">
        <v>5</v>
      </c>
      <c r="H17" s="10">
        <v>70000</v>
      </c>
      <c r="I17" s="2">
        <v>2</v>
      </c>
      <c r="J17" s="19" t="s">
        <v>71</v>
      </c>
    </row>
    <row r="18" spans="1:10" ht="17.25" customHeight="1" x14ac:dyDescent="0.25">
      <c r="A18" s="6">
        <v>6</v>
      </c>
      <c r="B18" s="8" t="s">
        <v>33</v>
      </c>
      <c r="C18" s="2" t="s">
        <v>18</v>
      </c>
      <c r="D18" s="3" t="s">
        <v>34</v>
      </c>
      <c r="E18" s="2" t="s">
        <v>35</v>
      </c>
      <c r="F18" s="2">
        <v>2012000350</v>
      </c>
      <c r="G18" s="2">
        <v>6</v>
      </c>
      <c r="H18" s="2">
        <v>70000</v>
      </c>
      <c r="I18" s="10">
        <v>2</v>
      </c>
      <c r="J18" s="20" t="s">
        <v>32</v>
      </c>
    </row>
    <row r="19" spans="1:10" ht="17.25" customHeight="1" x14ac:dyDescent="0.25">
      <c r="A19" s="6">
        <v>7</v>
      </c>
      <c r="B19" s="9" t="s">
        <v>119</v>
      </c>
      <c r="C19" s="23" t="s">
        <v>12</v>
      </c>
      <c r="D19" s="23">
        <v>62467</v>
      </c>
      <c r="E19" s="23" t="s">
        <v>43</v>
      </c>
      <c r="F19" s="24" t="s">
        <v>44</v>
      </c>
      <c r="G19" s="24" t="s">
        <v>41</v>
      </c>
      <c r="H19" s="23">
        <v>70000</v>
      </c>
      <c r="I19" s="2">
        <v>2</v>
      </c>
      <c r="J19" s="19" t="s">
        <v>72</v>
      </c>
    </row>
    <row r="20" spans="1:10" ht="17.25" customHeight="1" x14ac:dyDescent="0.25">
      <c r="A20" s="6">
        <v>8</v>
      </c>
      <c r="B20" s="8" t="s">
        <v>19</v>
      </c>
      <c r="C20" s="2" t="s">
        <v>12</v>
      </c>
      <c r="D20" s="2">
        <v>39603</v>
      </c>
      <c r="E20" s="2" t="s">
        <v>20</v>
      </c>
      <c r="F20" s="2">
        <v>455901</v>
      </c>
      <c r="G20" s="2">
        <v>8</v>
      </c>
      <c r="H20" s="2">
        <v>70000</v>
      </c>
      <c r="I20" s="23">
        <v>2</v>
      </c>
      <c r="J20" s="26" t="s">
        <v>31</v>
      </c>
    </row>
    <row r="21" spans="1:10" x14ac:dyDescent="0.25">
      <c r="A21" s="92" t="s">
        <v>79</v>
      </c>
      <c r="B21" s="92"/>
      <c r="C21" s="92"/>
      <c r="D21" s="92"/>
      <c r="E21" s="92"/>
      <c r="F21" s="92"/>
      <c r="G21" s="92"/>
      <c r="H21" s="39">
        <f>SUM(H13:H20)</f>
        <v>540000</v>
      </c>
      <c r="I21" s="86"/>
      <c r="J21" s="5"/>
    </row>
    <row r="22" spans="1:10" ht="18.75" x14ac:dyDescent="0.3">
      <c r="A22" s="93" t="s">
        <v>80</v>
      </c>
      <c r="B22" s="93"/>
      <c r="C22" s="93"/>
      <c r="D22" s="93"/>
      <c r="E22" s="93"/>
      <c r="F22" s="93"/>
      <c r="G22" s="93"/>
      <c r="H22" s="94">
        <f>PRODUCT(H21,12)</f>
        <v>6480000</v>
      </c>
      <c r="I22" s="94"/>
      <c r="J22" s="5"/>
    </row>
    <row r="23" spans="1:10" x14ac:dyDescent="0.25">
      <c r="A23" s="91" t="s">
        <v>78</v>
      </c>
      <c r="B23" s="91"/>
      <c r="C23" s="91"/>
      <c r="D23" s="91"/>
      <c r="E23" s="91"/>
      <c r="F23" s="91"/>
      <c r="G23" s="91"/>
      <c r="H23" s="91"/>
      <c r="I23" s="91"/>
      <c r="J23" s="91"/>
    </row>
  </sheetData>
  <mergeCells count="9">
    <mergeCell ref="A22:G22"/>
    <mergeCell ref="H22:I22"/>
    <mergeCell ref="A23:J23"/>
    <mergeCell ref="E2:F2"/>
    <mergeCell ref="A5:H5"/>
    <mergeCell ref="A7:J7"/>
    <mergeCell ref="A9:J9"/>
    <mergeCell ref="A10:J10"/>
    <mergeCell ref="A21:G2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7" sqref="J1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130</v>
      </c>
      <c r="D4" s="99"/>
      <c r="E4" s="99"/>
      <c r="F4" s="99"/>
      <c r="G4" s="99"/>
      <c r="H4" s="99"/>
      <c r="I4" s="99"/>
      <c r="J4" s="99"/>
    </row>
    <row r="5" spans="1:11" ht="30.75" customHeight="1" x14ac:dyDescent="0.3">
      <c r="A5" s="97" t="s">
        <v>126</v>
      </c>
      <c r="B5" s="97"/>
      <c r="C5" s="97"/>
      <c r="D5" s="97"/>
      <c r="E5" s="97"/>
      <c r="F5" s="97"/>
      <c r="G5" s="97"/>
      <c r="H5" s="97"/>
      <c r="I5" s="97"/>
      <c r="J5" s="97"/>
    </row>
    <row r="6" spans="1:11" ht="15" customHeight="1" x14ac:dyDescent="0.3">
      <c r="A6" s="84"/>
      <c r="B6" s="84"/>
      <c r="C6" s="84"/>
      <c r="D6" s="84"/>
      <c r="E6" s="84"/>
      <c r="F6" s="84"/>
      <c r="G6" s="84"/>
      <c r="H6" s="84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>
        <v>39534</v>
      </c>
      <c r="E8" s="59" t="s">
        <v>107</v>
      </c>
      <c r="F8" s="6">
        <v>575202</v>
      </c>
      <c r="G8" s="6">
        <v>1</v>
      </c>
      <c r="H8" s="2">
        <v>61600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123</v>
      </c>
      <c r="C9" s="2" t="s">
        <v>18</v>
      </c>
      <c r="D9" s="2">
        <v>72315</v>
      </c>
      <c r="E9" s="2" t="s">
        <v>35</v>
      </c>
      <c r="F9" s="2">
        <v>2012000983</v>
      </c>
      <c r="G9" s="2">
        <v>2</v>
      </c>
      <c r="H9" s="2">
        <v>44000</v>
      </c>
      <c r="I9" s="7" t="s">
        <v>25</v>
      </c>
      <c r="J9" s="19" t="s">
        <v>124</v>
      </c>
    </row>
    <row r="10" spans="1:11" ht="15" customHeight="1" x14ac:dyDescent="0.25">
      <c r="A10" s="6">
        <v>3</v>
      </c>
      <c r="B10" s="9" t="s">
        <v>115</v>
      </c>
      <c r="C10" s="6" t="s">
        <v>12</v>
      </c>
      <c r="D10" s="10">
        <v>36354</v>
      </c>
      <c r="E10" s="10" t="s">
        <v>116</v>
      </c>
      <c r="F10" s="11" t="s">
        <v>132</v>
      </c>
      <c r="G10" s="11" t="s">
        <v>112</v>
      </c>
      <c r="H10" s="2">
        <v>61600</v>
      </c>
      <c r="I10" s="12" t="s">
        <v>25</v>
      </c>
      <c r="J10" s="18" t="s">
        <v>113</v>
      </c>
    </row>
    <row r="11" spans="1:11" ht="15" customHeight="1" x14ac:dyDescent="0.25">
      <c r="A11" s="6">
        <v>4</v>
      </c>
      <c r="B11" s="8" t="s">
        <v>33</v>
      </c>
      <c r="C11" s="2" t="s">
        <v>18</v>
      </c>
      <c r="D11" s="3" t="s">
        <v>34</v>
      </c>
      <c r="E11" s="2" t="s">
        <v>35</v>
      </c>
      <c r="F11" s="2">
        <v>2012000350</v>
      </c>
      <c r="G11" s="2">
        <v>6</v>
      </c>
      <c r="H11" s="2">
        <v>61600</v>
      </c>
      <c r="I11" s="7" t="s">
        <v>25</v>
      </c>
      <c r="J11" s="26" t="s">
        <v>36</v>
      </c>
    </row>
    <row r="12" spans="1:11" ht="15" customHeight="1" x14ac:dyDescent="0.25">
      <c r="A12" s="6">
        <v>5</v>
      </c>
      <c r="B12" s="9" t="s">
        <v>119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">
        <v>61600</v>
      </c>
      <c r="I12" s="25" t="s">
        <v>25</v>
      </c>
      <c r="J12" s="20" t="s">
        <v>120</v>
      </c>
    </row>
    <row r="13" spans="1:11" ht="15" customHeight="1" x14ac:dyDescent="0.25">
      <c r="A13" s="6">
        <v>6</v>
      </c>
      <c r="B13" s="8" t="s">
        <v>19</v>
      </c>
      <c r="C13" s="2" t="s">
        <v>12</v>
      </c>
      <c r="D13" s="2">
        <v>39603</v>
      </c>
      <c r="E13" s="2" t="s">
        <v>20</v>
      </c>
      <c r="F13" s="2">
        <v>455901</v>
      </c>
      <c r="G13" s="2">
        <v>8</v>
      </c>
      <c r="H13" s="2">
        <v>61600</v>
      </c>
      <c r="I13" s="7" t="s">
        <v>25</v>
      </c>
      <c r="J13" s="14" t="s">
        <v>27</v>
      </c>
    </row>
    <row r="14" spans="1:11" s="13" customFormat="1" ht="15" customHeight="1" x14ac:dyDescent="0.25">
      <c r="A14" s="6">
        <v>7</v>
      </c>
      <c r="B14" s="9" t="s">
        <v>100</v>
      </c>
      <c r="C14" s="23" t="s">
        <v>12</v>
      </c>
      <c r="D14" s="10">
        <v>64012</v>
      </c>
      <c r="E14" s="10" t="s">
        <v>93</v>
      </c>
      <c r="F14" s="2">
        <v>20055</v>
      </c>
      <c r="G14" s="2" t="s">
        <v>94</v>
      </c>
      <c r="H14" s="2">
        <v>61600</v>
      </c>
      <c r="I14" s="50" t="s">
        <v>95</v>
      </c>
      <c r="J14" s="20" t="s">
        <v>96</v>
      </c>
      <c r="K14" s="22"/>
    </row>
    <row r="15" spans="1:11" ht="21" customHeight="1" x14ac:dyDescent="0.25">
      <c r="A15" s="119" t="s">
        <v>14</v>
      </c>
      <c r="B15" s="120"/>
      <c r="C15" s="120"/>
      <c r="D15" s="120"/>
      <c r="E15" s="120"/>
      <c r="F15" s="120"/>
      <c r="G15" s="121"/>
      <c r="H15" s="21">
        <f>SUM(H8:H14)</f>
        <v>413600</v>
      </c>
      <c r="I15" s="49"/>
    </row>
    <row r="16" spans="1:11" ht="17.25" customHeight="1" x14ac:dyDescent="0.25">
      <c r="A16" s="104" t="s">
        <v>24</v>
      </c>
      <c r="B16" s="104"/>
      <c r="C16" s="104"/>
      <c r="D16" s="104"/>
      <c r="E16" s="104"/>
      <c r="F16" s="104"/>
      <c r="G16" s="27"/>
      <c r="H16" s="4"/>
      <c r="I16" s="4"/>
    </row>
    <row r="17" spans="1:10" ht="4.5" customHeight="1" x14ac:dyDescent="0.25">
      <c r="A17" s="85"/>
      <c r="B17" s="85"/>
      <c r="C17" s="85"/>
      <c r="D17" s="85"/>
      <c r="E17" s="85"/>
      <c r="F17" s="85"/>
      <c r="G17" s="27"/>
      <c r="H17" s="4"/>
      <c r="I17" s="4"/>
    </row>
    <row r="18" spans="1:10" ht="6.75" customHeight="1" x14ac:dyDescent="0.25"/>
    <row r="19" spans="1:10" x14ac:dyDescent="0.25">
      <c r="A19" s="95" t="s">
        <v>125</v>
      </c>
      <c r="B19" s="95"/>
      <c r="C19" s="95"/>
      <c r="D19" s="95"/>
      <c r="E19" s="95"/>
      <c r="F19" s="95"/>
      <c r="G19" s="95"/>
      <c r="H19" s="95"/>
      <c r="I19" s="95"/>
      <c r="J19" s="95"/>
    </row>
    <row r="20" spans="1:10" x14ac:dyDescent="0.25">
      <c r="A20" s="95" t="s">
        <v>128</v>
      </c>
      <c r="B20" s="95"/>
      <c r="C20" s="95"/>
      <c r="D20" s="95"/>
      <c r="E20" s="95"/>
      <c r="F20" s="95"/>
      <c r="G20" s="95"/>
      <c r="H20" s="95"/>
      <c r="I20" s="95"/>
      <c r="J20" s="95"/>
    </row>
    <row r="21" spans="1:10" x14ac:dyDescent="0.25">
      <c r="A21" s="95" t="s">
        <v>117</v>
      </c>
      <c r="B21" s="95"/>
      <c r="C21" s="95"/>
      <c r="D21" s="95"/>
      <c r="E21" s="95"/>
      <c r="F21" s="95"/>
      <c r="G21" s="95"/>
      <c r="H21" s="95"/>
      <c r="I21" s="95"/>
      <c r="J21" s="95"/>
    </row>
  </sheetData>
  <mergeCells count="11">
    <mergeCell ref="A20:J20"/>
    <mergeCell ref="A21:J21"/>
    <mergeCell ref="A15:G15"/>
    <mergeCell ref="A16:F16"/>
    <mergeCell ref="A19:J19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3" workbookViewId="0">
      <selection activeCell="F9" sqref="F8:F9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63</v>
      </c>
      <c r="H1" t="s">
        <v>23</v>
      </c>
    </row>
    <row r="2" spans="1:11" x14ac:dyDescent="0.25">
      <c r="A2" s="1" t="s">
        <v>1</v>
      </c>
      <c r="E2" s="95" t="s">
        <v>37</v>
      </c>
      <c r="F2" s="95"/>
      <c r="H2" t="s">
        <v>26</v>
      </c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34"/>
      <c r="D4" s="34"/>
      <c r="E4" s="34"/>
      <c r="F4" s="34"/>
      <c r="G4" s="34"/>
      <c r="H4" s="34"/>
      <c r="I4" s="34"/>
      <c r="J4" s="34"/>
    </row>
    <row r="5" spans="1:11" ht="18.75" customHeight="1" x14ac:dyDescent="0.3">
      <c r="A5" s="97" t="s">
        <v>64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33"/>
      <c r="B6" s="33"/>
      <c r="C6" s="33"/>
      <c r="D6" s="33"/>
      <c r="E6" s="33"/>
      <c r="F6" s="33"/>
      <c r="G6" s="33"/>
      <c r="H6" s="33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2012000360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 t="s">
        <v>31</v>
      </c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ht="21" customHeight="1" x14ac:dyDescent="0.25">
      <c r="A14" s="100" t="s">
        <v>14</v>
      </c>
      <c r="B14" s="101"/>
      <c r="C14" s="101"/>
      <c r="D14" s="101"/>
      <c r="E14" s="101"/>
      <c r="F14" s="101"/>
      <c r="G14" s="102"/>
      <c r="H14" s="21">
        <f>SUM(H8:H13)</f>
        <v>400000</v>
      </c>
      <c r="I14" s="16"/>
    </row>
    <row r="15" spans="1:11" ht="17.25" customHeight="1" x14ac:dyDescent="0.25">
      <c r="A15" s="100" t="s">
        <v>65</v>
      </c>
      <c r="B15" s="101"/>
      <c r="C15" s="101"/>
      <c r="D15" s="101"/>
      <c r="E15" s="101"/>
      <c r="F15" s="101"/>
      <c r="G15" s="102"/>
      <c r="H15" s="2">
        <f>H14*0.12</f>
        <v>48000</v>
      </c>
      <c r="I15" s="4"/>
    </row>
    <row r="16" spans="1:11" ht="17.25" customHeight="1" x14ac:dyDescent="0.25">
      <c r="A16" s="103" t="s">
        <v>45</v>
      </c>
      <c r="B16" s="103"/>
      <c r="C16" s="103"/>
      <c r="D16" s="103"/>
      <c r="E16" s="103"/>
      <c r="F16" s="103"/>
      <c r="G16" s="103"/>
      <c r="H16" s="28">
        <f>H14-H15</f>
        <v>352000</v>
      </c>
      <c r="I16" s="4"/>
    </row>
    <row r="17" spans="1:11" ht="17.25" customHeight="1" x14ac:dyDescent="0.25">
      <c r="A17" s="100" t="s">
        <v>15</v>
      </c>
      <c r="B17" s="101"/>
      <c r="C17" s="101"/>
      <c r="D17" s="101"/>
      <c r="E17" s="101"/>
      <c r="F17" s="101"/>
      <c r="G17" s="102"/>
      <c r="H17" s="2">
        <f>H14*0.05</f>
        <v>20000</v>
      </c>
      <c r="I17" s="4"/>
    </row>
    <row r="18" spans="1:11" ht="17.25" customHeight="1" x14ac:dyDescent="0.25">
      <c r="A18" s="104" t="s">
        <v>24</v>
      </c>
      <c r="B18" s="104"/>
      <c r="C18" s="104"/>
      <c r="D18" s="104"/>
      <c r="E18" s="104"/>
      <c r="F18" s="104"/>
      <c r="G18" s="27"/>
      <c r="H18" s="4"/>
      <c r="I18" s="4"/>
    </row>
    <row r="19" spans="1:11" ht="4.5" customHeight="1" x14ac:dyDescent="0.25">
      <c r="A19" s="32"/>
      <c r="B19" s="32"/>
      <c r="C19" s="32"/>
      <c r="D19" s="32"/>
      <c r="E19" s="32"/>
      <c r="F19" s="32"/>
      <c r="G19" s="27"/>
      <c r="H19" s="4"/>
      <c r="I19" s="4"/>
    </row>
    <row r="20" spans="1:11" ht="17.25" customHeight="1" x14ac:dyDescent="0.25">
      <c r="A20" s="104" t="s">
        <v>48</v>
      </c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1" ht="17.25" customHeight="1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1" ht="3.75" customHeight="1" x14ac:dyDescent="0.25">
      <c r="A22" s="32"/>
      <c r="B22" s="5"/>
      <c r="C22" s="5"/>
      <c r="D22" s="5"/>
      <c r="E22" s="5"/>
      <c r="F22" s="5"/>
      <c r="G22" s="5"/>
      <c r="H22" s="5"/>
      <c r="I22" s="5"/>
    </row>
    <row r="23" spans="1:11" ht="14.25" customHeight="1" x14ac:dyDescent="0.25">
      <c r="A23" s="98" t="s">
        <v>46</v>
      </c>
      <c r="B23" s="98"/>
      <c r="C23" s="98"/>
      <c r="D23" s="98"/>
      <c r="E23" s="98"/>
      <c r="F23" s="98"/>
      <c r="G23" s="98"/>
      <c r="H23" s="98"/>
    </row>
    <row r="24" spans="1:11" ht="14.25" customHeight="1" x14ac:dyDescent="0.25">
      <c r="A24" s="98" t="s">
        <v>47</v>
      </c>
      <c r="B24" s="98"/>
      <c r="C24" s="98"/>
      <c r="D24" s="98"/>
      <c r="E24" s="98"/>
      <c r="F24" s="98"/>
      <c r="G24" s="98"/>
      <c r="H24" s="98"/>
    </row>
    <row r="25" spans="1:11" ht="4.5" customHeight="1" x14ac:dyDescent="0.25"/>
    <row r="26" spans="1:11" ht="15.75" x14ac:dyDescent="0.25">
      <c r="A26" s="98" t="s">
        <v>50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 ht="4.5" customHeight="1" x14ac:dyDescent="0.25"/>
    <row r="28" spans="1:11" x14ac:dyDescent="0.25">
      <c r="A28" s="91" t="s">
        <v>51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</row>
    <row r="29" spans="1:11" x14ac:dyDescent="0.25">
      <c r="A29" s="5"/>
      <c r="B29" s="5"/>
      <c r="C29" s="5"/>
      <c r="D29" s="5"/>
      <c r="E29" s="105" t="s">
        <v>52</v>
      </c>
      <c r="F29" s="105"/>
      <c r="G29" s="92" t="s">
        <v>53</v>
      </c>
      <c r="H29" s="106"/>
      <c r="I29" s="30" t="s">
        <v>57</v>
      </c>
      <c r="J29" s="107" t="s">
        <v>61</v>
      </c>
    </row>
    <row r="30" spans="1:11" ht="15.75" x14ac:dyDescent="0.25">
      <c r="A30" s="92" t="s">
        <v>54</v>
      </c>
      <c r="B30" s="92"/>
      <c r="C30" s="109">
        <v>720000</v>
      </c>
      <c r="D30" s="110"/>
      <c r="E30" s="105"/>
      <c r="F30" s="105"/>
      <c r="G30" s="109">
        <f>C30/12</f>
        <v>60000</v>
      </c>
      <c r="H30" s="110"/>
      <c r="I30" s="29" t="s">
        <v>58</v>
      </c>
      <c r="J30" s="108"/>
    </row>
    <row r="31" spans="1:11" ht="15.75" x14ac:dyDescent="0.25">
      <c r="A31" s="92" t="s">
        <v>55</v>
      </c>
      <c r="B31" s="92"/>
      <c r="C31" s="109">
        <v>1845000</v>
      </c>
      <c r="D31" s="110"/>
      <c r="E31" s="109">
        <v>184500</v>
      </c>
      <c r="F31" s="109"/>
      <c r="G31" s="109">
        <f>(C31+E31)/12</f>
        <v>169125</v>
      </c>
      <c r="H31" s="110"/>
      <c r="I31" s="31" t="s">
        <v>59</v>
      </c>
      <c r="J31" s="107" t="s">
        <v>62</v>
      </c>
    </row>
    <row r="32" spans="1:11" ht="15.75" x14ac:dyDescent="0.25">
      <c r="A32" s="112"/>
      <c r="B32" s="112"/>
      <c r="C32" s="112"/>
      <c r="D32" s="112"/>
      <c r="E32" s="112"/>
      <c r="F32" s="112"/>
      <c r="G32" s="113"/>
      <c r="H32" s="113"/>
      <c r="I32" s="29" t="s">
        <v>60</v>
      </c>
      <c r="J32" s="111"/>
    </row>
  </sheetData>
  <mergeCells count="27">
    <mergeCell ref="A31:B31"/>
    <mergeCell ref="C31:D31"/>
    <mergeCell ref="E31:F31"/>
    <mergeCell ref="G31:H31"/>
    <mergeCell ref="J31:J32"/>
    <mergeCell ref="A32:F32"/>
    <mergeCell ref="G32:H32"/>
    <mergeCell ref="A26:K26"/>
    <mergeCell ref="A28:K28"/>
    <mergeCell ref="E29:F30"/>
    <mergeCell ref="G29:H29"/>
    <mergeCell ref="J29:J30"/>
    <mergeCell ref="A30:B30"/>
    <mergeCell ref="C30:D30"/>
    <mergeCell ref="G30:H30"/>
    <mergeCell ref="A24:H24"/>
    <mergeCell ref="E2:F2"/>
    <mergeCell ref="C3:J3"/>
    <mergeCell ref="A5:H5"/>
    <mergeCell ref="A14:G14"/>
    <mergeCell ref="A15:G15"/>
    <mergeCell ref="A16:G16"/>
    <mergeCell ref="A17:G17"/>
    <mergeCell ref="A18:F18"/>
    <mergeCell ref="A20:J20"/>
    <mergeCell ref="A21:J21"/>
    <mergeCell ref="A23:H2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E8" sqref="E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38"/>
      <c r="D4" s="38"/>
      <c r="E4" s="38"/>
      <c r="F4" s="38"/>
      <c r="G4" s="38"/>
      <c r="H4" s="38"/>
      <c r="I4" s="38"/>
      <c r="J4" s="38"/>
    </row>
    <row r="5" spans="1:11" ht="18.75" customHeight="1" x14ac:dyDescent="0.3">
      <c r="A5" s="97" t="s">
        <v>82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37"/>
      <c r="B6" s="37"/>
      <c r="C6" s="37"/>
      <c r="D6" s="37"/>
      <c r="E6" s="37"/>
      <c r="F6" s="37"/>
      <c r="G6" s="37"/>
      <c r="H6" s="37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ht="21" customHeight="1" x14ac:dyDescent="0.25">
      <c r="A14" s="100" t="s">
        <v>14</v>
      </c>
      <c r="B14" s="101"/>
      <c r="C14" s="101"/>
      <c r="D14" s="101"/>
      <c r="E14" s="101"/>
      <c r="F14" s="101"/>
      <c r="G14" s="102"/>
      <c r="H14" s="21">
        <f>SUM(H8:H13)</f>
        <v>400000</v>
      </c>
      <c r="I14" s="16"/>
    </row>
    <row r="15" spans="1:11" ht="17.25" customHeight="1" x14ac:dyDescent="0.25">
      <c r="A15" s="100" t="s">
        <v>83</v>
      </c>
      <c r="B15" s="101"/>
      <c r="C15" s="101"/>
      <c r="D15" s="101"/>
      <c r="E15" s="101"/>
      <c r="F15" s="101"/>
      <c r="G15" s="102"/>
      <c r="H15" s="2">
        <f>H14*0.12</f>
        <v>48000</v>
      </c>
      <c r="I15" s="4"/>
    </row>
    <row r="16" spans="1:11" ht="17.25" customHeight="1" x14ac:dyDescent="0.25">
      <c r="A16" s="103" t="s">
        <v>45</v>
      </c>
      <c r="B16" s="103"/>
      <c r="C16" s="103"/>
      <c r="D16" s="103"/>
      <c r="E16" s="103"/>
      <c r="F16" s="103"/>
      <c r="G16" s="103"/>
      <c r="H16" s="28">
        <f>H14-H15</f>
        <v>352000</v>
      </c>
      <c r="I16" s="4"/>
    </row>
    <row r="17" spans="1:10" ht="17.25" customHeight="1" x14ac:dyDescent="0.25">
      <c r="A17" s="100" t="s">
        <v>15</v>
      </c>
      <c r="B17" s="101"/>
      <c r="C17" s="101"/>
      <c r="D17" s="101"/>
      <c r="E17" s="101"/>
      <c r="F17" s="101"/>
      <c r="G17" s="102"/>
      <c r="H17" s="2">
        <f>H14*0.05</f>
        <v>20000</v>
      </c>
      <c r="I17" s="4"/>
    </row>
    <row r="18" spans="1:10" ht="17.25" customHeight="1" x14ac:dyDescent="0.25">
      <c r="A18" s="104" t="s">
        <v>24</v>
      </c>
      <c r="B18" s="104"/>
      <c r="C18" s="104"/>
      <c r="D18" s="104"/>
      <c r="E18" s="104"/>
      <c r="F18" s="104"/>
      <c r="G18" s="27"/>
      <c r="H18" s="4"/>
      <c r="I18" s="4"/>
    </row>
    <row r="19" spans="1:10" ht="4.5" customHeight="1" x14ac:dyDescent="0.25">
      <c r="A19" s="36"/>
      <c r="B19" s="36"/>
      <c r="C19" s="36"/>
      <c r="D19" s="36"/>
      <c r="E19" s="36"/>
      <c r="F19" s="36"/>
      <c r="G19" s="27"/>
      <c r="H19" s="4"/>
      <c r="I19" s="4"/>
    </row>
    <row r="20" spans="1:10" ht="17.25" customHeight="1" x14ac:dyDescent="0.25">
      <c r="A20" s="104" t="s">
        <v>48</v>
      </c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 ht="17.25" customHeight="1" x14ac:dyDescent="0.25">
      <c r="A21" s="104" t="s">
        <v>84</v>
      </c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ht="18.75" customHeight="1" x14ac:dyDescent="0.25">
      <c r="A22" s="114" t="s">
        <v>85</v>
      </c>
      <c r="B22" s="114"/>
      <c r="C22" s="114"/>
      <c r="D22" s="114"/>
      <c r="E22" s="114"/>
      <c r="F22" s="114"/>
      <c r="G22" s="114"/>
      <c r="H22" s="114"/>
      <c r="I22" s="114"/>
      <c r="J22" s="114"/>
    </row>
  </sheetData>
  <mergeCells count="13">
    <mergeCell ref="A22:J22"/>
    <mergeCell ref="E1:G1"/>
    <mergeCell ref="H1:I1"/>
    <mergeCell ref="A16:G16"/>
    <mergeCell ref="A17:G17"/>
    <mergeCell ref="A18:F18"/>
    <mergeCell ref="A20:J20"/>
    <mergeCell ref="A21:J21"/>
    <mergeCell ref="E2:F2"/>
    <mergeCell ref="C3:J3"/>
    <mergeCell ref="A5:H5"/>
    <mergeCell ref="A14:G14"/>
    <mergeCell ref="A15:G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6" workbookViewId="0">
      <selection activeCell="H15" sqref="H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42"/>
      <c r="D4" s="42"/>
      <c r="E4" s="42"/>
      <c r="F4" s="42"/>
      <c r="G4" s="42"/>
      <c r="H4" s="42"/>
      <c r="I4" s="42"/>
      <c r="J4" s="42"/>
    </row>
    <row r="5" spans="1:11" ht="18.75" customHeight="1" x14ac:dyDescent="0.3">
      <c r="A5" s="97" t="s">
        <v>86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41"/>
      <c r="B6" s="41"/>
      <c r="C6" s="41"/>
      <c r="D6" s="41"/>
      <c r="E6" s="41"/>
      <c r="F6" s="41"/>
      <c r="G6" s="41"/>
      <c r="H6" s="41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ht="21" customHeight="1" x14ac:dyDescent="0.25">
      <c r="A14" s="100" t="s">
        <v>14</v>
      </c>
      <c r="B14" s="101"/>
      <c r="C14" s="101"/>
      <c r="D14" s="101"/>
      <c r="E14" s="101"/>
      <c r="F14" s="101"/>
      <c r="G14" s="102"/>
      <c r="H14" s="21">
        <f>SUM(H8:H13)</f>
        <v>400000</v>
      </c>
      <c r="I14" s="16"/>
    </row>
    <row r="15" spans="1:11" ht="17.25" customHeight="1" x14ac:dyDescent="0.25">
      <c r="A15" s="100" t="s">
        <v>90</v>
      </c>
      <c r="B15" s="101"/>
      <c r="C15" s="101"/>
      <c r="D15" s="101"/>
      <c r="E15" s="101"/>
      <c r="F15" s="101"/>
      <c r="G15" s="102"/>
      <c r="H15" s="2">
        <f>H14*0.12</f>
        <v>48000</v>
      </c>
      <c r="I15" s="4"/>
    </row>
    <row r="16" spans="1:11" ht="17.25" customHeight="1" x14ac:dyDescent="0.25">
      <c r="A16" s="103" t="s">
        <v>45</v>
      </c>
      <c r="B16" s="103"/>
      <c r="C16" s="103"/>
      <c r="D16" s="103"/>
      <c r="E16" s="103"/>
      <c r="F16" s="103"/>
      <c r="G16" s="103"/>
      <c r="H16" s="28">
        <f>H14-H15</f>
        <v>352000</v>
      </c>
      <c r="I16" s="4"/>
    </row>
    <row r="17" spans="1:10" ht="17.25" customHeight="1" x14ac:dyDescent="0.25">
      <c r="A17" s="100" t="s">
        <v>15</v>
      </c>
      <c r="B17" s="101"/>
      <c r="C17" s="101"/>
      <c r="D17" s="101"/>
      <c r="E17" s="101"/>
      <c r="F17" s="101"/>
      <c r="G17" s="102"/>
      <c r="H17" s="2">
        <f>H14*0.05</f>
        <v>20000</v>
      </c>
      <c r="I17" s="4"/>
    </row>
    <row r="18" spans="1:10" ht="17.25" customHeight="1" x14ac:dyDescent="0.25">
      <c r="A18" s="104" t="s">
        <v>24</v>
      </c>
      <c r="B18" s="104"/>
      <c r="C18" s="104"/>
      <c r="D18" s="104"/>
      <c r="E18" s="104"/>
      <c r="F18" s="104"/>
      <c r="G18" s="27"/>
      <c r="H18" s="4"/>
      <c r="I18" s="4"/>
    </row>
    <row r="19" spans="1:10" ht="4.5" customHeight="1" x14ac:dyDescent="0.25">
      <c r="A19" s="43"/>
      <c r="B19" s="43"/>
      <c r="C19" s="43"/>
      <c r="D19" s="43"/>
      <c r="E19" s="43"/>
      <c r="F19" s="43"/>
      <c r="G19" s="27"/>
      <c r="H19" s="4"/>
      <c r="I19" s="4"/>
    </row>
    <row r="20" spans="1:10" ht="17.25" customHeight="1" x14ac:dyDescent="0.25">
      <c r="A20" s="114" t="s">
        <v>48</v>
      </c>
      <c r="B20" s="114"/>
      <c r="C20" s="114"/>
      <c r="D20" s="114"/>
      <c r="E20" s="114"/>
      <c r="F20" s="114"/>
      <c r="G20" s="114"/>
      <c r="H20" s="114"/>
      <c r="I20" s="114"/>
      <c r="J20" s="114"/>
    </row>
    <row r="21" spans="1:10" ht="17.25" customHeight="1" x14ac:dyDescent="0.25">
      <c r="A21" s="114" t="s">
        <v>84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ht="18.75" customHeight="1" x14ac:dyDescent="0.25">
      <c r="A22" s="114" t="s">
        <v>85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8" t="s">
        <v>87</v>
      </c>
      <c r="B23" s="118"/>
      <c r="C23" s="118"/>
      <c r="D23" s="118"/>
      <c r="E23" s="118"/>
      <c r="F23" s="118"/>
      <c r="G23" s="118"/>
      <c r="H23" s="118"/>
      <c r="I23" s="118"/>
      <c r="J23" s="118"/>
    </row>
    <row r="24" spans="1:10" x14ac:dyDescent="0.25">
      <c r="A24" s="118" t="s">
        <v>88</v>
      </c>
      <c r="B24" s="118"/>
      <c r="C24" s="118"/>
      <c r="D24" s="118"/>
      <c r="E24" s="118"/>
      <c r="F24" s="118"/>
      <c r="G24" s="118"/>
      <c r="H24" s="118"/>
      <c r="I24" s="118"/>
      <c r="J24" s="118"/>
    </row>
    <row r="25" spans="1:10" x14ac:dyDescent="0.25">
      <c r="A25" s="118" t="s">
        <v>89</v>
      </c>
      <c r="B25" s="118"/>
      <c r="C25" s="118"/>
      <c r="D25" s="118"/>
      <c r="E25" s="118"/>
      <c r="F25" s="118"/>
      <c r="G25" s="118"/>
      <c r="H25" s="118"/>
      <c r="I25" s="118"/>
      <c r="J25" s="118"/>
    </row>
  </sheetData>
  <mergeCells count="16">
    <mergeCell ref="A22:J22"/>
    <mergeCell ref="A23:J23"/>
    <mergeCell ref="A24:J24"/>
    <mergeCell ref="A25:J25"/>
    <mergeCell ref="A15:G15"/>
    <mergeCell ref="A16:G16"/>
    <mergeCell ref="A17:G17"/>
    <mergeCell ref="A18:F18"/>
    <mergeCell ref="A20:J20"/>
    <mergeCell ref="A21:J21"/>
    <mergeCell ref="A14:G14"/>
    <mergeCell ref="E1:G1"/>
    <mergeCell ref="H1:I1"/>
    <mergeCell ref="E2:F2"/>
    <mergeCell ref="C3:J3"/>
    <mergeCell ref="A5:H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activeCell="I11" sqref="I11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45"/>
      <c r="D4" s="45"/>
      <c r="E4" s="45"/>
      <c r="F4" s="45"/>
      <c r="G4" s="45"/>
      <c r="H4" s="45"/>
      <c r="I4" s="45"/>
      <c r="J4" s="45"/>
    </row>
    <row r="5" spans="1:11" ht="18.75" customHeight="1" x14ac:dyDescent="0.3">
      <c r="A5" s="97" t="s">
        <v>91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44"/>
      <c r="B6" s="44"/>
      <c r="C6" s="44"/>
      <c r="D6" s="44"/>
      <c r="E6" s="44"/>
      <c r="F6" s="44"/>
      <c r="G6" s="44"/>
      <c r="H6" s="44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s="13" customFormat="1" ht="21" customHeight="1" x14ac:dyDescent="0.25">
      <c r="A14" s="53"/>
      <c r="B14" s="9" t="s">
        <v>100</v>
      </c>
      <c r="C14" s="23" t="s">
        <v>12</v>
      </c>
      <c r="D14" s="10">
        <v>64012</v>
      </c>
      <c r="E14" s="10" t="s">
        <v>93</v>
      </c>
      <c r="F14" s="2">
        <v>20055</v>
      </c>
      <c r="G14" s="2" t="s">
        <v>94</v>
      </c>
      <c r="H14" s="10"/>
      <c r="I14" s="50" t="s">
        <v>95</v>
      </c>
      <c r="J14" s="20" t="s">
        <v>96</v>
      </c>
      <c r="K14" s="22"/>
    </row>
    <row r="15" spans="1:11" ht="21" customHeight="1" x14ac:dyDescent="0.25">
      <c r="A15" s="100" t="s">
        <v>14</v>
      </c>
      <c r="B15" s="101"/>
      <c r="C15" s="101"/>
      <c r="D15" s="101"/>
      <c r="E15" s="101"/>
      <c r="F15" s="101"/>
      <c r="G15" s="102"/>
      <c r="H15" s="21">
        <f>SUM(H8:H13)</f>
        <v>400000</v>
      </c>
      <c r="I15" s="16"/>
    </row>
    <row r="16" spans="1:11" ht="17.25" customHeight="1" x14ac:dyDescent="0.25">
      <c r="A16" s="100" t="s">
        <v>101</v>
      </c>
      <c r="B16" s="101"/>
      <c r="C16" s="101"/>
      <c r="D16" s="101"/>
      <c r="E16" s="101"/>
      <c r="F16" s="101"/>
      <c r="G16" s="102"/>
      <c r="H16" s="2">
        <f>H15*0.12</f>
        <v>48000</v>
      </c>
      <c r="I16" s="4"/>
    </row>
    <row r="17" spans="1:10" ht="17.25" customHeight="1" x14ac:dyDescent="0.25">
      <c r="A17" s="103" t="s">
        <v>45</v>
      </c>
      <c r="B17" s="103"/>
      <c r="C17" s="103"/>
      <c r="D17" s="103"/>
      <c r="E17" s="103"/>
      <c r="F17" s="103"/>
      <c r="G17" s="103"/>
      <c r="H17" s="28">
        <f>H15-H16</f>
        <v>352000</v>
      </c>
      <c r="I17" s="4"/>
    </row>
    <row r="18" spans="1:10" ht="17.25" customHeight="1" x14ac:dyDescent="0.25">
      <c r="A18" s="100" t="s">
        <v>15</v>
      </c>
      <c r="B18" s="101"/>
      <c r="C18" s="101"/>
      <c r="D18" s="101"/>
      <c r="E18" s="101"/>
      <c r="F18" s="101"/>
      <c r="G18" s="102"/>
      <c r="H18" s="2">
        <f>H15*0.05</f>
        <v>20000</v>
      </c>
      <c r="I18" s="4"/>
    </row>
    <row r="19" spans="1:10" ht="17.25" customHeight="1" x14ac:dyDescent="0.25">
      <c r="A19" s="104" t="s">
        <v>24</v>
      </c>
      <c r="B19" s="104"/>
      <c r="C19" s="104"/>
      <c r="D19" s="104"/>
      <c r="E19" s="104"/>
      <c r="F19" s="104"/>
      <c r="G19" s="27"/>
      <c r="H19" s="4"/>
      <c r="I19" s="4"/>
    </row>
    <row r="20" spans="1:10" ht="4.5" customHeight="1" x14ac:dyDescent="0.25">
      <c r="A20" s="46"/>
      <c r="B20" s="46"/>
      <c r="C20" s="46"/>
      <c r="D20" s="46"/>
      <c r="E20" s="46"/>
      <c r="F20" s="46"/>
      <c r="G20" s="27"/>
      <c r="H20" s="4"/>
      <c r="I20" s="4"/>
    </row>
    <row r="21" spans="1:10" ht="17.25" customHeight="1" x14ac:dyDescent="0.25">
      <c r="A21" s="114" t="s">
        <v>48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ht="17.25" customHeight="1" x14ac:dyDescent="0.25">
      <c r="A22" s="114" t="s">
        <v>84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ht="18.75" customHeight="1" x14ac:dyDescent="0.25">
      <c r="A23" s="114" t="s">
        <v>85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0" x14ac:dyDescent="0.25">
      <c r="A24" s="118" t="s">
        <v>87</v>
      </c>
      <c r="B24" s="118"/>
      <c r="C24" s="118"/>
      <c r="D24" s="118"/>
      <c r="E24" s="118"/>
      <c r="F24" s="118"/>
      <c r="G24" s="118"/>
      <c r="H24" s="118"/>
      <c r="I24" s="118"/>
      <c r="J24" s="118"/>
    </row>
    <row r="25" spans="1:10" x14ac:dyDescent="0.25">
      <c r="A25" s="118" t="s">
        <v>88</v>
      </c>
      <c r="B25" s="118"/>
      <c r="C25" s="118"/>
      <c r="D25" s="118"/>
      <c r="E25" s="118"/>
      <c r="F25" s="118"/>
      <c r="G25" s="118"/>
      <c r="H25" s="118"/>
      <c r="I25" s="118"/>
      <c r="J25" s="118"/>
    </row>
    <row r="26" spans="1:10" x14ac:dyDescent="0.25">
      <c r="A26" s="118" t="s">
        <v>89</v>
      </c>
      <c r="B26" s="118"/>
      <c r="C26" s="118"/>
      <c r="D26" s="118"/>
      <c r="E26" s="118"/>
      <c r="F26" s="118"/>
      <c r="G26" s="118"/>
      <c r="H26" s="118"/>
      <c r="I26" s="118"/>
      <c r="J26" s="118"/>
    </row>
  </sheetData>
  <mergeCells count="16">
    <mergeCell ref="A23:J23"/>
    <mergeCell ref="A24:J24"/>
    <mergeCell ref="A25:J25"/>
    <mergeCell ref="A26:J26"/>
    <mergeCell ref="A16:G16"/>
    <mergeCell ref="A17:G17"/>
    <mergeCell ref="A18:G18"/>
    <mergeCell ref="A19:F19"/>
    <mergeCell ref="A21:J21"/>
    <mergeCell ref="A22:J22"/>
    <mergeCell ref="A15:G15"/>
    <mergeCell ref="E1:G1"/>
    <mergeCell ref="H1:I1"/>
    <mergeCell ref="E2:F2"/>
    <mergeCell ref="C3:J3"/>
    <mergeCell ref="A5:H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8" sqref="H1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92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47"/>
      <c r="B6" s="47"/>
      <c r="C6" s="47"/>
      <c r="D6" s="47"/>
      <c r="E6" s="47"/>
      <c r="F6" s="47"/>
      <c r="G6" s="47"/>
      <c r="H6" s="47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70000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s="13" customFormat="1" ht="15" customHeight="1" x14ac:dyDescent="0.25">
      <c r="A14" s="10">
        <v>7</v>
      </c>
      <c r="B14" s="9" t="s">
        <v>100</v>
      </c>
      <c r="C14" s="23" t="s">
        <v>12</v>
      </c>
      <c r="D14" s="10">
        <v>64012</v>
      </c>
      <c r="E14" s="10" t="s">
        <v>93</v>
      </c>
      <c r="F14" s="2">
        <v>20055</v>
      </c>
      <c r="G14" s="2" t="s">
        <v>94</v>
      </c>
      <c r="H14" s="10">
        <v>70000</v>
      </c>
      <c r="I14" s="50" t="s">
        <v>95</v>
      </c>
      <c r="J14" s="20" t="s">
        <v>96</v>
      </c>
      <c r="K14" s="22"/>
    </row>
    <row r="15" spans="1:11" ht="21" customHeight="1" x14ac:dyDescent="0.25">
      <c r="A15" s="119" t="s">
        <v>14</v>
      </c>
      <c r="B15" s="120"/>
      <c r="C15" s="120"/>
      <c r="D15" s="120"/>
      <c r="E15" s="120"/>
      <c r="F15" s="120"/>
      <c r="G15" s="121"/>
      <c r="H15" s="21">
        <f>SUM(H8:H14)</f>
        <v>490000</v>
      </c>
      <c r="I15" s="49"/>
    </row>
    <row r="16" spans="1:11" ht="17.25" customHeight="1" x14ac:dyDescent="0.25">
      <c r="A16" s="100" t="s">
        <v>97</v>
      </c>
      <c r="B16" s="101"/>
      <c r="C16" s="101"/>
      <c r="D16" s="101"/>
      <c r="E16" s="101"/>
      <c r="F16" s="101"/>
      <c r="G16" s="102"/>
      <c r="H16" s="2">
        <f>H15*0.12</f>
        <v>58800</v>
      </c>
      <c r="I16" s="4"/>
    </row>
    <row r="17" spans="1:10" ht="17.25" customHeight="1" x14ac:dyDescent="0.25">
      <c r="A17" s="103" t="s">
        <v>45</v>
      </c>
      <c r="B17" s="103"/>
      <c r="C17" s="103"/>
      <c r="D17" s="103"/>
      <c r="E17" s="103"/>
      <c r="F17" s="103"/>
      <c r="G17" s="103"/>
      <c r="H17" s="28">
        <f>H15-H16</f>
        <v>431200</v>
      </c>
      <c r="I17" s="4"/>
    </row>
    <row r="18" spans="1:10" ht="17.25" customHeight="1" x14ac:dyDescent="0.25">
      <c r="A18" s="100" t="s">
        <v>15</v>
      </c>
      <c r="B18" s="101"/>
      <c r="C18" s="101"/>
      <c r="D18" s="101"/>
      <c r="E18" s="101"/>
      <c r="F18" s="101"/>
      <c r="G18" s="102"/>
      <c r="H18" s="2">
        <f>H15*0.05</f>
        <v>24500</v>
      </c>
      <c r="I18" s="4"/>
    </row>
    <row r="19" spans="1:10" ht="17.25" customHeight="1" x14ac:dyDescent="0.25">
      <c r="A19" s="104" t="s">
        <v>24</v>
      </c>
      <c r="B19" s="104"/>
      <c r="C19" s="104"/>
      <c r="D19" s="104"/>
      <c r="E19" s="104"/>
      <c r="F19" s="104"/>
      <c r="G19" s="27"/>
      <c r="H19" s="4"/>
      <c r="I19" s="4"/>
    </row>
    <row r="20" spans="1:10" ht="4.5" customHeight="1" x14ac:dyDescent="0.25">
      <c r="A20" s="48"/>
      <c r="B20" s="48"/>
      <c r="C20" s="48"/>
      <c r="D20" s="48"/>
      <c r="E20" s="48"/>
      <c r="F20" s="48"/>
      <c r="G20" s="27"/>
      <c r="H20" s="4"/>
      <c r="I20" s="4"/>
    </row>
    <row r="21" spans="1:10" ht="6.75" customHeight="1" x14ac:dyDescent="0.25"/>
    <row r="22" spans="1:10" x14ac:dyDescent="0.25">
      <c r="A22" s="95" t="s">
        <v>99</v>
      </c>
      <c r="B22" s="95"/>
      <c r="C22" s="95"/>
      <c r="D22" s="95"/>
      <c r="E22" s="95"/>
      <c r="F22" s="95"/>
      <c r="G22" s="95"/>
      <c r="H22" s="95"/>
      <c r="I22" s="95"/>
      <c r="J22" s="95"/>
    </row>
  </sheetData>
  <mergeCells count="12">
    <mergeCell ref="A19:F19"/>
    <mergeCell ref="A15:G15"/>
    <mergeCell ref="A22:J22"/>
    <mergeCell ref="A16:G16"/>
    <mergeCell ref="A17:G17"/>
    <mergeCell ref="A18:G18"/>
    <mergeCell ref="E1:G1"/>
    <mergeCell ref="H1:I1"/>
    <mergeCell ref="E2:F2"/>
    <mergeCell ref="C3:J3"/>
    <mergeCell ref="A5:H5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2" sqref="D1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102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51"/>
      <c r="B6" s="51"/>
      <c r="C6" s="51"/>
      <c r="D6" s="51"/>
      <c r="E6" s="51"/>
      <c r="F6" s="51"/>
      <c r="G6" s="51"/>
      <c r="H6" s="51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18</v>
      </c>
      <c r="D8" s="2">
        <v>34565</v>
      </c>
      <c r="E8" s="2" t="s">
        <v>13</v>
      </c>
      <c r="F8" s="2">
        <v>2012000983</v>
      </c>
      <c r="G8" s="2">
        <v>2</v>
      </c>
      <c r="H8" s="2">
        <v>70000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18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s="13" customFormat="1" ht="15" customHeight="1" x14ac:dyDescent="0.25">
      <c r="A14" s="10">
        <v>7</v>
      </c>
      <c r="B14" s="9" t="s">
        <v>100</v>
      </c>
      <c r="C14" s="23" t="s">
        <v>12</v>
      </c>
      <c r="D14" s="10">
        <v>64012</v>
      </c>
      <c r="E14" s="10" t="s">
        <v>93</v>
      </c>
      <c r="F14" s="2">
        <v>20055</v>
      </c>
      <c r="G14" s="2" t="s">
        <v>94</v>
      </c>
      <c r="H14" s="10">
        <v>70000</v>
      </c>
      <c r="I14" s="50" t="s">
        <v>95</v>
      </c>
      <c r="J14" s="20" t="s">
        <v>96</v>
      </c>
      <c r="K14" s="22"/>
    </row>
    <row r="15" spans="1:11" ht="21" customHeight="1" x14ac:dyDescent="0.25">
      <c r="A15" s="119" t="s">
        <v>14</v>
      </c>
      <c r="B15" s="120"/>
      <c r="C15" s="120"/>
      <c r="D15" s="120"/>
      <c r="E15" s="120"/>
      <c r="F15" s="120"/>
      <c r="G15" s="121"/>
      <c r="H15" s="21">
        <f>SUM(H8:H14)</f>
        <v>490000</v>
      </c>
      <c r="I15" s="49"/>
    </row>
    <row r="16" spans="1:11" ht="17.25" customHeight="1" x14ac:dyDescent="0.25">
      <c r="A16" s="100" t="s">
        <v>103</v>
      </c>
      <c r="B16" s="101"/>
      <c r="C16" s="101"/>
      <c r="D16" s="101"/>
      <c r="E16" s="101"/>
      <c r="F16" s="101"/>
      <c r="G16" s="102"/>
      <c r="H16" s="2">
        <f>H15*0.12</f>
        <v>58800</v>
      </c>
      <c r="I16" s="4"/>
    </row>
    <row r="17" spans="1:10" ht="17.25" customHeight="1" x14ac:dyDescent="0.25">
      <c r="A17" s="103" t="s">
        <v>45</v>
      </c>
      <c r="B17" s="103"/>
      <c r="C17" s="103"/>
      <c r="D17" s="103"/>
      <c r="E17" s="103"/>
      <c r="F17" s="103"/>
      <c r="G17" s="103"/>
      <c r="H17" s="28">
        <f>H15-H16</f>
        <v>431200</v>
      </c>
      <c r="I17" s="4"/>
    </row>
    <row r="18" spans="1:10" ht="17.25" customHeight="1" x14ac:dyDescent="0.25">
      <c r="A18" s="100" t="s">
        <v>15</v>
      </c>
      <c r="B18" s="101"/>
      <c r="C18" s="101"/>
      <c r="D18" s="101"/>
      <c r="E18" s="101"/>
      <c r="F18" s="101"/>
      <c r="G18" s="102"/>
      <c r="H18" s="2">
        <f>H15*0.05</f>
        <v>24500</v>
      </c>
      <c r="I18" s="4"/>
    </row>
    <row r="19" spans="1:10" ht="17.25" customHeight="1" x14ac:dyDescent="0.25">
      <c r="A19" s="104" t="s">
        <v>24</v>
      </c>
      <c r="B19" s="104"/>
      <c r="C19" s="104"/>
      <c r="D19" s="104"/>
      <c r="E19" s="104"/>
      <c r="F19" s="104"/>
      <c r="G19" s="27"/>
      <c r="H19" s="4"/>
      <c r="I19" s="4"/>
    </row>
    <row r="20" spans="1:10" ht="4.5" customHeight="1" x14ac:dyDescent="0.25">
      <c r="A20" s="52"/>
      <c r="B20" s="52"/>
      <c r="C20" s="52"/>
      <c r="D20" s="52"/>
      <c r="E20" s="52"/>
      <c r="F20" s="52"/>
      <c r="G20" s="27"/>
      <c r="H20" s="4"/>
      <c r="I20" s="4"/>
    </row>
    <row r="21" spans="1:10" ht="6.75" customHeight="1" x14ac:dyDescent="0.25"/>
    <row r="22" spans="1:10" x14ac:dyDescent="0.25">
      <c r="A22" s="95" t="s">
        <v>99</v>
      </c>
      <c r="B22" s="95"/>
      <c r="C22" s="95"/>
      <c r="D22" s="95"/>
      <c r="E22" s="95"/>
      <c r="F22" s="95"/>
      <c r="G22" s="95"/>
      <c r="H22" s="95"/>
      <c r="I22" s="95"/>
      <c r="J22" s="95"/>
    </row>
  </sheetData>
  <mergeCells count="12">
    <mergeCell ref="A22:J22"/>
    <mergeCell ref="E1:G1"/>
    <mergeCell ref="H1:I1"/>
    <mergeCell ref="E2:F2"/>
    <mergeCell ref="C3:J3"/>
    <mergeCell ref="C4:J4"/>
    <mergeCell ref="A5:H5"/>
    <mergeCell ref="A15:G15"/>
    <mergeCell ref="A16:G16"/>
    <mergeCell ref="A17:G17"/>
    <mergeCell ref="A18:G18"/>
    <mergeCell ref="A19:F1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8" sqref="H18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104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54"/>
      <c r="B6" s="54"/>
      <c r="C6" s="54"/>
      <c r="D6" s="54"/>
      <c r="E6" s="54"/>
      <c r="F6" s="54"/>
      <c r="G6" s="54"/>
      <c r="H6" s="54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24" customHeight="1" x14ac:dyDescent="0.25">
      <c r="A8" s="2">
        <v>1</v>
      </c>
      <c r="B8" s="8" t="s">
        <v>17</v>
      </c>
      <c r="C8" s="2" t="s">
        <v>109</v>
      </c>
      <c r="D8" s="2">
        <v>34565</v>
      </c>
      <c r="E8" s="2" t="s">
        <v>13</v>
      </c>
      <c r="F8" s="2">
        <v>2012000983</v>
      </c>
      <c r="G8" s="2">
        <v>2</v>
      </c>
      <c r="H8" s="2">
        <v>70000</v>
      </c>
      <c r="I8" s="7" t="s">
        <v>25</v>
      </c>
      <c r="J8" s="19" t="s">
        <v>28</v>
      </c>
    </row>
    <row r="9" spans="1:11" ht="21.75" customHeight="1" x14ac:dyDescent="0.25">
      <c r="A9" s="2">
        <v>2</v>
      </c>
      <c r="B9" s="8" t="s">
        <v>19</v>
      </c>
      <c r="C9" s="2" t="s">
        <v>12</v>
      </c>
      <c r="D9" s="2">
        <v>39603</v>
      </c>
      <c r="E9" s="2" t="s">
        <v>20</v>
      </c>
      <c r="F9" s="2">
        <v>455901</v>
      </c>
      <c r="G9" s="2">
        <v>8</v>
      </c>
      <c r="H9" s="2">
        <v>70000</v>
      </c>
      <c r="I9" s="7" t="s">
        <v>25</v>
      </c>
      <c r="J9" s="14" t="s">
        <v>27</v>
      </c>
    </row>
    <row r="10" spans="1:11" ht="21.75" customHeight="1" x14ac:dyDescent="0.25">
      <c r="A10" s="2">
        <v>3</v>
      </c>
      <c r="B10" s="8" t="s">
        <v>33</v>
      </c>
      <c r="C10" s="2" t="s">
        <v>109</v>
      </c>
      <c r="D10" s="3" t="s">
        <v>34</v>
      </c>
      <c r="E10" s="2" t="s">
        <v>35</v>
      </c>
      <c r="F10" s="2">
        <v>2012000350</v>
      </c>
      <c r="G10" s="2">
        <v>1</v>
      </c>
      <c r="H10" s="2">
        <v>70000</v>
      </c>
      <c r="I10" s="7" t="s">
        <v>25</v>
      </c>
      <c r="J10" s="26" t="s">
        <v>36</v>
      </c>
    </row>
    <row r="11" spans="1:11" ht="20.25" customHeight="1" x14ac:dyDescent="0.25">
      <c r="A11" s="2">
        <v>4</v>
      </c>
      <c r="B11" s="9" t="s">
        <v>21</v>
      </c>
      <c r="C11" s="10" t="s">
        <v>16</v>
      </c>
      <c r="D11" s="10">
        <v>57279</v>
      </c>
      <c r="E11" s="10" t="s">
        <v>11</v>
      </c>
      <c r="F11" s="11" t="s">
        <v>22</v>
      </c>
      <c r="G11" s="11" t="s">
        <v>40</v>
      </c>
      <c r="H11" s="10">
        <v>70000</v>
      </c>
      <c r="I11" s="12" t="s">
        <v>25</v>
      </c>
      <c r="J11" s="18" t="s">
        <v>30</v>
      </c>
    </row>
    <row r="12" spans="1:11" s="13" customFormat="1" ht="21" customHeight="1" x14ac:dyDescent="0.25">
      <c r="A12" s="10">
        <v>5</v>
      </c>
      <c r="B12" s="9" t="s">
        <v>42</v>
      </c>
      <c r="C12" s="23" t="s">
        <v>12</v>
      </c>
      <c r="D12" s="23">
        <v>62467</v>
      </c>
      <c r="E12" s="23" t="s">
        <v>43</v>
      </c>
      <c r="F12" s="24" t="s">
        <v>44</v>
      </c>
      <c r="G12" s="24" t="s">
        <v>41</v>
      </c>
      <c r="H12" s="23">
        <v>70000</v>
      </c>
      <c r="I12" s="25" t="s">
        <v>25</v>
      </c>
      <c r="J12" s="26"/>
    </row>
    <row r="13" spans="1:11" s="13" customFormat="1" ht="21" customHeight="1" x14ac:dyDescent="0.25">
      <c r="A13" s="10">
        <v>6</v>
      </c>
      <c r="B13" s="9" t="s">
        <v>38</v>
      </c>
      <c r="C13" s="10" t="s">
        <v>16</v>
      </c>
      <c r="D13" s="10">
        <v>60192</v>
      </c>
      <c r="E13" s="10" t="s">
        <v>11</v>
      </c>
      <c r="F13" s="2"/>
      <c r="G13" s="2">
        <v>5</v>
      </c>
      <c r="H13" s="10">
        <v>70000</v>
      </c>
      <c r="I13" s="15" t="s">
        <v>25</v>
      </c>
      <c r="J13" s="20" t="s">
        <v>32</v>
      </c>
      <c r="K13" s="22"/>
    </row>
    <row r="14" spans="1:11" s="13" customFormat="1" ht="15" customHeight="1" x14ac:dyDescent="0.25">
      <c r="A14" s="10">
        <v>7</v>
      </c>
      <c r="B14" s="9" t="s">
        <v>100</v>
      </c>
      <c r="C14" s="23" t="s">
        <v>12</v>
      </c>
      <c r="D14" s="10">
        <v>64012</v>
      </c>
      <c r="E14" s="10" t="s">
        <v>93</v>
      </c>
      <c r="F14" s="2">
        <v>20055</v>
      </c>
      <c r="G14" s="2" t="s">
        <v>94</v>
      </c>
      <c r="H14" s="10">
        <v>70000</v>
      </c>
      <c r="I14" s="50" t="s">
        <v>95</v>
      </c>
      <c r="J14" s="20" t="s">
        <v>96</v>
      </c>
      <c r="K14" s="22"/>
    </row>
    <row r="15" spans="1:11" ht="21" customHeight="1" x14ac:dyDescent="0.25">
      <c r="A15" s="119" t="s">
        <v>14</v>
      </c>
      <c r="B15" s="120"/>
      <c r="C15" s="120"/>
      <c r="D15" s="120"/>
      <c r="E15" s="120"/>
      <c r="F15" s="120"/>
      <c r="G15" s="121"/>
      <c r="H15" s="21">
        <f>SUM(H8:H14)</f>
        <v>490000</v>
      </c>
      <c r="I15" s="49"/>
    </row>
    <row r="16" spans="1:11" ht="17.25" customHeight="1" x14ac:dyDescent="0.25">
      <c r="A16" s="100" t="s">
        <v>101</v>
      </c>
      <c r="B16" s="101"/>
      <c r="C16" s="101"/>
      <c r="D16" s="101"/>
      <c r="E16" s="101"/>
      <c r="F16" s="101"/>
      <c r="G16" s="102"/>
      <c r="H16" s="2">
        <f>H15*0.12</f>
        <v>58800</v>
      </c>
      <c r="I16" s="4"/>
    </row>
    <row r="17" spans="1:10" ht="17.25" customHeight="1" x14ac:dyDescent="0.25">
      <c r="A17" s="103" t="s">
        <v>45</v>
      </c>
      <c r="B17" s="103"/>
      <c r="C17" s="103"/>
      <c r="D17" s="103"/>
      <c r="E17" s="103"/>
      <c r="F17" s="103"/>
      <c r="G17" s="103"/>
      <c r="H17" s="28">
        <f>H15-H16</f>
        <v>431200</v>
      </c>
      <c r="I17" s="4"/>
    </row>
    <row r="18" spans="1:10" ht="17.25" customHeight="1" x14ac:dyDescent="0.25">
      <c r="A18" s="100" t="s">
        <v>15</v>
      </c>
      <c r="B18" s="101"/>
      <c r="C18" s="101"/>
      <c r="D18" s="101"/>
      <c r="E18" s="101"/>
      <c r="F18" s="101"/>
      <c r="G18" s="102"/>
      <c r="H18" s="2">
        <f>H15*0.05</f>
        <v>24500</v>
      </c>
      <c r="I18" s="4"/>
    </row>
    <row r="19" spans="1:10" ht="17.25" customHeight="1" x14ac:dyDescent="0.25">
      <c r="A19" s="104" t="s">
        <v>24</v>
      </c>
      <c r="B19" s="104"/>
      <c r="C19" s="104"/>
      <c r="D19" s="104"/>
      <c r="E19" s="104"/>
      <c r="F19" s="104"/>
      <c r="G19" s="27"/>
      <c r="H19" s="4"/>
      <c r="I19" s="4"/>
    </row>
    <row r="20" spans="1:10" ht="4.5" customHeight="1" x14ac:dyDescent="0.25">
      <c r="A20" s="55"/>
      <c r="B20" s="55"/>
      <c r="C20" s="55"/>
      <c r="D20" s="55"/>
      <c r="E20" s="55"/>
      <c r="F20" s="55"/>
      <c r="G20" s="27"/>
      <c r="H20" s="4"/>
      <c r="I20" s="4"/>
    </row>
    <row r="21" spans="1:10" ht="6.75" customHeight="1" x14ac:dyDescent="0.25"/>
    <row r="22" spans="1:10" x14ac:dyDescent="0.25">
      <c r="A22" s="95" t="s">
        <v>99</v>
      </c>
      <c r="B22" s="95"/>
      <c r="C22" s="95"/>
      <c r="D22" s="95"/>
      <c r="E22" s="95"/>
      <c r="F22" s="95"/>
      <c r="G22" s="95"/>
      <c r="H22" s="95"/>
      <c r="I22" s="95"/>
      <c r="J22" s="95"/>
    </row>
  </sheetData>
  <mergeCells count="12">
    <mergeCell ref="A22:J22"/>
    <mergeCell ref="E1:G1"/>
    <mergeCell ref="H1:I1"/>
    <mergeCell ref="E2:F2"/>
    <mergeCell ref="C3:J3"/>
    <mergeCell ref="C4:J4"/>
    <mergeCell ref="A5:H5"/>
    <mergeCell ref="A15:G15"/>
    <mergeCell ref="A16:G16"/>
    <mergeCell ref="A17:G17"/>
    <mergeCell ref="A18:G18"/>
    <mergeCell ref="A19:F1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H19" sqref="H19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115" t="s">
        <v>63</v>
      </c>
      <c r="F1" s="115"/>
      <c r="G1" s="115"/>
      <c r="H1" s="116" t="s">
        <v>23</v>
      </c>
      <c r="I1" s="116"/>
    </row>
    <row r="2" spans="1:11" ht="18.75" x14ac:dyDescent="0.3">
      <c r="A2" s="1" t="s">
        <v>1</v>
      </c>
      <c r="E2" s="117" t="s">
        <v>37</v>
      </c>
      <c r="F2" s="117"/>
    </row>
    <row r="3" spans="1:11" ht="15" customHeight="1" x14ac:dyDescent="0.25">
      <c r="A3" s="1" t="s">
        <v>2</v>
      </c>
      <c r="C3" s="99" t="s">
        <v>56</v>
      </c>
      <c r="D3" s="99"/>
      <c r="E3" s="99"/>
      <c r="F3" s="99"/>
      <c r="G3" s="99"/>
      <c r="H3" s="99"/>
      <c r="I3" s="99"/>
      <c r="J3" s="99"/>
    </row>
    <row r="4" spans="1:11" ht="15" customHeight="1" x14ac:dyDescent="0.25">
      <c r="A4" s="1"/>
      <c r="C4" s="99" t="s">
        <v>98</v>
      </c>
      <c r="D4" s="99"/>
      <c r="E4" s="99"/>
      <c r="F4" s="99"/>
      <c r="G4" s="99"/>
      <c r="H4" s="99"/>
      <c r="I4" s="99"/>
      <c r="J4" s="99"/>
    </row>
    <row r="5" spans="1:11" ht="18.75" customHeight="1" x14ac:dyDescent="0.3">
      <c r="A5" s="97" t="s">
        <v>105</v>
      </c>
      <c r="B5" s="97"/>
      <c r="C5" s="97"/>
      <c r="D5" s="97"/>
      <c r="E5" s="97"/>
      <c r="F5" s="97"/>
      <c r="G5" s="97"/>
      <c r="H5" s="97"/>
    </row>
    <row r="6" spans="1:11" ht="3.75" customHeight="1" x14ac:dyDescent="0.3">
      <c r="A6" s="56"/>
      <c r="B6" s="56"/>
      <c r="C6" s="56"/>
      <c r="D6" s="56"/>
      <c r="E6" s="56"/>
      <c r="F6" s="56"/>
      <c r="G6" s="56"/>
      <c r="H6" s="56"/>
    </row>
    <row r="7" spans="1:11" ht="22.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39</v>
      </c>
      <c r="H7" s="6" t="s">
        <v>9</v>
      </c>
      <c r="I7" s="6" t="s">
        <v>10</v>
      </c>
      <c r="J7" s="17" t="s">
        <v>29</v>
      </c>
    </row>
    <row r="8" spans="1:11" ht="15" customHeight="1" x14ac:dyDescent="0.25">
      <c r="A8" s="6">
        <v>1</v>
      </c>
      <c r="B8" s="58" t="s">
        <v>106</v>
      </c>
      <c r="C8" s="6" t="s">
        <v>12</v>
      </c>
      <c r="D8" s="6"/>
      <c r="E8" s="59" t="s">
        <v>107</v>
      </c>
      <c r="F8" s="6"/>
      <c r="G8" s="6">
        <v>1</v>
      </c>
      <c r="H8" s="2">
        <v>70000</v>
      </c>
      <c r="I8" s="7" t="s">
        <v>25</v>
      </c>
      <c r="J8" s="19" t="s">
        <v>108</v>
      </c>
    </row>
    <row r="9" spans="1:11" ht="15" customHeight="1" x14ac:dyDescent="0.25">
      <c r="A9" s="6">
        <v>2</v>
      </c>
      <c r="B9" s="8" t="s">
        <v>17</v>
      </c>
      <c r="C9" s="2" t="s">
        <v>18</v>
      </c>
      <c r="D9" s="2">
        <v>34565</v>
      </c>
      <c r="E9" s="2" t="s">
        <v>13</v>
      </c>
      <c r="F9" s="2">
        <v>2012000983</v>
      </c>
      <c r="G9" s="2">
        <v>2</v>
      </c>
      <c r="H9" s="2">
        <v>70000</v>
      </c>
      <c r="I9" s="7" t="s">
        <v>25</v>
      </c>
      <c r="J9" s="19" t="s">
        <v>28</v>
      </c>
    </row>
    <row r="10" spans="1:11" ht="15" customHeight="1" x14ac:dyDescent="0.25">
      <c r="A10" s="6">
        <v>3</v>
      </c>
      <c r="B10" s="9" t="s">
        <v>21</v>
      </c>
      <c r="C10" s="10" t="s">
        <v>16</v>
      </c>
      <c r="D10" s="10">
        <v>57279</v>
      </c>
      <c r="E10" s="10" t="s">
        <v>11</v>
      </c>
      <c r="F10" s="11" t="s">
        <v>22</v>
      </c>
      <c r="G10" s="11" t="s">
        <v>40</v>
      </c>
      <c r="H10" s="10">
        <v>70000</v>
      </c>
      <c r="I10" s="12" t="s">
        <v>25</v>
      </c>
      <c r="J10" s="18" t="s">
        <v>30</v>
      </c>
    </row>
    <row r="11" spans="1:11" ht="15" customHeight="1" x14ac:dyDescent="0.25">
      <c r="A11" s="6">
        <v>4</v>
      </c>
      <c r="B11" s="9" t="s">
        <v>38</v>
      </c>
      <c r="C11" s="10" t="s">
        <v>16</v>
      </c>
      <c r="D11" s="10">
        <v>60192</v>
      </c>
      <c r="E11" s="10" t="s">
        <v>11</v>
      </c>
      <c r="F11" s="2"/>
      <c r="G11" s="2">
        <v>5</v>
      </c>
      <c r="H11" s="10">
        <v>70000</v>
      </c>
      <c r="I11" s="15" t="s">
        <v>25</v>
      </c>
      <c r="J11" s="20" t="s">
        <v>32</v>
      </c>
    </row>
    <row r="12" spans="1:11" ht="15" customHeight="1" x14ac:dyDescent="0.25">
      <c r="A12" s="6">
        <v>5</v>
      </c>
      <c r="B12" s="8" t="s">
        <v>33</v>
      </c>
      <c r="C12" s="2" t="s">
        <v>18</v>
      </c>
      <c r="D12" s="3" t="s">
        <v>34</v>
      </c>
      <c r="E12" s="2" t="s">
        <v>35</v>
      </c>
      <c r="F12" s="2">
        <v>2012000350</v>
      </c>
      <c r="G12" s="2">
        <v>6</v>
      </c>
      <c r="H12" s="2">
        <v>70000</v>
      </c>
      <c r="I12" s="7" t="s">
        <v>25</v>
      </c>
      <c r="J12" s="26" t="s">
        <v>36</v>
      </c>
    </row>
    <row r="13" spans="1:11" ht="15" customHeight="1" x14ac:dyDescent="0.25">
      <c r="A13" s="6">
        <v>6</v>
      </c>
      <c r="B13" s="9" t="s">
        <v>42</v>
      </c>
      <c r="C13" s="23" t="s">
        <v>12</v>
      </c>
      <c r="D13" s="23">
        <v>62467</v>
      </c>
      <c r="E13" s="23" t="s">
        <v>43</v>
      </c>
      <c r="F13" s="24" t="s">
        <v>44</v>
      </c>
      <c r="G13" s="24" t="s">
        <v>41</v>
      </c>
      <c r="H13" s="23">
        <v>70000</v>
      </c>
      <c r="I13" s="25" t="s">
        <v>25</v>
      </c>
      <c r="J13" s="20"/>
    </row>
    <row r="14" spans="1:11" ht="15" customHeight="1" x14ac:dyDescent="0.25">
      <c r="A14" s="6">
        <v>7</v>
      </c>
      <c r="B14" s="8" t="s">
        <v>19</v>
      </c>
      <c r="C14" s="2" t="s">
        <v>12</v>
      </c>
      <c r="D14" s="2">
        <v>39603</v>
      </c>
      <c r="E14" s="2" t="s">
        <v>20</v>
      </c>
      <c r="F14" s="2">
        <v>455901</v>
      </c>
      <c r="G14" s="2">
        <v>8</v>
      </c>
      <c r="H14" s="2">
        <v>70000</v>
      </c>
      <c r="I14" s="7" t="s">
        <v>25</v>
      </c>
      <c r="J14" s="14" t="s">
        <v>27</v>
      </c>
    </row>
    <row r="15" spans="1:11" s="13" customFormat="1" ht="15" customHeight="1" x14ac:dyDescent="0.25">
      <c r="A15" s="6">
        <v>8</v>
      </c>
      <c r="B15" s="9" t="s">
        <v>100</v>
      </c>
      <c r="C15" s="23" t="s">
        <v>12</v>
      </c>
      <c r="D15" s="10">
        <v>64012</v>
      </c>
      <c r="E15" s="10" t="s">
        <v>93</v>
      </c>
      <c r="F15" s="2">
        <v>20055</v>
      </c>
      <c r="G15" s="2" t="s">
        <v>94</v>
      </c>
      <c r="H15" s="10">
        <v>70000</v>
      </c>
      <c r="I15" s="50" t="s">
        <v>95</v>
      </c>
      <c r="J15" s="20" t="s">
        <v>96</v>
      </c>
      <c r="K15" s="22"/>
    </row>
    <row r="16" spans="1:11" ht="16.5" customHeight="1" x14ac:dyDescent="0.25">
      <c r="A16" s="119" t="s">
        <v>14</v>
      </c>
      <c r="B16" s="120"/>
      <c r="C16" s="120"/>
      <c r="D16" s="120"/>
      <c r="E16" s="120"/>
      <c r="F16" s="120"/>
      <c r="G16" s="121"/>
      <c r="H16" s="21">
        <f>SUM(H8:H15)</f>
        <v>560000</v>
      </c>
      <c r="I16" s="49"/>
    </row>
    <row r="17" spans="1:10" ht="17.25" customHeight="1" x14ac:dyDescent="0.25">
      <c r="A17" s="100" t="s">
        <v>101</v>
      </c>
      <c r="B17" s="101"/>
      <c r="C17" s="101"/>
      <c r="D17" s="101"/>
      <c r="E17" s="101"/>
      <c r="F17" s="101"/>
      <c r="G17" s="102"/>
      <c r="H17" s="2">
        <f>H16*0.12</f>
        <v>67200</v>
      </c>
      <c r="I17" s="4"/>
    </row>
    <row r="18" spans="1:10" ht="17.25" customHeight="1" x14ac:dyDescent="0.25">
      <c r="A18" s="103" t="s">
        <v>45</v>
      </c>
      <c r="B18" s="103"/>
      <c r="C18" s="103"/>
      <c r="D18" s="103"/>
      <c r="E18" s="103"/>
      <c r="F18" s="103"/>
      <c r="G18" s="103"/>
      <c r="H18" s="28">
        <f>H16-H17</f>
        <v>492800</v>
      </c>
      <c r="I18" s="4"/>
    </row>
    <row r="19" spans="1:10" ht="17.25" customHeight="1" x14ac:dyDescent="0.25">
      <c r="A19" s="100" t="s">
        <v>15</v>
      </c>
      <c r="B19" s="101"/>
      <c r="C19" s="101"/>
      <c r="D19" s="101"/>
      <c r="E19" s="101"/>
      <c r="F19" s="101"/>
      <c r="G19" s="102"/>
      <c r="H19" s="2">
        <f>H16*0.05</f>
        <v>28000</v>
      </c>
      <c r="I19" s="4"/>
    </row>
    <row r="20" spans="1:10" ht="17.25" customHeight="1" x14ac:dyDescent="0.25">
      <c r="A20" s="104" t="s">
        <v>24</v>
      </c>
      <c r="B20" s="104"/>
      <c r="C20" s="104"/>
      <c r="D20" s="104"/>
      <c r="E20" s="104"/>
      <c r="F20" s="104"/>
      <c r="G20" s="27"/>
      <c r="H20" s="4"/>
      <c r="I20" s="4"/>
    </row>
    <row r="21" spans="1:10" ht="4.5" customHeight="1" x14ac:dyDescent="0.25">
      <c r="A21" s="57"/>
      <c r="B21" s="57"/>
      <c r="C21" s="57"/>
      <c r="D21" s="57"/>
      <c r="E21" s="57"/>
      <c r="F21" s="57"/>
      <c r="G21" s="27"/>
      <c r="H21" s="4"/>
      <c r="I21" s="4"/>
    </row>
    <row r="22" spans="1:10" ht="6.75" customHeight="1" x14ac:dyDescent="0.25"/>
    <row r="23" spans="1:10" x14ac:dyDescent="0.25">
      <c r="A23" s="95" t="s">
        <v>111</v>
      </c>
      <c r="B23" s="95"/>
      <c r="C23" s="95"/>
      <c r="D23" s="95"/>
      <c r="E23" s="95"/>
      <c r="F23" s="95"/>
      <c r="G23" s="95"/>
      <c r="H23" s="95"/>
      <c r="I23" s="95"/>
      <c r="J23" s="95"/>
    </row>
    <row r="24" spans="1:10" x14ac:dyDescent="0.25">
      <c r="A24" s="95" t="s">
        <v>118</v>
      </c>
      <c r="B24" s="95"/>
      <c r="C24" s="95"/>
      <c r="D24" s="95"/>
      <c r="E24" s="95"/>
      <c r="F24" s="95"/>
      <c r="G24" s="95"/>
      <c r="H24" s="95"/>
      <c r="I24" s="95"/>
      <c r="J24" s="95"/>
    </row>
  </sheetData>
  <mergeCells count="13">
    <mergeCell ref="A24:J24"/>
    <mergeCell ref="A23:J23"/>
    <mergeCell ref="E1:G1"/>
    <mergeCell ref="H1:I1"/>
    <mergeCell ref="E2:F2"/>
    <mergeCell ref="C3:J3"/>
    <mergeCell ref="C4:J4"/>
    <mergeCell ref="A5:H5"/>
    <mergeCell ref="A16:G16"/>
    <mergeCell ref="A17:G17"/>
    <mergeCell ref="A18:G18"/>
    <mergeCell ref="A19:G19"/>
    <mergeCell ref="A20:F2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IMPOT 2017</vt:lpstr>
      <vt:lpstr>DEC 2016</vt:lpstr>
      <vt:lpstr>JANV 2017</vt:lpstr>
      <vt:lpstr>FEV 2017</vt:lpstr>
      <vt:lpstr>MARS 2017</vt:lpstr>
      <vt:lpstr>AVRIL 2017</vt:lpstr>
      <vt:lpstr>MAI 2017</vt:lpstr>
      <vt:lpstr>JUIN 2017</vt:lpstr>
      <vt:lpstr>JUILLET 2017</vt:lpstr>
      <vt:lpstr>AOUT 2017</vt:lpstr>
      <vt:lpstr>SEPTEMBRE 2017</vt:lpstr>
      <vt:lpstr>OCTOBRE 2017</vt:lpstr>
      <vt:lpstr>NOVEMBRE 2017</vt:lpstr>
      <vt:lpstr>DECEMBRE 2017</vt:lpstr>
      <vt:lpstr>JANVIER 2018</vt:lpstr>
      <vt:lpstr>IMPOT 2018 NIANG ADJAME</vt:lpstr>
      <vt:lpstr>CONTROLE BAUX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2018-01-21T18:14:16Z</cp:lastPrinted>
  <dcterms:created xsi:type="dcterms:W3CDTF">2012-07-06T09:59:04Z</dcterms:created>
  <dcterms:modified xsi:type="dcterms:W3CDTF">2018-01-21T18:14:42Z</dcterms:modified>
</cp:coreProperties>
</file>