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CGIM\CCGIM 2017\FOFANA KOURANIMA\"/>
    </mc:Choice>
  </mc:AlternateContent>
  <bookViews>
    <workbookView xWindow="0" yWindow="135" windowWidth="17715" windowHeight="6150" firstSheet="10" activeTab="14"/>
  </bookViews>
  <sheets>
    <sheet name="DECEMBRE 16" sheetId="52" r:id="rId1"/>
    <sheet name="JANVIER 17" sheetId="53" r:id="rId2"/>
    <sheet name="FEVRIER 17" sheetId="54" r:id="rId3"/>
    <sheet name="MARS 17 " sheetId="55" r:id="rId4"/>
    <sheet name="AVRIL 17" sheetId="56" r:id="rId5"/>
    <sheet name="MAI 17" sheetId="57" r:id="rId6"/>
    <sheet name="JUIN 17 " sheetId="58" r:id="rId7"/>
    <sheet name="JUILLET 17" sheetId="59" r:id="rId8"/>
    <sheet name="AOUT 17" sheetId="60" r:id="rId9"/>
    <sheet name="SEPTEMBRE 17" sheetId="61" r:id="rId10"/>
    <sheet name="OCTOBRE 17" sheetId="62" r:id="rId11"/>
    <sheet name="CONTROLE BAUX" sheetId="64" r:id="rId12"/>
    <sheet name="NOVEMBRE 17 " sheetId="63" r:id="rId13"/>
    <sheet name="DECEMBRE 17" sheetId="65" r:id="rId14"/>
    <sheet name="JANVIER 2018" sheetId="66" r:id="rId15"/>
  </sheets>
  <calcPr calcId="152511"/>
</workbook>
</file>

<file path=xl/calcChain.xml><?xml version="1.0" encoding="utf-8"?>
<calcChain xmlns="http://schemas.openxmlformats.org/spreadsheetml/2006/main">
  <c r="J26" i="66" l="1"/>
  <c r="J24" i="66"/>
  <c r="G14" i="66"/>
  <c r="G19" i="66" l="1"/>
  <c r="H19" i="66" s="1"/>
  <c r="G15" i="66"/>
  <c r="G16" i="66" s="1"/>
  <c r="G18" i="66" s="1"/>
  <c r="J26" i="65"/>
  <c r="J24" i="65"/>
  <c r="G14" i="65"/>
  <c r="G19" i="65" s="1"/>
  <c r="H19" i="65" s="1"/>
  <c r="G15" i="65" l="1"/>
  <c r="G16" i="65" s="1"/>
  <c r="G18" i="65" s="1"/>
  <c r="G12" i="64"/>
  <c r="G13" i="64" s="1"/>
  <c r="J21" i="64"/>
  <c r="J19" i="64"/>
  <c r="G14" i="64" l="1"/>
  <c r="J26" i="63"/>
  <c r="J24" i="63"/>
  <c r="G14" i="63"/>
  <c r="G19" i="63" s="1"/>
  <c r="H19" i="63" s="1"/>
  <c r="G15" i="63" l="1"/>
  <c r="G16" i="63" s="1"/>
  <c r="G18" i="63" s="1"/>
  <c r="G14" i="62" l="1"/>
  <c r="G18" i="61"/>
  <c r="G16" i="61"/>
  <c r="G19" i="61" s="1"/>
  <c r="G17" i="62" l="1"/>
  <c r="G15" i="62"/>
  <c r="G16" i="62" s="1"/>
  <c r="G17" i="61"/>
  <c r="G18" i="60"/>
  <c r="G16" i="60"/>
  <c r="G17" i="60" s="1"/>
  <c r="G19" i="60" l="1"/>
  <c r="G18" i="59"/>
  <c r="G16" i="59"/>
  <c r="G19" i="59" s="1"/>
  <c r="G17" i="59" l="1"/>
  <c r="G18" i="58"/>
  <c r="G16" i="58"/>
  <c r="G19" i="58" s="1"/>
  <c r="G17" i="58" l="1"/>
  <c r="G18" i="57"/>
  <c r="G16" i="57"/>
  <c r="G17" i="57" s="1"/>
  <c r="G19" i="57" l="1"/>
  <c r="G18" i="56"/>
  <c r="G16" i="56"/>
  <c r="G19" i="56" s="1"/>
  <c r="G17" i="56" l="1"/>
  <c r="G20" i="55"/>
  <c r="G18" i="55"/>
  <c r="G21" i="55" s="1"/>
  <c r="G19" i="55" l="1"/>
  <c r="G20" i="54" l="1"/>
  <c r="G18" i="54"/>
  <c r="G21" i="54" s="1"/>
  <c r="G19" i="54" l="1"/>
  <c r="G18" i="53"/>
  <c r="G21" i="53" l="1"/>
  <c r="G19" i="53" l="1"/>
  <c r="G20" i="53" s="1"/>
  <c r="G16" i="52" l="1"/>
  <c r="G17" i="52" s="1"/>
  <c r="G18" i="52" l="1"/>
  <c r="E21" i="52" s="1"/>
  <c r="G19" i="52"/>
</calcChain>
</file>

<file path=xl/sharedStrings.xml><?xml version="1.0" encoding="utf-8"?>
<sst xmlns="http://schemas.openxmlformats.org/spreadsheetml/2006/main" count="1331" uniqueCount="138">
  <si>
    <t>CABINET CONSEILS  ET DE GESTION IMMOBILIERE  (CCGIM) </t>
  </si>
  <si>
    <t>07 85 65 28 - 03 32 59 24 - 04 92 79 51</t>
  </si>
  <si>
    <t>Email:amadasta@yahoo.fr</t>
  </si>
  <si>
    <t>N°</t>
  </si>
  <si>
    <t>NOM &amp; PRENOMS</t>
  </si>
  <si>
    <t>GRADE</t>
  </si>
  <si>
    <t>MECANO</t>
  </si>
  <si>
    <t>AFFECTATION</t>
  </si>
  <si>
    <t>N° BAIL</t>
  </si>
  <si>
    <t>MONTANT</t>
  </si>
  <si>
    <t>TOTAL DES BAUX</t>
  </si>
  <si>
    <t>CONTACTS</t>
  </si>
  <si>
    <t>N° APPT</t>
  </si>
  <si>
    <t>COMPLEMENT</t>
  </si>
  <si>
    <t>ARRIERES</t>
  </si>
  <si>
    <t>N° CC:9602847Q</t>
  </si>
  <si>
    <t>10 BP 799 ABIDJAN 10</t>
  </si>
  <si>
    <t>SM</t>
  </si>
  <si>
    <t>MARINE NATIONALE</t>
  </si>
  <si>
    <t>0099/12</t>
  </si>
  <si>
    <t>BANQUE :SIB</t>
  </si>
  <si>
    <t>BANQUE :SGCI</t>
  </si>
  <si>
    <t>N'DRI KOFFI ALEXIS</t>
  </si>
  <si>
    <t>1789008</t>
  </si>
  <si>
    <t>1756208</t>
  </si>
  <si>
    <t>YOPOUGON NIANGON ACADEMIE</t>
  </si>
  <si>
    <t>LOT N° 1477 - ILOT 158</t>
  </si>
  <si>
    <t>GOUAL HAMED BEN I</t>
  </si>
  <si>
    <t>1756408</t>
  </si>
  <si>
    <t>N'DA KOUADIO</t>
  </si>
  <si>
    <t>2011000852</t>
  </si>
  <si>
    <t>GUEDE AYMARD JEAN M</t>
  </si>
  <si>
    <t>FILLE FATOU : 07 11 53 84</t>
  </si>
  <si>
    <t>16089</t>
  </si>
  <si>
    <t>2013000781</t>
  </si>
  <si>
    <t>BENIE BI TRAYE ALAIN (SGBCI)</t>
  </si>
  <si>
    <t>1096704</t>
  </si>
  <si>
    <t>BENEFICIAIRE: MADAME FOFANA KOURANIMA</t>
  </si>
  <si>
    <t>2G1</t>
  </si>
  <si>
    <t>SGT</t>
  </si>
  <si>
    <r>
      <t>1</t>
    </r>
    <r>
      <rPr>
        <vertAlign val="superscript"/>
        <sz val="11"/>
        <color theme="1"/>
        <rFont val="Calibri"/>
        <family val="2"/>
        <scheme val="minor"/>
      </rPr>
      <t>er</t>
    </r>
    <r>
      <rPr>
        <sz val="11"/>
        <color theme="1"/>
        <rFont val="Calibri"/>
        <family val="2"/>
        <scheme val="minor"/>
      </rPr>
      <t xml:space="preserve"> BCP AKOUEDO</t>
    </r>
  </si>
  <si>
    <t>2G2</t>
  </si>
  <si>
    <t>MDL</t>
  </si>
  <si>
    <t>GENDARMERIE</t>
  </si>
  <si>
    <t>AR2</t>
  </si>
  <si>
    <t>1D1</t>
  </si>
  <si>
    <t>3D2</t>
  </si>
  <si>
    <t>3G1</t>
  </si>
  <si>
    <t>GSPM</t>
  </si>
  <si>
    <t>AR1</t>
  </si>
  <si>
    <t>MDL/C</t>
  </si>
  <si>
    <t>M FOFANA: 06 27 32 43</t>
  </si>
  <si>
    <t>FOFANA KASSIM</t>
  </si>
  <si>
    <t>41649106</t>
  </si>
  <si>
    <t>07891005</t>
  </si>
  <si>
    <t>TOURE KOSSA BLE ERIC</t>
  </si>
  <si>
    <t>M DIOMANDE LOSSENI</t>
  </si>
  <si>
    <t>57924621 - 02427607</t>
  </si>
  <si>
    <t>TRAORE VIE</t>
  </si>
  <si>
    <t>07184074</t>
  </si>
  <si>
    <t>04006011</t>
  </si>
  <si>
    <t>1D2</t>
  </si>
  <si>
    <t>CC</t>
  </si>
  <si>
    <t>2D1</t>
  </si>
  <si>
    <t>MONTANT VIRE SUR  LES COMPTES</t>
  </si>
  <si>
    <t>M BLAISE KOFFI 47 12 16 83 OCCUPE L'APPARTEMENT 1D1 EN ACCORD AVEC LE MDL GOUAL HAMED BEN I HORS D'ABIDJAN</t>
  </si>
  <si>
    <t>TANOH N'DRI BERENGER</t>
  </si>
  <si>
    <t>47144460</t>
  </si>
  <si>
    <t>03297692</t>
  </si>
  <si>
    <t>3D2 OCCUPE PAR LE MDL TANOH N'DRI BERENGER A COMPTER DE SEPTEMBRE 2016</t>
  </si>
  <si>
    <t xml:space="preserve">COMMISSION CCGIM </t>
  </si>
  <si>
    <t>PRELEVEMENT DIRECT DES IMPOTS 12% SUR LES BAUX DECEMBRE 2016</t>
  </si>
  <si>
    <t>RELEVE MENSUEL DES BAUX : MOIS DE DECEMBRE 2016</t>
  </si>
  <si>
    <t>CES DEUX APPARTEMENTS ONT ÉTÉ ABANDONNES PAR LES OCCUPANTS SOUS BAIL. A LA DEMANDE DE M FOFANA CES APPARTEMENTS</t>
  </si>
  <si>
    <t>ONT ÉTÉ RECUPERES ET SONT LIBRES. DEUX DEMANDES DE RESILIATION SERONT ADRESSEES AU SERVICE DES BAUX DU MINISTERE DE LA DEFENSE PAR LE CCGIM</t>
  </si>
  <si>
    <t>RELEVE MENSUEL DES BAUX : MOIS DE JANVIER 2017</t>
  </si>
  <si>
    <t>POLICE</t>
  </si>
  <si>
    <t>DIOMANDE LOSSENY</t>
  </si>
  <si>
    <t>3D1</t>
  </si>
  <si>
    <t>PRELEVEMENT DIRECT DES IMPOTS 12% SUR LES BAUX JANVIER 2017</t>
  </si>
  <si>
    <t>ONT ÉTÉ RECUPERES ET SONT LIBRES. DEUX DEMANDES DE RESILIATION ONT ÉTÉ ADRESSEES AU SERVICE DES BAUX DU MINISTERE DE LA DEFENSE PAR LE CCGIM</t>
  </si>
  <si>
    <r>
      <t xml:space="preserve">FOFANA MAMADOU </t>
    </r>
    <r>
      <rPr>
        <sz val="9"/>
        <color theme="1"/>
        <rFont val="Calibri"/>
        <family val="2"/>
        <scheme val="minor"/>
      </rPr>
      <t>(BHCI CCGIM)</t>
    </r>
  </si>
  <si>
    <t xml:space="preserve">REMBOURSEMENT DE DEUX MOIS DE TROP PERCU SUR LE BAIL DE MDL KONE SIAKA (SEPTEMBRE ET OCTOBRE 2016). PAR ERREUR SON BAIL A ÉTÉ PAYE CHEZ </t>
  </si>
  <si>
    <r>
      <t>1</t>
    </r>
    <r>
      <rPr>
        <vertAlign val="superscript"/>
        <sz val="10"/>
        <color theme="1"/>
        <rFont val="Calibri"/>
        <family val="2"/>
        <scheme val="minor"/>
      </rPr>
      <t>er</t>
    </r>
    <r>
      <rPr>
        <sz val="10"/>
        <color theme="1"/>
        <rFont val="Calibri"/>
        <family val="2"/>
        <scheme val="minor"/>
      </rPr>
      <t xml:space="preserve"> BCP AKOUEDO</t>
    </r>
  </si>
  <si>
    <t>FOFANA KOURANIMA A LA SIB SUR LE COMPTE N° 0806677635550100 SOUS LE BAIL DE ACKOU TCHIMON PIERRE HERVE (2013000781) RESILIE LE 30 JUIN 2106.</t>
  </si>
  <si>
    <t>NB. CES DEUX BAUX ONT ÉTÉ PAYES A LA BNI CPTE N° 0100105076620007 POUR LE REMBOURSEMENT DES DEUX MOIS DE TROP PERCU</t>
  </si>
  <si>
    <t>BANQUE :BNI</t>
  </si>
  <si>
    <t>BANQUE : BNI</t>
  </si>
  <si>
    <t>RELEVE MENSUEL DES BAUX : MOIS DE FEVRIER 2017</t>
  </si>
  <si>
    <t>TOURE KOSSA BLE ERIC (SGBCI)</t>
  </si>
  <si>
    <t>PRELEVEMENT DIRECT DES IMPOTS 12% SUR LES BAUX FEVRIER 2017</t>
  </si>
  <si>
    <t>08142622</t>
  </si>
  <si>
    <t>43001639</t>
  </si>
  <si>
    <t>02427607</t>
  </si>
  <si>
    <t>BANQUE : SIB</t>
  </si>
  <si>
    <t>BANQUE : SGCI</t>
  </si>
  <si>
    <t>BANQUE : BHCI CCGIM</t>
  </si>
  <si>
    <t>RELEVE MENSUEL DES BAUX : MOIS DE MARS 2017</t>
  </si>
  <si>
    <t>PRELEVEMENT DIRECT DES IMPOTS 12% SUR LES BAUX MARS 2017</t>
  </si>
  <si>
    <t>LE 28 DECEMBRE 2017. CES DEUX BAUX CONTINUS D'ËTRE PAYES.</t>
  </si>
  <si>
    <t>CONCERNANT LE LOYER DE DIOMANDE 31600 (40 000 F CFA - 8 400 ). POUR LE MOMENT JE N'AI RIEN ReçU SUR MON COMPTE A LA BHCI.</t>
  </si>
  <si>
    <t>PRELEVEMENT DIRECT DES IMPOTS 12% SUR LES BAUX</t>
  </si>
  <si>
    <t>RELEVE MENSUEL DES BAUX : MOIS DE AVRIL 2017</t>
  </si>
  <si>
    <t>LE 28 DECEMBRE 2017. CES DEUX BAUX ONT ÉTÉ RESILIES FIN MARS 2017</t>
  </si>
  <si>
    <t>CONCERNANT LE LOYER DE FOFANA MAMADOU 61 600 (70 000 F CFA - 8 400 ). IL A PROMIS PAYER LES DEUX MOIS PASSES FIN AVRIL.</t>
  </si>
  <si>
    <t>RELEVE MENSUEL DES BAUX : MOIS DE MAI 2017</t>
  </si>
  <si>
    <t>CONCERNANT LE LOYER DE DIOMANDE  IL PASSE A 61 600 (70 000 F CFA - 12% IMPOT). 61 600 EST VIRES A LA BHCI COMPTE DU CCGIM ET REVERSE A LA SIB AVEC LES LOYERS ENCAISSES</t>
  </si>
  <si>
    <t>CONCERNANT LE LOYER DE FOFANA MAMADOU 61 600 (70 000 F CFA - 8 400 ). IL DOIT UN MOIS AVRIL 2017.</t>
  </si>
  <si>
    <t>RELEVE MENSUEL DES BAUX : MOIS DE JUIN 2017</t>
  </si>
  <si>
    <t>3G2</t>
  </si>
  <si>
    <t>RELEVE MENSUEL DES BAUX : MOIS DE JUILLET 2017</t>
  </si>
  <si>
    <t xml:space="preserve">LOYER DE FOFANA MAMADOU JUILLET 2017 VIRE A LA BHCI LE 01/08/2017 </t>
  </si>
  <si>
    <t xml:space="preserve">LOYER DE DIOMANDE MOUSSA JUILLET 2017 VIRE A LA BHCI LE 18/08/2017 </t>
  </si>
  <si>
    <t>RELEVE MENSUEL DES BAUX : MOIS D'AOUT 2017</t>
  </si>
  <si>
    <t>RELEVE MENSUEL DES BAUX : MOIS DE SEPTEMBRE 2017</t>
  </si>
  <si>
    <t xml:space="preserve">LOYER 61 600 F DE FOFANA MAMADOU AOUT 2017 VIRE A LA BHCI LE 06/09/2017 </t>
  </si>
  <si>
    <t xml:space="preserve">LOYER 40 000 F DE FOFANA MOUSSA AOUT 2017 VERSE A LA BHCI LE 15/09/2017 </t>
  </si>
  <si>
    <t xml:space="preserve">LOYER 60 000 F DE DIOMANDE LOSSENI AOUT 2017 VERSE A LA BHCI LE 19/09/2017 </t>
  </si>
  <si>
    <t>RELEVE MENSUEL DES BAUX : MOIS D'OCTOBRE 2017</t>
  </si>
  <si>
    <t>RELEVE MENSUEL DES BAUX : MOIS DE NOVEMBRE 2017</t>
  </si>
  <si>
    <t>REMBOURSEMENT DE 7 MOIS X 70 000 F CFA DE BAUX VIRES A LA SGBCI POUR M ZAMBLE  A COMPTER DE NOVEMBRE 2017 JUSQU’À FEVRIER 2018 (8X61600 F CFA= 492 800 F CFA)</t>
  </si>
  <si>
    <t>MONTANT DES BAUX VIRES SUR  LES COMPTES</t>
  </si>
  <si>
    <t>REMBOURSEMENT DES 7 MOIS VIRES A LA SGBCI EN QUATRE MOIS (2 X 61 600F)</t>
  </si>
  <si>
    <t xml:space="preserve">COMMISSION BAUX CCGIM </t>
  </si>
  <si>
    <t xml:space="preserve">COMMISSION REGULARISATION CCGIM </t>
  </si>
  <si>
    <t xml:space="preserve">MONTANT TOTAL VIRE </t>
  </si>
  <si>
    <t>REGULARISATION VIREE A LA BANQUE : SIB</t>
  </si>
  <si>
    <t>N'GUESSAN LOUKOU ALAIN</t>
  </si>
  <si>
    <t>KAMBIRE</t>
  </si>
  <si>
    <t>BAIL DE M ZAMBLE BI IRIE DOMINIQUE N° CC 9102014T</t>
  </si>
  <si>
    <t>REMBOURSEMENT 4 X 61 600 F</t>
  </si>
  <si>
    <t>DE 11/2017  A  02/2018</t>
  </si>
  <si>
    <t>SIB: 66 900000459640 45</t>
  </si>
  <si>
    <t>RELEVE MENSUEL DES BAUX : MOIS DE DECEMBRE 2017</t>
  </si>
  <si>
    <t>RELEVE MENSUEL DES BAUX : MOIS DE JANVIER 2018</t>
  </si>
  <si>
    <t>3D2 OCCUPE PAR LE MDL TANOH N'DRI BERENGER A COMPTER DE SEPTEMBRE 2016 . LA GENDARMERIE A DECIDE PAYER 140 000 F CFA EN 10 MOIS A COMPTER DE FEVRIER 2018</t>
  </si>
  <si>
    <t>REMBOURSEMENT DE 1 000 000 F CFA A LA BANQUE : SIB</t>
  </si>
  <si>
    <t>LES 140 000 F CFA A RECUPERER  EN DECEMBRE 2018 A LA GENDARMERIE VOIR M DOUMBIA AU 07 62 40 73 (TRAITE LE MERCREDI 17 JANVIER 2018)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</si>
</sst>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i/>
      <sz val="12"/>
      <color rgb="FFFF0000"/>
      <name val="Calibri"/>
      <family val="2"/>
      <scheme val="minor"/>
    </font>
    <font>
      <i/>
      <sz val="12"/>
      <color rgb="FFFF00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vertAlign val="superscript"/>
      <sz val="1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65">
    <xf numFmtId="0" fontId="0" fillId="0" borderId="0" xfId="0"/>
    <xf numFmtId="0" fontId="1" fillId="0" borderId="0" xfId="0" applyFont="1"/>
    <xf numFmtId="3" fontId="3" fillId="0" borderId="1" xfId="0" applyNumberFormat="1" applyFont="1" applyBorder="1" applyAlignment="1">
      <alignment horizontal="center" vertical="top" wrapText="1"/>
    </xf>
    <xf numFmtId="3" fontId="3" fillId="0" borderId="1" xfId="0" applyNumberFormat="1" applyFont="1" applyBorder="1" applyAlignment="1">
      <alignment horizontal="center" vertical="center" wrapText="1"/>
    </xf>
    <xf numFmtId="3" fontId="4" fillId="0" borderId="1" xfId="0" applyNumberFormat="1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1" fillId="0" borderId="2" xfId="0" applyFont="1" applyBorder="1"/>
    <xf numFmtId="3" fontId="1" fillId="0" borderId="2" xfId="0" applyNumberFormat="1" applyFont="1" applyBorder="1"/>
    <xf numFmtId="3" fontId="5" fillId="0" borderId="1" xfId="0" applyNumberFormat="1" applyFont="1" applyBorder="1" applyAlignment="1">
      <alignment horizontal="center" vertical="center" wrapText="1"/>
    </xf>
    <xf numFmtId="3" fontId="6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/>
    <xf numFmtId="3" fontId="7" fillId="0" borderId="1" xfId="0" applyNumberFormat="1" applyFont="1" applyBorder="1" applyAlignment="1">
      <alignment horizontal="center" vertical="center" wrapText="1"/>
    </xf>
    <xf numFmtId="3" fontId="8" fillId="0" borderId="1" xfId="0" applyNumberFormat="1" applyFont="1" applyBorder="1" applyAlignment="1">
      <alignment horizontal="center" vertical="center" wrapText="1"/>
    </xf>
    <xf numFmtId="0" fontId="9" fillId="0" borderId="2" xfId="0" applyFont="1" applyBorder="1"/>
    <xf numFmtId="0" fontId="6" fillId="0" borderId="1" xfId="0" applyFont="1" applyBorder="1" applyAlignment="1">
      <alignment horizontal="center" vertical="center"/>
    </xf>
    <xf numFmtId="0" fontId="1" fillId="2" borderId="1" xfId="0" applyFont="1" applyFill="1" applyBorder="1"/>
    <xf numFmtId="0" fontId="2" fillId="0" borderId="0" xfId="0" applyFont="1" applyAlignment="1">
      <alignment horizontal="center"/>
    </xf>
    <xf numFmtId="3" fontId="0" fillId="0" borderId="1" xfId="0" applyNumberFormat="1" applyFont="1" applyBorder="1" applyAlignment="1">
      <alignment horizontal="left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3" fontId="2" fillId="0" borderId="1" xfId="0" applyNumberFormat="1" applyFont="1" applyBorder="1" applyAlignment="1">
      <alignment horizontal="right" vertical="center"/>
    </xf>
    <xf numFmtId="0" fontId="2" fillId="0" borderId="1" xfId="0" applyFont="1" applyBorder="1"/>
    <xf numFmtId="3" fontId="0" fillId="0" borderId="1" xfId="0" applyNumberFormat="1" applyBorder="1" applyAlignment="1">
      <alignment horizontal="left" vertical="center" wrapText="1"/>
    </xf>
    <xf numFmtId="3" fontId="1" fillId="0" borderId="6" xfId="0" applyNumberFormat="1" applyFont="1" applyBorder="1" applyAlignment="1">
      <alignment horizontal="right" vertical="center"/>
    </xf>
    <xf numFmtId="3" fontId="9" fillId="0" borderId="6" xfId="0" applyNumberFormat="1" applyFont="1" applyBorder="1" applyAlignment="1">
      <alignment horizontal="right" vertical="center"/>
    </xf>
    <xf numFmtId="3" fontId="0" fillId="2" borderId="1" xfId="0" applyNumberFormat="1" applyFill="1" applyBorder="1" applyAlignment="1">
      <alignment horizontal="left" vertical="center" wrapText="1"/>
    </xf>
    <xf numFmtId="49" fontId="0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 wrapText="1"/>
    </xf>
    <xf numFmtId="0" fontId="1" fillId="2" borderId="0" xfId="0" applyFont="1" applyFill="1" applyBorder="1"/>
    <xf numFmtId="0" fontId="0" fillId="0" borderId="0" xfId="0" applyFont="1"/>
    <xf numFmtId="0" fontId="0" fillId="0" borderId="0" xfId="0" applyFont="1" applyAlignment="1">
      <alignment horizontal="center"/>
    </xf>
    <xf numFmtId="3" fontId="3" fillId="0" borderId="1" xfId="0" applyNumberFormat="1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2" fillId="0" borderId="0" xfId="0" applyFont="1" applyBorder="1" applyAlignment="1">
      <alignment horizontal="right" vertical="top"/>
    </xf>
    <xf numFmtId="0" fontId="2" fillId="0" borderId="0" xfId="0" applyFont="1" applyBorder="1"/>
    <xf numFmtId="3" fontId="0" fillId="3" borderId="1" xfId="0" applyNumberFormat="1" applyFill="1" applyBorder="1" applyAlignment="1">
      <alignment horizontal="left" vertical="center" wrapText="1"/>
    </xf>
    <xf numFmtId="3" fontId="0" fillId="3" borderId="1" xfId="0" applyNumberFormat="1" applyFill="1" applyBorder="1" applyAlignment="1">
      <alignment horizontal="center" vertical="center" wrapText="1"/>
    </xf>
    <xf numFmtId="49" fontId="3" fillId="3" borderId="1" xfId="0" applyNumberFormat="1" applyFont="1" applyFill="1" applyBorder="1" applyAlignment="1">
      <alignment horizontal="center" vertical="center" wrapText="1"/>
    </xf>
    <xf numFmtId="3" fontId="0" fillId="3" borderId="1" xfId="0" applyNumberFormat="1" applyFont="1" applyFill="1" applyBorder="1" applyAlignment="1">
      <alignment horizontal="left" vertical="center" wrapText="1"/>
    </xf>
    <xf numFmtId="49" fontId="0" fillId="3" borderId="1" xfId="0" applyNumberFormat="1" applyFont="1" applyFill="1" applyBorder="1" applyAlignment="1">
      <alignment horizontal="center" vertical="center" wrapText="1"/>
    </xf>
    <xf numFmtId="49" fontId="0" fillId="3" borderId="1" xfId="0" applyNumberFormat="1" applyFill="1" applyBorder="1" applyAlignment="1">
      <alignment horizontal="center" vertical="center" wrapText="1"/>
    </xf>
    <xf numFmtId="3" fontId="3" fillId="3" borderId="1" xfId="0" applyNumberFormat="1" applyFont="1" applyFill="1" applyBorder="1" applyAlignment="1">
      <alignment horizontal="center" vertical="top" wrapText="1"/>
    </xf>
    <xf numFmtId="3" fontId="6" fillId="0" borderId="1" xfId="0" applyNumberFormat="1" applyFont="1" applyFill="1" applyBorder="1" applyAlignment="1">
      <alignment horizontal="center" vertical="center" wrapText="1"/>
    </xf>
    <xf numFmtId="3" fontId="0" fillId="0" borderId="1" xfId="0" applyNumberFormat="1" applyBorder="1" applyAlignment="1">
      <alignment horizontal="center" vertical="center" wrapText="1"/>
    </xf>
    <xf numFmtId="3" fontId="0" fillId="0" borderId="1" xfId="0" applyNumberFormat="1" applyFont="1" applyBorder="1" applyAlignment="1">
      <alignment horizontal="center" vertical="center" wrapText="1"/>
    </xf>
    <xf numFmtId="3" fontId="3" fillId="3" borderId="1" xfId="0" applyNumberFormat="1" applyFont="1" applyFill="1" applyBorder="1" applyAlignment="1">
      <alignment horizontal="center" vertical="center" wrapText="1"/>
    </xf>
    <xf numFmtId="3" fontId="3" fillId="3" borderId="1" xfId="0" applyNumberFormat="1" applyFont="1" applyFill="1" applyBorder="1" applyAlignment="1">
      <alignment horizontal="center" vertical="center" wrapText="1"/>
    </xf>
    <xf numFmtId="3" fontId="3" fillId="3" borderId="1" xfId="0" applyNumberFormat="1" applyFont="1" applyFill="1" applyBorder="1" applyAlignment="1">
      <alignment horizontal="center" vertical="center" wrapText="1"/>
    </xf>
    <xf numFmtId="3" fontId="0" fillId="3" borderId="1" xfId="0" applyNumberFormat="1" applyFont="1" applyFill="1" applyBorder="1" applyAlignment="1">
      <alignment horizontal="center" vertical="center" wrapText="1"/>
    </xf>
    <xf numFmtId="3" fontId="6" fillId="0" borderId="1" xfId="0" applyNumberFormat="1" applyFont="1" applyFill="1" applyBorder="1" applyAlignment="1">
      <alignment horizontal="center" vertical="center" wrapText="1"/>
    </xf>
    <xf numFmtId="3" fontId="0" fillId="0" borderId="1" xfId="0" applyNumberFormat="1" applyBorder="1" applyAlignment="1">
      <alignment horizontal="center" vertical="center" wrapText="1"/>
    </xf>
    <xf numFmtId="3" fontId="0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3" fontId="3" fillId="2" borderId="1" xfId="0" applyNumberFormat="1" applyFont="1" applyFill="1" applyBorder="1" applyAlignment="1">
      <alignment horizontal="center" vertical="center" wrapText="1"/>
    </xf>
    <xf numFmtId="3" fontId="0" fillId="2" borderId="1" xfId="0" applyNumberForma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3" fontId="0" fillId="2" borderId="1" xfId="0" applyNumberFormat="1" applyFont="1" applyFill="1" applyBorder="1" applyAlignment="1">
      <alignment horizontal="left" vertical="center" wrapText="1"/>
    </xf>
    <xf numFmtId="49" fontId="0" fillId="2" borderId="1" xfId="0" applyNumberFormat="1" applyFont="1" applyFill="1" applyBorder="1" applyAlignment="1">
      <alignment horizontal="center" vertical="center" wrapText="1"/>
    </xf>
    <xf numFmtId="3" fontId="0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/>
    <xf numFmtId="49" fontId="3" fillId="0" borderId="1" xfId="0" applyNumberFormat="1" applyFont="1" applyFill="1" applyBorder="1" applyAlignment="1">
      <alignment horizontal="center" vertical="center" wrapText="1"/>
    </xf>
    <xf numFmtId="3" fontId="3" fillId="0" borderId="1" xfId="0" applyNumberFormat="1" applyFont="1" applyBorder="1" applyAlignment="1">
      <alignment horizontal="center" wrapText="1"/>
    </xf>
    <xf numFmtId="3" fontId="3" fillId="2" borderId="1" xfId="0" applyNumberFormat="1" applyFont="1" applyFill="1" applyBorder="1" applyAlignment="1">
      <alignment horizontal="center" wrapText="1"/>
    </xf>
    <xf numFmtId="3" fontId="3" fillId="4" borderId="1" xfId="0" applyNumberFormat="1" applyFont="1" applyFill="1" applyBorder="1" applyAlignment="1">
      <alignment horizontal="center" vertical="center" wrapText="1"/>
    </xf>
    <xf numFmtId="3" fontId="0" fillId="4" borderId="1" xfId="0" applyNumberFormat="1" applyFill="1" applyBorder="1" applyAlignment="1">
      <alignment horizontal="left" vertical="center" wrapText="1"/>
    </xf>
    <xf numFmtId="3" fontId="3" fillId="4" borderId="1" xfId="0" applyNumberFormat="1" applyFont="1" applyFill="1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3" fontId="4" fillId="3" borderId="1" xfId="0" applyNumberFormat="1" applyFont="1" applyFill="1" applyBorder="1" applyAlignment="1">
      <alignment horizontal="center" vertical="top" wrapText="1"/>
    </xf>
    <xf numFmtId="3" fontId="4" fillId="3" borderId="1" xfId="0" applyNumberFormat="1" applyFont="1" applyFill="1" applyBorder="1" applyAlignment="1">
      <alignment horizontal="left" vertical="center" wrapText="1"/>
    </xf>
    <xf numFmtId="3" fontId="4" fillId="3" borderId="1" xfId="0" applyNumberFormat="1" applyFont="1" applyFill="1" applyBorder="1" applyAlignment="1">
      <alignment horizontal="center" vertical="center" wrapText="1"/>
    </xf>
    <xf numFmtId="49" fontId="4" fillId="3" borderId="1" xfId="0" applyNumberFormat="1" applyFont="1" applyFill="1" applyBorder="1" applyAlignment="1">
      <alignment horizontal="center" vertical="center" wrapText="1"/>
    </xf>
    <xf numFmtId="0" fontId="4" fillId="0" borderId="0" xfId="0" applyFont="1"/>
    <xf numFmtId="3" fontId="4" fillId="0" borderId="1" xfId="0" applyNumberFormat="1" applyFont="1" applyBorder="1" applyAlignment="1">
      <alignment horizontal="left" vertical="center" wrapText="1"/>
    </xf>
    <xf numFmtId="3" fontId="4" fillId="0" borderId="1" xfId="0" applyNumberFormat="1" applyFont="1" applyBorder="1" applyAlignment="1">
      <alignment horizontal="center" wrapText="1"/>
    </xf>
    <xf numFmtId="49" fontId="4" fillId="0" borderId="1" xfId="0" applyNumberFormat="1" applyFont="1" applyBorder="1" applyAlignment="1">
      <alignment horizontal="center" vertical="center" wrapText="1"/>
    </xf>
    <xf numFmtId="3" fontId="4" fillId="2" borderId="1" xfId="0" applyNumberFormat="1" applyFont="1" applyFill="1" applyBorder="1" applyAlignment="1">
      <alignment horizontal="left" vertical="center" wrapText="1"/>
    </xf>
    <xf numFmtId="3" fontId="4" fillId="0" borderId="1" xfId="0" applyNumberFormat="1" applyFont="1" applyBorder="1" applyAlignment="1">
      <alignment horizontal="right" vertical="center"/>
    </xf>
    <xf numFmtId="0" fontId="4" fillId="0" borderId="1" xfId="0" applyFont="1" applyBorder="1"/>
    <xf numFmtId="3" fontId="6" fillId="0" borderId="1" xfId="0" applyNumberFormat="1" applyFont="1" applyFill="1" applyBorder="1" applyAlignment="1">
      <alignment horizontal="center" vertical="center" wrapText="1"/>
    </xf>
    <xf numFmtId="3" fontId="3" fillId="0" borderId="1" xfId="0" applyNumberFormat="1" applyFont="1" applyBorder="1" applyAlignment="1">
      <alignment horizontal="right" vertical="center"/>
    </xf>
    <xf numFmtId="0" fontId="3" fillId="0" borderId="1" xfId="0" applyFont="1" applyBorder="1"/>
    <xf numFmtId="3" fontId="6" fillId="0" borderId="1" xfId="0" applyNumberFormat="1" applyFont="1" applyFill="1" applyBorder="1" applyAlignment="1">
      <alignment horizontal="center" vertical="center" wrapText="1"/>
    </xf>
    <xf numFmtId="3" fontId="6" fillId="0" borderId="1" xfId="0" applyNumberFormat="1" applyFont="1" applyFill="1" applyBorder="1" applyAlignment="1">
      <alignment horizontal="center" vertical="center" wrapText="1"/>
    </xf>
    <xf numFmtId="3" fontId="6" fillId="0" borderId="1" xfId="0" applyNumberFormat="1" applyFont="1" applyFill="1" applyBorder="1" applyAlignment="1">
      <alignment horizontal="center" vertical="center" wrapText="1"/>
    </xf>
    <xf numFmtId="3" fontId="6" fillId="0" borderId="1" xfId="0" applyNumberFormat="1" applyFont="1" applyFill="1" applyBorder="1" applyAlignment="1">
      <alignment horizontal="center" vertical="center" wrapText="1"/>
    </xf>
    <xf numFmtId="3" fontId="6" fillId="0" borderId="1" xfId="0" applyNumberFormat="1" applyFont="1" applyFill="1" applyBorder="1" applyAlignment="1">
      <alignment horizontal="center" vertical="center" wrapText="1"/>
    </xf>
    <xf numFmtId="3" fontId="6" fillId="0" borderId="1" xfId="0" applyNumberFormat="1" applyFont="1" applyFill="1" applyBorder="1" applyAlignment="1">
      <alignment horizontal="center" vertical="center" wrapText="1"/>
    </xf>
    <xf numFmtId="3" fontId="6" fillId="0" borderId="1" xfId="0" applyNumberFormat="1" applyFont="1" applyFill="1" applyBorder="1" applyAlignment="1">
      <alignment horizontal="center" vertical="center" wrapText="1"/>
    </xf>
    <xf numFmtId="3" fontId="6" fillId="0" borderId="1" xfId="0" applyNumberFormat="1" applyFont="1" applyFill="1" applyBorder="1" applyAlignment="1">
      <alignment horizontal="center" vertical="center" wrapText="1"/>
    </xf>
    <xf numFmtId="0" fontId="0" fillId="0" borderId="2" xfId="0" applyFont="1" applyBorder="1"/>
    <xf numFmtId="3" fontId="6" fillId="0" borderId="1" xfId="0" applyNumberFormat="1" applyFont="1" applyFill="1" applyBorder="1" applyAlignment="1">
      <alignment horizontal="center" vertical="center" wrapText="1"/>
    </xf>
    <xf numFmtId="0" fontId="6" fillId="0" borderId="0" xfId="0" applyFont="1"/>
    <xf numFmtId="0" fontId="14" fillId="0" borderId="0" xfId="0" applyFont="1"/>
    <xf numFmtId="0" fontId="0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9" xfId="0" applyFont="1" applyBorder="1"/>
    <xf numFmtId="3" fontId="0" fillId="0" borderId="1" xfId="0" applyNumberFormat="1" applyFont="1" applyBorder="1" applyAlignment="1">
      <alignment horizontal="left"/>
    </xf>
    <xf numFmtId="3" fontId="14" fillId="0" borderId="1" xfId="0" applyNumberFormat="1" applyFont="1" applyBorder="1" applyAlignment="1">
      <alignment horizontal="left"/>
    </xf>
    <xf numFmtId="0" fontId="5" fillId="0" borderId="1" xfId="0" applyFont="1" applyBorder="1" applyAlignment="1">
      <alignment horizontal="left"/>
    </xf>
    <xf numFmtId="3" fontId="6" fillId="0" borderId="1" xfId="0" applyNumberFormat="1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3" fontId="6" fillId="0" borderId="1" xfId="0" applyNumberFormat="1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4" fillId="0" borderId="2" xfId="0" applyFont="1" applyBorder="1" applyAlignment="1">
      <alignment horizontal="right"/>
    </xf>
    <xf numFmtId="0" fontId="4" fillId="0" borderId="4" xfId="0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3" fontId="2" fillId="0" borderId="1" xfId="0" applyNumberFormat="1" applyFont="1" applyBorder="1" applyAlignment="1">
      <alignment horizontal="right" vertical="top"/>
    </xf>
    <xf numFmtId="0" fontId="2" fillId="0" borderId="1" xfId="0" applyFont="1" applyBorder="1" applyAlignment="1">
      <alignment horizontal="right" vertical="top"/>
    </xf>
    <xf numFmtId="0" fontId="1" fillId="0" borderId="2" xfId="0" applyFont="1" applyBorder="1" applyAlignment="1">
      <alignment horizontal="right"/>
    </xf>
    <xf numFmtId="0" fontId="1" fillId="0" borderId="3" xfId="0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1" fillId="2" borderId="3" xfId="0" applyFont="1" applyFill="1" applyBorder="1" applyAlignment="1">
      <alignment horizontal="right"/>
    </xf>
    <xf numFmtId="0" fontId="1" fillId="2" borderId="4" xfId="0" applyFont="1" applyFill="1" applyBorder="1" applyAlignment="1">
      <alignment horizontal="right"/>
    </xf>
    <xf numFmtId="0" fontId="0" fillId="0" borderId="3" xfId="0" applyBorder="1" applyAlignment="1">
      <alignment horizontal="left"/>
    </xf>
    <xf numFmtId="0" fontId="0" fillId="0" borderId="0" xfId="0" applyAlignment="1">
      <alignment horizontal="center" vertical="top"/>
    </xf>
    <xf numFmtId="0" fontId="0" fillId="0" borderId="0" xfId="0" applyFont="1" applyAlignment="1">
      <alignment horizontal="center" vertical="top"/>
    </xf>
    <xf numFmtId="0" fontId="0" fillId="0" borderId="5" xfId="0" applyBorder="1" applyAlignment="1">
      <alignment horizontal="left"/>
    </xf>
    <xf numFmtId="3" fontId="6" fillId="0" borderId="1" xfId="0" applyNumberFormat="1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right" vertical="center"/>
    </xf>
    <xf numFmtId="0" fontId="1" fillId="0" borderId="3" xfId="0" applyFont="1" applyBorder="1" applyAlignment="1">
      <alignment horizontal="right" vertical="center"/>
    </xf>
    <xf numFmtId="0" fontId="1" fillId="0" borderId="4" xfId="0" applyFont="1" applyBorder="1" applyAlignment="1">
      <alignment horizontal="right" vertical="center"/>
    </xf>
    <xf numFmtId="0" fontId="6" fillId="0" borderId="0" xfId="0" applyFont="1" applyAlignment="1">
      <alignment horizontal="left"/>
    </xf>
    <xf numFmtId="0" fontId="4" fillId="0" borderId="1" xfId="0" applyFont="1" applyBorder="1" applyAlignment="1">
      <alignment horizontal="right"/>
    </xf>
    <xf numFmtId="3" fontId="4" fillId="0" borderId="1" xfId="0" applyNumberFormat="1" applyFont="1" applyBorder="1" applyAlignment="1">
      <alignment horizontal="right" vertical="top"/>
    </xf>
    <xf numFmtId="0" fontId="4" fillId="0" borderId="0" xfId="0" applyFont="1" applyAlignment="1">
      <alignment horizontal="left"/>
    </xf>
    <xf numFmtId="0" fontId="4" fillId="0" borderId="1" xfId="0" applyFont="1" applyBorder="1" applyAlignment="1">
      <alignment horizontal="right" vertical="top"/>
    </xf>
    <xf numFmtId="3" fontId="3" fillId="0" borderId="1" xfId="0" applyNumberFormat="1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right"/>
    </xf>
    <xf numFmtId="0" fontId="0" fillId="0" borderId="0" xfId="0" applyAlignment="1">
      <alignment horizontal="center"/>
    </xf>
    <xf numFmtId="0" fontId="13" fillId="0" borderId="0" xfId="0" applyFont="1" applyAlignment="1">
      <alignment horizontal="center" vertical="top"/>
    </xf>
    <xf numFmtId="3" fontId="14" fillId="0" borderId="1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6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2" xfId="0" applyFont="1" applyBorder="1" applyAlignment="1">
      <alignment horizontal="left"/>
    </xf>
    <xf numFmtId="0" fontId="0" fillId="0" borderId="3" xfId="0" applyFont="1" applyBorder="1" applyAlignment="1">
      <alignment horizontal="left"/>
    </xf>
    <xf numFmtId="0" fontId="0" fillId="0" borderId="4" xfId="0" applyFont="1" applyBorder="1" applyAlignment="1">
      <alignment horizontal="left"/>
    </xf>
    <xf numFmtId="0" fontId="0" fillId="2" borderId="2" xfId="0" applyFont="1" applyFill="1" applyBorder="1" applyAlignment="1">
      <alignment horizontal="right"/>
    </xf>
    <xf numFmtId="0" fontId="0" fillId="2" borderId="3" xfId="0" applyFont="1" applyFill="1" applyBorder="1" applyAlignment="1">
      <alignment horizontal="right"/>
    </xf>
    <xf numFmtId="0" fontId="0" fillId="2" borderId="4" xfId="0" applyFont="1" applyFill="1" applyBorder="1" applyAlignment="1">
      <alignment horizontal="right"/>
    </xf>
    <xf numFmtId="3" fontId="14" fillId="0" borderId="7" xfId="0" applyNumberFormat="1" applyFont="1" applyBorder="1" applyAlignment="1">
      <alignment horizontal="center" vertical="center"/>
    </xf>
    <xf numFmtId="3" fontId="14" fillId="0" borderId="8" xfId="0" applyNumberFormat="1" applyFont="1" applyBorder="1" applyAlignment="1">
      <alignment horizontal="center" vertical="center"/>
    </xf>
    <xf numFmtId="3" fontId="14" fillId="0" borderId="10" xfId="0" applyNumberFormat="1" applyFont="1" applyBorder="1" applyAlignment="1">
      <alignment horizontal="center" vertical="center"/>
    </xf>
    <xf numFmtId="3" fontId="14" fillId="0" borderId="1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2" borderId="7" xfId="0" applyFont="1" applyFill="1" applyBorder="1" applyAlignment="1">
      <alignment horizontal="right"/>
    </xf>
    <xf numFmtId="0" fontId="0" fillId="2" borderId="9" xfId="0" applyFont="1" applyFill="1" applyBorder="1" applyAlignment="1">
      <alignment horizontal="right"/>
    </xf>
    <xf numFmtId="0" fontId="0" fillId="2" borderId="8" xfId="0" applyFont="1" applyFill="1" applyBorder="1" applyAlignment="1">
      <alignment horizontal="right"/>
    </xf>
    <xf numFmtId="0" fontId="6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 applyBorder="1"/>
    <xf numFmtId="3" fontId="14" fillId="0" borderId="0" xfId="0" applyNumberFormat="1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0" fillId="0" borderId="1" xfId="0" applyFont="1" applyBorder="1" applyAlignment="1">
      <alignment horizontal="right"/>
    </xf>
    <xf numFmtId="0" fontId="3" fillId="0" borderId="4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topLeftCell="A10" workbookViewId="0">
      <selection activeCell="B29" sqref="B29:F29"/>
    </sheetView>
  </sheetViews>
  <sheetFormatPr baseColWidth="10" defaultRowHeight="15" x14ac:dyDescent="0.25"/>
  <cols>
    <col min="1" max="1" width="3" customWidth="1"/>
    <col min="2" max="2" width="29.7109375" customWidth="1"/>
    <col min="3" max="3" width="7.5703125" customWidth="1"/>
    <col min="4" max="4" width="9.7109375" customWidth="1"/>
    <col min="5" max="5" width="18.85546875" customWidth="1"/>
    <col min="6" max="6" width="12.85546875" customWidth="1"/>
    <col min="7" max="7" width="11.140625" customWidth="1"/>
    <col min="8" max="8" width="10.42578125" customWidth="1"/>
    <col min="9" max="9" width="12" customWidth="1"/>
    <col min="10" max="11" width="9.140625" customWidth="1"/>
    <col min="12" max="12" width="7.28515625" customWidth="1"/>
  </cols>
  <sheetData>
    <row r="1" spans="1:12" x14ac:dyDescent="0.25">
      <c r="A1" s="120" t="s">
        <v>72</v>
      </c>
      <c r="B1" s="121"/>
      <c r="C1" s="121"/>
      <c r="D1" s="121"/>
      <c r="E1" s="121"/>
      <c r="F1" s="121"/>
      <c r="G1" s="121"/>
      <c r="H1" s="121"/>
      <c r="I1" s="121"/>
      <c r="J1" s="121"/>
      <c r="K1" s="121"/>
      <c r="L1" s="29"/>
    </row>
    <row r="2" spans="1:12" x14ac:dyDescent="0.25">
      <c r="A2" s="1" t="s">
        <v>0</v>
      </c>
      <c r="B2" s="29"/>
      <c r="C2" s="29"/>
      <c r="D2" s="29"/>
      <c r="E2" s="29" t="s">
        <v>37</v>
      </c>
      <c r="F2" s="29"/>
      <c r="G2" s="29"/>
      <c r="H2" s="29"/>
      <c r="I2" s="29"/>
      <c r="J2" s="29" t="s">
        <v>15</v>
      </c>
      <c r="K2" s="29"/>
      <c r="L2" s="29"/>
    </row>
    <row r="3" spans="1:12" x14ac:dyDescent="0.25">
      <c r="A3" s="1" t="s">
        <v>1</v>
      </c>
      <c r="B3" s="29"/>
      <c r="C3" s="29"/>
      <c r="D3" s="29"/>
      <c r="E3" s="29" t="s">
        <v>25</v>
      </c>
      <c r="F3" s="29"/>
      <c r="G3" s="29"/>
      <c r="H3" s="29" t="s">
        <v>26</v>
      </c>
      <c r="I3" s="29"/>
      <c r="J3" s="107" t="s">
        <v>51</v>
      </c>
      <c r="K3" s="107"/>
      <c r="L3" s="107"/>
    </row>
    <row r="4" spans="1:12" ht="15" customHeight="1" x14ac:dyDescent="0.25">
      <c r="A4" s="1" t="s">
        <v>2</v>
      </c>
      <c r="B4" s="29"/>
      <c r="C4" s="29"/>
      <c r="D4" s="29"/>
      <c r="E4" s="29" t="s">
        <v>16</v>
      </c>
      <c r="F4" s="30"/>
      <c r="G4" s="30"/>
      <c r="H4" s="30" t="s">
        <v>32</v>
      </c>
      <c r="I4" s="30"/>
      <c r="J4" s="107" t="s">
        <v>56</v>
      </c>
      <c r="K4" s="107"/>
      <c r="L4" s="107"/>
    </row>
    <row r="5" spans="1:12" ht="18.75" x14ac:dyDescent="0.3">
      <c r="A5" s="16"/>
      <c r="J5" s="122" t="s">
        <v>57</v>
      </c>
      <c r="K5" s="122"/>
      <c r="L5" s="122"/>
    </row>
    <row r="6" spans="1:12" ht="31.5" x14ac:dyDescent="0.25">
      <c r="A6" s="8" t="s">
        <v>3</v>
      </c>
      <c r="B6" s="8" t="s">
        <v>4</v>
      </c>
      <c r="C6" s="8" t="s">
        <v>5</v>
      </c>
      <c r="D6" s="8" t="s">
        <v>6</v>
      </c>
      <c r="E6" s="8" t="s">
        <v>7</v>
      </c>
      <c r="F6" s="8" t="s">
        <v>8</v>
      </c>
      <c r="G6" s="8" t="s">
        <v>9</v>
      </c>
      <c r="H6" s="11" t="s">
        <v>14</v>
      </c>
      <c r="I6" s="9" t="s">
        <v>13</v>
      </c>
      <c r="J6" s="123" t="s">
        <v>11</v>
      </c>
      <c r="K6" s="123"/>
      <c r="L6" s="43" t="s">
        <v>12</v>
      </c>
    </row>
    <row r="7" spans="1:12" ht="18" customHeight="1" x14ac:dyDescent="0.25">
      <c r="A7" s="2">
        <v>1</v>
      </c>
      <c r="B7" s="21" t="s">
        <v>52</v>
      </c>
      <c r="C7" s="3" t="s">
        <v>17</v>
      </c>
      <c r="D7" s="3">
        <v>61145</v>
      </c>
      <c r="E7" s="45" t="s">
        <v>18</v>
      </c>
      <c r="F7" s="18" t="s">
        <v>19</v>
      </c>
      <c r="G7" s="3">
        <v>70000</v>
      </c>
      <c r="H7" s="12"/>
      <c r="I7" s="4"/>
      <c r="J7" s="27" t="s">
        <v>53</v>
      </c>
      <c r="K7" s="14"/>
      <c r="L7" s="26" t="s">
        <v>38</v>
      </c>
    </row>
    <row r="8" spans="1:12" ht="17.25" x14ac:dyDescent="0.25">
      <c r="A8" s="42">
        <v>2</v>
      </c>
      <c r="B8" s="36" t="s">
        <v>22</v>
      </c>
      <c r="C8" s="47" t="s">
        <v>39</v>
      </c>
      <c r="D8" s="47">
        <v>39406</v>
      </c>
      <c r="E8" s="37" t="s">
        <v>40</v>
      </c>
      <c r="F8" s="38" t="s">
        <v>23</v>
      </c>
      <c r="G8" s="48">
        <v>70000</v>
      </c>
      <c r="H8" s="39"/>
      <c r="I8" s="47"/>
      <c r="J8" s="40">
        <v>40126800</v>
      </c>
      <c r="K8" s="49"/>
      <c r="L8" s="38" t="s">
        <v>41</v>
      </c>
    </row>
    <row r="9" spans="1:12" ht="15.75" x14ac:dyDescent="0.25">
      <c r="A9" s="2">
        <v>3</v>
      </c>
      <c r="B9" s="21" t="s">
        <v>55</v>
      </c>
      <c r="C9" s="3" t="s">
        <v>42</v>
      </c>
      <c r="D9" s="3">
        <v>44521</v>
      </c>
      <c r="E9" s="44" t="s">
        <v>43</v>
      </c>
      <c r="F9" s="18" t="s">
        <v>24</v>
      </c>
      <c r="G9" s="3">
        <v>70000</v>
      </c>
      <c r="H9" s="17"/>
      <c r="I9" s="3"/>
      <c r="J9" s="3"/>
      <c r="K9" s="45"/>
      <c r="L9" s="18" t="s">
        <v>44</v>
      </c>
    </row>
    <row r="10" spans="1:12" ht="15.75" x14ac:dyDescent="0.25">
      <c r="A10" s="2">
        <v>4</v>
      </c>
      <c r="B10" s="21" t="s">
        <v>27</v>
      </c>
      <c r="C10" s="3" t="s">
        <v>42</v>
      </c>
      <c r="D10" s="3">
        <v>41401</v>
      </c>
      <c r="E10" s="44" t="s">
        <v>43</v>
      </c>
      <c r="F10" s="18" t="s">
        <v>28</v>
      </c>
      <c r="G10" s="3">
        <v>70000</v>
      </c>
      <c r="H10" s="17"/>
      <c r="I10" s="3"/>
      <c r="J10" s="25">
        <v>57636449</v>
      </c>
      <c r="K10" s="45"/>
      <c r="L10" s="18" t="s">
        <v>45</v>
      </c>
    </row>
    <row r="11" spans="1:12" ht="15" customHeight="1" x14ac:dyDescent="0.25">
      <c r="A11" s="2">
        <v>5</v>
      </c>
      <c r="B11" s="21" t="s">
        <v>58</v>
      </c>
      <c r="C11" s="3" t="s">
        <v>17</v>
      </c>
      <c r="D11" s="3">
        <v>67664</v>
      </c>
      <c r="E11" s="44" t="s">
        <v>18</v>
      </c>
      <c r="F11" s="18"/>
      <c r="G11" s="3">
        <v>70000</v>
      </c>
      <c r="H11" s="17"/>
      <c r="I11" s="3"/>
      <c r="J11" s="25" t="s">
        <v>59</v>
      </c>
      <c r="K11" s="25" t="s">
        <v>60</v>
      </c>
      <c r="L11" s="18" t="s">
        <v>61</v>
      </c>
    </row>
    <row r="12" spans="1:12" ht="15.75" x14ac:dyDescent="0.25">
      <c r="A12" s="2">
        <v>6</v>
      </c>
      <c r="B12" s="21" t="s">
        <v>29</v>
      </c>
      <c r="C12" s="3" t="s">
        <v>42</v>
      </c>
      <c r="D12" s="3">
        <v>41788</v>
      </c>
      <c r="E12" s="44" t="s">
        <v>43</v>
      </c>
      <c r="F12" s="18" t="s">
        <v>30</v>
      </c>
      <c r="G12" s="3">
        <v>70000</v>
      </c>
      <c r="H12" s="17"/>
      <c r="I12" s="3"/>
      <c r="J12" s="3"/>
      <c r="K12" s="45"/>
      <c r="L12" s="18" t="s">
        <v>47</v>
      </c>
    </row>
    <row r="13" spans="1:12" ht="15.75" x14ac:dyDescent="0.25">
      <c r="A13" s="42">
        <v>7</v>
      </c>
      <c r="B13" s="36" t="s">
        <v>31</v>
      </c>
      <c r="C13" s="46" t="s">
        <v>62</v>
      </c>
      <c r="D13" s="46">
        <v>37534</v>
      </c>
      <c r="E13" s="37" t="s">
        <v>48</v>
      </c>
      <c r="F13" s="38" t="s">
        <v>33</v>
      </c>
      <c r="G13" s="48">
        <v>70000</v>
      </c>
      <c r="H13" s="39"/>
      <c r="I13" s="46"/>
      <c r="J13" s="40">
        <v>40664537</v>
      </c>
      <c r="K13" s="41" t="s">
        <v>54</v>
      </c>
      <c r="L13" s="38" t="s">
        <v>63</v>
      </c>
    </row>
    <row r="14" spans="1:12" ht="15.75" x14ac:dyDescent="0.25">
      <c r="A14" s="2">
        <v>8</v>
      </c>
      <c r="B14" s="24" t="s">
        <v>35</v>
      </c>
      <c r="C14" s="3" t="s">
        <v>50</v>
      </c>
      <c r="D14" s="3">
        <v>28226</v>
      </c>
      <c r="E14" s="44" t="s">
        <v>43</v>
      </c>
      <c r="F14" s="18" t="s">
        <v>36</v>
      </c>
      <c r="G14" s="3">
        <v>70000</v>
      </c>
      <c r="H14" s="44"/>
      <c r="I14" s="45"/>
      <c r="J14" s="3"/>
      <c r="K14" s="45"/>
      <c r="L14" s="18" t="s">
        <v>49</v>
      </c>
    </row>
    <row r="15" spans="1:12" ht="15.75" x14ac:dyDescent="0.25">
      <c r="A15" s="2">
        <v>9</v>
      </c>
      <c r="B15" s="24" t="s">
        <v>66</v>
      </c>
      <c r="C15" s="3" t="s">
        <v>42</v>
      </c>
      <c r="D15" s="3">
        <v>48716</v>
      </c>
      <c r="E15" s="44" t="s">
        <v>43</v>
      </c>
      <c r="F15" s="18" t="s">
        <v>34</v>
      </c>
      <c r="G15" s="3">
        <v>70000</v>
      </c>
      <c r="H15" s="3"/>
      <c r="I15" s="31"/>
      <c r="J15" s="25" t="s">
        <v>67</v>
      </c>
      <c r="K15" s="27" t="s">
        <v>68</v>
      </c>
      <c r="L15" s="18" t="s">
        <v>46</v>
      </c>
    </row>
    <row r="16" spans="1:12" ht="15" customHeight="1" x14ac:dyDescent="0.25">
      <c r="A16" s="124" t="s">
        <v>10</v>
      </c>
      <c r="B16" s="125"/>
      <c r="C16" s="125"/>
      <c r="D16" s="125"/>
      <c r="E16" s="125"/>
      <c r="F16" s="126"/>
      <c r="G16" s="22">
        <f>SUM(G7:G15)</f>
        <v>630000</v>
      </c>
      <c r="H16" s="23"/>
      <c r="I16" s="22"/>
      <c r="J16" s="5"/>
      <c r="K16" s="5"/>
    </row>
    <row r="17" spans="1:12" ht="15" customHeight="1" x14ac:dyDescent="0.25">
      <c r="A17" s="113" t="s">
        <v>71</v>
      </c>
      <c r="B17" s="114"/>
      <c r="C17" s="114"/>
      <c r="D17" s="114"/>
      <c r="E17" s="114"/>
      <c r="F17" s="115"/>
      <c r="G17" s="6">
        <f>(G16*0.12)</f>
        <v>75600</v>
      </c>
      <c r="H17" s="13"/>
      <c r="I17" s="10"/>
      <c r="J17" s="5"/>
      <c r="K17" s="5"/>
    </row>
    <row r="18" spans="1:12" ht="15" customHeight="1" x14ac:dyDescent="0.25">
      <c r="A18" s="113" t="s">
        <v>64</v>
      </c>
      <c r="B18" s="114"/>
      <c r="C18" s="114"/>
      <c r="D18" s="114"/>
      <c r="E18" s="114"/>
      <c r="F18" s="115"/>
      <c r="G18" s="7">
        <f>G16-G17</f>
        <v>554400</v>
      </c>
      <c r="H18" s="13"/>
      <c r="I18" s="10"/>
      <c r="J18" s="5"/>
      <c r="K18" s="5"/>
    </row>
    <row r="19" spans="1:12" ht="15" customHeight="1" x14ac:dyDescent="0.25">
      <c r="A19" s="116" t="s">
        <v>70</v>
      </c>
      <c r="B19" s="117"/>
      <c r="C19" s="117"/>
      <c r="D19" s="117"/>
      <c r="E19" s="117"/>
      <c r="F19" s="118"/>
      <c r="G19" s="6">
        <f>G16*0.05</f>
        <v>31500</v>
      </c>
      <c r="H19" s="13"/>
      <c r="I19" s="15"/>
      <c r="J19" s="28"/>
    </row>
    <row r="20" spans="1:12" x14ac:dyDescent="0.25">
      <c r="A20" s="119"/>
      <c r="B20" s="119"/>
      <c r="C20" s="119"/>
      <c r="D20" s="119"/>
      <c r="E20" s="119"/>
      <c r="F20" s="119"/>
      <c r="G20" s="119"/>
      <c r="H20" s="119"/>
      <c r="I20" s="119"/>
    </row>
    <row r="21" spans="1:12" ht="18.75" x14ac:dyDescent="0.3">
      <c r="A21" s="108" t="s">
        <v>20</v>
      </c>
      <c r="B21" s="109"/>
      <c r="C21" s="110" t="s">
        <v>20</v>
      </c>
      <c r="D21" s="110"/>
      <c r="E21" s="111">
        <f>G18-E22</f>
        <v>492800</v>
      </c>
      <c r="F21" s="112"/>
      <c r="G21" s="112"/>
      <c r="H21" s="112"/>
      <c r="I21" s="19">
        <v>8</v>
      </c>
    </row>
    <row r="22" spans="1:12" ht="18.75" x14ac:dyDescent="0.3">
      <c r="A22" s="108" t="s">
        <v>21</v>
      </c>
      <c r="B22" s="109"/>
      <c r="C22" s="110" t="s">
        <v>21</v>
      </c>
      <c r="D22" s="110"/>
      <c r="E22" s="111">
        <v>61600</v>
      </c>
      <c r="F22" s="112"/>
      <c r="G22" s="112"/>
      <c r="H22" s="112"/>
      <c r="I22" s="20">
        <v>1</v>
      </c>
    </row>
    <row r="23" spans="1:12" ht="9.75" customHeight="1" x14ac:dyDescent="0.3">
      <c r="A23" s="32"/>
      <c r="B23" s="32"/>
      <c r="C23" s="33"/>
      <c r="D23" s="33"/>
      <c r="E23" s="34"/>
      <c r="F23" s="34"/>
      <c r="G23" s="34"/>
      <c r="H23" s="34"/>
      <c r="I23" s="35"/>
    </row>
    <row r="24" spans="1:12" x14ac:dyDescent="0.25">
      <c r="A24" s="107" t="s">
        <v>65</v>
      </c>
      <c r="B24" s="107"/>
      <c r="C24" s="107"/>
      <c r="D24" s="107"/>
      <c r="E24" s="107"/>
      <c r="F24" s="107"/>
      <c r="G24" s="107"/>
      <c r="H24" s="107"/>
      <c r="I24" s="107"/>
      <c r="J24" s="107"/>
      <c r="K24" s="107"/>
      <c r="L24" s="107"/>
    </row>
    <row r="25" spans="1:12" x14ac:dyDescent="0.25">
      <c r="A25" s="107" t="s">
        <v>69</v>
      </c>
      <c r="B25" s="107"/>
      <c r="C25" s="107"/>
      <c r="D25" s="107"/>
      <c r="E25" s="107"/>
      <c r="F25" s="107"/>
      <c r="G25" s="107"/>
      <c r="H25" s="107"/>
      <c r="I25" s="107"/>
      <c r="J25" s="107"/>
      <c r="K25" s="107"/>
      <c r="L25" s="107"/>
    </row>
    <row r="27" spans="1:12" ht="17.25" x14ac:dyDescent="0.25">
      <c r="A27" s="42">
        <v>2</v>
      </c>
      <c r="B27" s="36" t="s">
        <v>22</v>
      </c>
      <c r="C27" s="48" t="s">
        <v>39</v>
      </c>
      <c r="D27" s="48">
        <v>39406</v>
      </c>
      <c r="E27" s="37" t="s">
        <v>40</v>
      </c>
      <c r="F27" s="38" t="s">
        <v>23</v>
      </c>
      <c r="G27" s="48">
        <v>70000</v>
      </c>
      <c r="H27" s="39"/>
      <c r="I27" s="48"/>
      <c r="J27" s="40">
        <v>40126800</v>
      </c>
      <c r="K27" s="49"/>
      <c r="L27" s="38" t="s">
        <v>41</v>
      </c>
    </row>
    <row r="28" spans="1:12" ht="5.25" customHeight="1" x14ac:dyDescent="0.25"/>
    <row r="29" spans="1:12" ht="15.75" x14ac:dyDescent="0.25">
      <c r="A29" s="42">
        <v>7</v>
      </c>
      <c r="B29" s="36" t="s">
        <v>31</v>
      </c>
      <c r="C29" s="48" t="s">
        <v>62</v>
      </c>
      <c r="D29" s="48">
        <v>37534</v>
      </c>
      <c r="E29" s="37" t="s">
        <v>48</v>
      </c>
      <c r="F29" s="38" t="s">
        <v>33</v>
      </c>
      <c r="G29" s="48">
        <v>70000</v>
      </c>
      <c r="H29" s="39"/>
      <c r="I29" s="48"/>
      <c r="J29" s="40">
        <v>40664537</v>
      </c>
      <c r="K29" s="41" t="s">
        <v>54</v>
      </c>
      <c r="L29" s="38" t="s">
        <v>63</v>
      </c>
    </row>
    <row r="31" spans="1:12" x14ac:dyDescent="0.25">
      <c r="A31" s="106" t="s">
        <v>73</v>
      </c>
      <c r="B31" s="106"/>
      <c r="C31" s="106"/>
      <c r="D31" s="106"/>
      <c r="E31" s="106"/>
      <c r="F31" s="106"/>
      <c r="G31" s="106"/>
      <c r="H31" s="106"/>
      <c r="I31" s="106"/>
      <c r="J31" s="106"/>
      <c r="K31" s="106"/>
      <c r="L31" s="106"/>
    </row>
    <row r="32" spans="1:12" x14ac:dyDescent="0.25">
      <c r="A32" s="106" t="s">
        <v>74</v>
      </c>
      <c r="B32" s="106"/>
      <c r="C32" s="106"/>
      <c r="D32" s="106"/>
      <c r="E32" s="106"/>
      <c r="F32" s="106"/>
      <c r="G32" s="106"/>
      <c r="H32" s="106"/>
      <c r="I32" s="106"/>
      <c r="J32" s="106"/>
      <c r="K32" s="106"/>
      <c r="L32" s="106"/>
    </row>
  </sheetData>
  <mergeCells count="20">
    <mergeCell ref="A17:F17"/>
    <mergeCell ref="A18:F18"/>
    <mergeCell ref="A19:F19"/>
    <mergeCell ref="A20:I20"/>
    <mergeCell ref="A1:K1"/>
    <mergeCell ref="J3:L3"/>
    <mergeCell ref="J4:L4"/>
    <mergeCell ref="J5:L5"/>
    <mergeCell ref="J6:K6"/>
    <mergeCell ref="A16:F16"/>
    <mergeCell ref="A31:L31"/>
    <mergeCell ref="A32:L32"/>
    <mergeCell ref="A24:L24"/>
    <mergeCell ref="A25:L25"/>
    <mergeCell ref="A21:B21"/>
    <mergeCell ref="C21:D21"/>
    <mergeCell ref="E21:H21"/>
    <mergeCell ref="A22:B22"/>
    <mergeCell ref="C22:D22"/>
    <mergeCell ref="E22:H22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topLeftCell="A10" workbookViewId="0">
      <selection activeCell="A30" sqref="A30"/>
    </sheetView>
  </sheetViews>
  <sheetFormatPr baseColWidth="10" defaultRowHeight="15" x14ac:dyDescent="0.25"/>
  <cols>
    <col min="1" max="1" width="3" customWidth="1"/>
    <col min="2" max="2" width="29.7109375" customWidth="1"/>
    <col min="3" max="3" width="7.5703125" customWidth="1"/>
    <col min="4" max="4" width="9.7109375" customWidth="1"/>
    <col min="5" max="5" width="18.85546875" customWidth="1"/>
    <col min="6" max="6" width="12.85546875" customWidth="1"/>
    <col min="7" max="7" width="11.140625" customWidth="1"/>
    <col min="8" max="8" width="10.42578125" customWidth="1"/>
    <col min="9" max="9" width="12" customWidth="1"/>
    <col min="10" max="10" width="9.7109375" customWidth="1"/>
    <col min="11" max="11" width="9.140625" customWidth="1"/>
    <col min="12" max="12" width="7.28515625" customWidth="1"/>
  </cols>
  <sheetData>
    <row r="1" spans="1:12" ht="26.25" customHeight="1" x14ac:dyDescent="0.25">
      <c r="A1" s="136" t="s">
        <v>114</v>
      </c>
      <c r="B1" s="136"/>
      <c r="C1" s="136"/>
      <c r="D1" s="136"/>
      <c r="E1" s="136"/>
      <c r="F1" s="136"/>
      <c r="G1" s="136"/>
      <c r="H1" s="136"/>
      <c r="I1" s="136"/>
      <c r="J1" s="136"/>
      <c r="K1" s="136"/>
      <c r="L1" s="29"/>
    </row>
    <row r="2" spans="1:12" x14ac:dyDescent="0.25">
      <c r="A2" s="1" t="s">
        <v>0</v>
      </c>
      <c r="B2" s="29"/>
      <c r="C2" s="29"/>
      <c r="D2" s="29"/>
      <c r="E2" s="29" t="s">
        <v>37</v>
      </c>
      <c r="F2" s="29"/>
      <c r="G2" s="29"/>
      <c r="H2" s="29"/>
      <c r="I2" s="29"/>
      <c r="J2" s="29" t="s">
        <v>15</v>
      </c>
      <c r="K2" s="29"/>
      <c r="L2" s="29"/>
    </row>
    <row r="3" spans="1:12" x14ac:dyDescent="0.25">
      <c r="A3" s="1" t="s">
        <v>1</v>
      </c>
      <c r="B3" s="29"/>
      <c r="C3" s="29"/>
      <c r="D3" s="29"/>
      <c r="E3" s="29" t="s">
        <v>25</v>
      </c>
      <c r="F3" s="29"/>
      <c r="G3" s="29"/>
      <c r="H3" s="29" t="s">
        <v>26</v>
      </c>
      <c r="I3" s="29"/>
      <c r="J3" s="107" t="s">
        <v>51</v>
      </c>
      <c r="K3" s="107"/>
      <c r="L3" s="107"/>
    </row>
    <row r="4" spans="1:12" ht="15" customHeight="1" x14ac:dyDescent="0.25">
      <c r="A4" s="1" t="s">
        <v>2</v>
      </c>
      <c r="B4" s="29"/>
      <c r="C4" s="29"/>
      <c r="D4" s="29"/>
      <c r="E4" s="29" t="s">
        <v>16</v>
      </c>
      <c r="F4" s="30"/>
      <c r="G4" s="30"/>
      <c r="H4" s="30" t="s">
        <v>32</v>
      </c>
      <c r="I4" s="30"/>
      <c r="J4" s="107" t="s">
        <v>56</v>
      </c>
      <c r="K4" s="107"/>
      <c r="L4" s="107"/>
    </row>
    <row r="5" spans="1:12" ht="18.75" x14ac:dyDescent="0.3">
      <c r="A5" s="16"/>
      <c r="J5" s="122" t="s">
        <v>57</v>
      </c>
      <c r="K5" s="122"/>
      <c r="L5" s="122"/>
    </row>
    <row r="6" spans="1:12" ht="31.5" x14ac:dyDescent="0.25">
      <c r="A6" s="8" t="s">
        <v>3</v>
      </c>
      <c r="B6" s="8" t="s">
        <v>4</v>
      </c>
      <c r="C6" s="8" t="s">
        <v>5</v>
      </c>
      <c r="D6" s="8" t="s">
        <v>6</v>
      </c>
      <c r="E6" s="8" t="s">
        <v>7</v>
      </c>
      <c r="F6" s="8" t="s">
        <v>8</v>
      </c>
      <c r="G6" s="8" t="s">
        <v>9</v>
      </c>
      <c r="H6" s="11" t="s">
        <v>14</v>
      </c>
      <c r="I6" s="9" t="s">
        <v>13</v>
      </c>
      <c r="J6" s="123" t="s">
        <v>11</v>
      </c>
      <c r="K6" s="123"/>
      <c r="L6" s="88" t="s">
        <v>12</v>
      </c>
    </row>
    <row r="7" spans="1:12" ht="15.75" x14ac:dyDescent="0.25">
      <c r="A7" s="3">
        <v>1</v>
      </c>
      <c r="B7" s="24" t="s">
        <v>35</v>
      </c>
      <c r="C7" s="62" t="s">
        <v>50</v>
      </c>
      <c r="D7" s="3">
        <v>28226</v>
      </c>
      <c r="E7" s="51" t="s">
        <v>43</v>
      </c>
      <c r="F7" s="18" t="s">
        <v>36</v>
      </c>
      <c r="G7" s="3">
        <v>70000</v>
      </c>
      <c r="H7" s="51"/>
      <c r="I7" s="52"/>
      <c r="J7" s="3"/>
      <c r="K7" s="52"/>
      <c r="L7" s="18" t="s">
        <v>49</v>
      </c>
    </row>
    <row r="8" spans="1:12" ht="15.75" x14ac:dyDescent="0.25">
      <c r="A8" s="3">
        <v>2</v>
      </c>
      <c r="B8" s="21" t="s">
        <v>89</v>
      </c>
      <c r="C8" s="62" t="s">
        <v>42</v>
      </c>
      <c r="D8" s="3">
        <v>44521</v>
      </c>
      <c r="E8" s="51" t="s">
        <v>43</v>
      </c>
      <c r="F8" s="18" t="s">
        <v>24</v>
      </c>
      <c r="G8" s="3">
        <v>70000</v>
      </c>
      <c r="H8" s="17"/>
      <c r="I8" s="3"/>
      <c r="J8" s="3"/>
      <c r="K8" s="52"/>
      <c r="L8" s="18" t="s">
        <v>44</v>
      </c>
    </row>
    <row r="9" spans="1:12" ht="15.75" x14ac:dyDescent="0.25">
      <c r="A9" s="3">
        <v>3</v>
      </c>
      <c r="B9" s="21" t="s">
        <v>27</v>
      </c>
      <c r="C9" s="62" t="s">
        <v>42</v>
      </c>
      <c r="D9" s="3">
        <v>41401</v>
      </c>
      <c r="E9" s="51" t="s">
        <v>43</v>
      </c>
      <c r="F9" s="18" t="s">
        <v>28</v>
      </c>
      <c r="G9" s="3">
        <v>70000</v>
      </c>
      <c r="H9" s="17"/>
      <c r="I9" s="3"/>
      <c r="J9" s="25">
        <v>57636449</v>
      </c>
      <c r="K9" s="52"/>
      <c r="L9" s="18" t="s">
        <v>45</v>
      </c>
    </row>
    <row r="10" spans="1:12" ht="15.75" customHeight="1" x14ac:dyDescent="0.25">
      <c r="A10" s="3">
        <v>4</v>
      </c>
      <c r="B10" s="21" t="s">
        <v>58</v>
      </c>
      <c r="C10" s="62" t="s">
        <v>17</v>
      </c>
      <c r="D10" s="3">
        <v>67664</v>
      </c>
      <c r="E10" s="51" t="s">
        <v>18</v>
      </c>
      <c r="F10" s="18"/>
      <c r="G10" s="3">
        <v>70000</v>
      </c>
      <c r="H10" s="17"/>
      <c r="I10" s="3"/>
      <c r="J10" s="25" t="s">
        <v>59</v>
      </c>
      <c r="K10" s="25" t="s">
        <v>60</v>
      </c>
      <c r="L10" s="18" t="s">
        <v>61</v>
      </c>
    </row>
    <row r="11" spans="1:12" ht="15.75" customHeight="1" x14ac:dyDescent="0.25">
      <c r="A11" s="3">
        <v>5</v>
      </c>
      <c r="B11" s="21" t="s">
        <v>52</v>
      </c>
      <c r="C11" s="62" t="s">
        <v>17</v>
      </c>
      <c r="D11" s="3">
        <v>61145</v>
      </c>
      <c r="E11" s="52" t="s">
        <v>18</v>
      </c>
      <c r="F11" s="18" t="s">
        <v>19</v>
      </c>
      <c r="G11" s="3">
        <v>70000</v>
      </c>
      <c r="H11" s="12"/>
      <c r="I11" s="4"/>
      <c r="J11" s="27" t="s">
        <v>53</v>
      </c>
      <c r="K11" s="14"/>
      <c r="L11" s="26" t="s">
        <v>38</v>
      </c>
    </row>
    <row r="12" spans="1:12" ht="15.75" x14ac:dyDescent="0.25">
      <c r="A12" s="3">
        <v>6</v>
      </c>
      <c r="B12" s="24" t="s">
        <v>81</v>
      </c>
      <c r="C12" s="63" t="s">
        <v>39</v>
      </c>
      <c r="D12" s="54"/>
      <c r="E12" s="55" t="s">
        <v>76</v>
      </c>
      <c r="F12" s="56"/>
      <c r="G12" s="54">
        <v>70000</v>
      </c>
      <c r="H12" s="57"/>
      <c r="I12" s="54"/>
      <c r="J12" s="58" t="s">
        <v>91</v>
      </c>
      <c r="K12" s="58" t="s">
        <v>92</v>
      </c>
      <c r="L12" s="56" t="s">
        <v>41</v>
      </c>
    </row>
    <row r="13" spans="1:12" ht="15.75" x14ac:dyDescent="0.25">
      <c r="A13" s="3">
        <v>7</v>
      </c>
      <c r="B13" s="60" t="s">
        <v>77</v>
      </c>
      <c r="C13" s="53" t="s">
        <v>39</v>
      </c>
      <c r="D13" s="60"/>
      <c r="E13" s="67" t="s">
        <v>76</v>
      </c>
      <c r="F13" s="60"/>
      <c r="G13" s="54">
        <v>70000</v>
      </c>
      <c r="H13" s="60"/>
      <c r="I13" s="60"/>
      <c r="J13" s="60">
        <v>57924621</v>
      </c>
      <c r="K13" s="27" t="s">
        <v>93</v>
      </c>
      <c r="L13" s="61" t="s">
        <v>109</v>
      </c>
    </row>
    <row r="14" spans="1:12" ht="15.75" x14ac:dyDescent="0.25">
      <c r="A14" s="3">
        <v>8</v>
      </c>
      <c r="B14" s="24" t="s">
        <v>66</v>
      </c>
      <c r="C14" s="62" t="s">
        <v>42</v>
      </c>
      <c r="D14" s="3">
        <v>48716</v>
      </c>
      <c r="E14" s="51" t="s">
        <v>43</v>
      </c>
      <c r="F14" s="18" t="s">
        <v>34</v>
      </c>
      <c r="G14" s="3">
        <v>70000</v>
      </c>
      <c r="H14" s="3">
        <v>130000</v>
      </c>
      <c r="I14" s="31"/>
      <c r="J14" s="25" t="s">
        <v>67</v>
      </c>
      <c r="K14" s="27" t="s">
        <v>68</v>
      </c>
      <c r="L14" s="18" t="s">
        <v>46</v>
      </c>
    </row>
    <row r="15" spans="1:12" ht="15" customHeight="1" x14ac:dyDescent="0.25">
      <c r="A15" s="3">
        <v>9</v>
      </c>
      <c r="B15" s="21" t="s">
        <v>29</v>
      </c>
      <c r="C15" s="62" t="s">
        <v>42</v>
      </c>
      <c r="D15" s="3">
        <v>41788</v>
      </c>
      <c r="E15" s="51" t="s">
        <v>43</v>
      </c>
      <c r="F15" s="18" t="s">
        <v>30</v>
      </c>
      <c r="G15" s="3">
        <v>70000</v>
      </c>
      <c r="H15" s="17"/>
      <c r="I15" s="3"/>
      <c r="J15" s="3"/>
      <c r="K15" s="52"/>
      <c r="L15" s="18" t="s">
        <v>47</v>
      </c>
    </row>
    <row r="16" spans="1:12" ht="15" customHeight="1" x14ac:dyDescent="0.25">
      <c r="A16" s="124" t="s">
        <v>10</v>
      </c>
      <c r="B16" s="125"/>
      <c r="C16" s="125"/>
      <c r="D16" s="125"/>
      <c r="E16" s="125"/>
      <c r="F16" s="126"/>
      <c r="G16" s="22">
        <f>SUM(G7:G15)</f>
        <v>630000</v>
      </c>
      <c r="H16" s="23"/>
      <c r="I16" s="22"/>
      <c r="J16" s="5"/>
      <c r="K16" s="5"/>
    </row>
    <row r="17" spans="1:12" ht="15" customHeight="1" x14ac:dyDescent="0.25">
      <c r="A17" s="113" t="s">
        <v>101</v>
      </c>
      <c r="B17" s="114"/>
      <c r="C17" s="114"/>
      <c r="D17" s="114"/>
      <c r="E17" s="114"/>
      <c r="F17" s="115"/>
      <c r="G17" s="6">
        <f>(G16*0.12)</f>
        <v>75600</v>
      </c>
      <c r="H17" s="13"/>
      <c r="I17" s="10"/>
      <c r="J17" s="5"/>
      <c r="K17" s="5"/>
    </row>
    <row r="18" spans="1:12" ht="15" customHeight="1" x14ac:dyDescent="0.25">
      <c r="A18" s="113" t="s">
        <v>64</v>
      </c>
      <c r="B18" s="114"/>
      <c r="C18" s="114"/>
      <c r="D18" s="114"/>
      <c r="E18" s="114"/>
      <c r="F18" s="115"/>
      <c r="G18" s="7">
        <f>E21+E22+E23</f>
        <v>554400</v>
      </c>
      <c r="H18" s="13"/>
      <c r="I18" s="10"/>
      <c r="J18" s="5"/>
      <c r="K18" s="5"/>
    </row>
    <row r="19" spans="1:12" ht="15" customHeight="1" x14ac:dyDescent="0.25">
      <c r="A19" s="116" t="s">
        <v>70</v>
      </c>
      <c r="B19" s="117"/>
      <c r="C19" s="117"/>
      <c r="D19" s="117"/>
      <c r="E19" s="117"/>
      <c r="F19" s="118"/>
      <c r="G19" s="6">
        <f>G16*0.05</f>
        <v>31500</v>
      </c>
      <c r="H19" s="13"/>
      <c r="I19" s="15"/>
      <c r="J19" s="28"/>
    </row>
    <row r="20" spans="1:12" ht="7.5" customHeight="1" x14ac:dyDescent="0.25">
      <c r="A20" s="119"/>
      <c r="B20" s="119"/>
      <c r="C20" s="119"/>
      <c r="D20" s="119"/>
      <c r="E20" s="119"/>
      <c r="F20" s="119"/>
      <c r="G20" s="119"/>
      <c r="H20" s="119"/>
      <c r="I20" s="119"/>
    </row>
    <row r="21" spans="1:12" ht="15.75" x14ac:dyDescent="0.25">
      <c r="A21" s="134" t="s">
        <v>94</v>
      </c>
      <c r="B21" s="134"/>
      <c r="C21" s="134"/>
      <c r="D21" s="134"/>
      <c r="E21" s="132">
        <v>308000</v>
      </c>
      <c r="F21" s="133"/>
      <c r="G21" s="133"/>
      <c r="H21" s="133"/>
      <c r="I21" s="80">
        <v>5</v>
      </c>
    </row>
    <row r="22" spans="1:12" ht="15.75" x14ac:dyDescent="0.25">
      <c r="A22" s="134" t="s">
        <v>95</v>
      </c>
      <c r="B22" s="134"/>
      <c r="C22" s="134"/>
      <c r="D22" s="134"/>
      <c r="E22" s="132">
        <v>123200</v>
      </c>
      <c r="F22" s="133"/>
      <c r="G22" s="133"/>
      <c r="H22" s="133"/>
      <c r="I22" s="81">
        <v>2</v>
      </c>
    </row>
    <row r="23" spans="1:12" ht="14.25" customHeight="1" x14ac:dyDescent="0.25">
      <c r="A23" s="134" t="s">
        <v>96</v>
      </c>
      <c r="B23" s="134"/>
      <c r="C23" s="134"/>
      <c r="D23" s="134"/>
      <c r="E23" s="132">
        <v>123200</v>
      </c>
      <c r="F23" s="133"/>
      <c r="G23" s="133"/>
      <c r="H23" s="133"/>
      <c r="I23" s="81">
        <v>2</v>
      </c>
    </row>
    <row r="24" spans="1:12" x14ac:dyDescent="0.25">
      <c r="A24" s="130" t="s">
        <v>65</v>
      </c>
      <c r="B24" s="130"/>
      <c r="C24" s="130"/>
      <c r="D24" s="130"/>
      <c r="E24" s="130"/>
      <c r="F24" s="130"/>
      <c r="G24" s="130"/>
      <c r="H24" s="130"/>
      <c r="I24" s="130"/>
      <c r="J24" s="130"/>
      <c r="K24" s="130"/>
      <c r="L24" s="130"/>
    </row>
    <row r="25" spans="1:12" x14ac:dyDescent="0.25">
      <c r="A25" s="130" t="s">
        <v>69</v>
      </c>
      <c r="B25" s="130"/>
      <c r="C25" s="130"/>
      <c r="D25" s="130"/>
      <c r="E25" s="130"/>
      <c r="F25" s="130"/>
      <c r="G25" s="130"/>
      <c r="H25" s="130"/>
      <c r="I25" s="130"/>
      <c r="J25" s="130"/>
      <c r="K25" s="130"/>
      <c r="L25" s="130"/>
    </row>
    <row r="26" spans="1:12" ht="4.5" customHeight="1" x14ac:dyDescent="0.25">
      <c r="A26" s="72"/>
      <c r="B26" s="72"/>
      <c r="C26" s="72"/>
      <c r="D26" s="72"/>
      <c r="E26" s="72"/>
      <c r="F26" s="72"/>
      <c r="G26" s="72"/>
      <c r="H26" s="72"/>
      <c r="I26" s="72"/>
      <c r="J26" s="72"/>
      <c r="K26" s="72"/>
      <c r="L26" s="72"/>
    </row>
    <row r="27" spans="1:12" x14ac:dyDescent="0.25">
      <c r="A27" s="130" t="s">
        <v>115</v>
      </c>
      <c r="B27" s="130"/>
      <c r="C27" s="130"/>
      <c r="D27" s="130"/>
      <c r="E27" s="130"/>
      <c r="F27" s="130"/>
      <c r="G27" s="130"/>
      <c r="H27" s="130"/>
      <c r="I27" s="130"/>
      <c r="J27" s="130"/>
      <c r="K27" s="130"/>
      <c r="L27" s="130"/>
    </row>
    <row r="28" spans="1:12" x14ac:dyDescent="0.25">
      <c r="A28" s="130" t="s">
        <v>116</v>
      </c>
      <c r="B28" s="130"/>
      <c r="C28" s="130"/>
      <c r="D28" s="130"/>
      <c r="E28" s="130"/>
      <c r="F28" s="130"/>
      <c r="G28" s="130"/>
      <c r="H28" s="130"/>
      <c r="I28" s="130"/>
      <c r="J28" s="130"/>
      <c r="K28" s="130"/>
      <c r="L28" s="130"/>
    </row>
    <row r="29" spans="1:12" x14ac:dyDescent="0.25">
      <c r="A29" s="130" t="s">
        <v>117</v>
      </c>
      <c r="B29" s="130"/>
      <c r="C29" s="130"/>
      <c r="D29" s="130"/>
      <c r="E29" s="130"/>
      <c r="F29" s="130"/>
      <c r="G29" s="130"/>
      <c r="H29" s="130"/>
      <c r="I29" s="130"/>
      <c r="J29" s="130"/>
      <c r="K29" s="130"/>
      <c r="L29" s="130"/>
    </row>
  </sheetData>
  <mergeCells count="21">
    <mergeCell ref="A16:F16"/>
    <mergeCell ref="A1:K1"/>
    <mergeCell ref="J3:L3"/>
    <mergeCell ref="J4:L4"/>
    <mergeCell ref="J5:L5"/>
    <mergeCell ref="J6:K6"/>
    <mergeCell ref="A17:F17"/>
    <mergeCell ref="A18:F18"/>
    <mergeCell ref="A19:F19"/>
    <mergeCell ref="A20:I20"/>
    <mergeCell ref="A21:D21"/>
    <mergeCell ref="E21:H21"/>
    <mergeCell ref="A27:L27"/>
    <mergeCell ref="A28:L28"/>
    <mergeCell ref="A29:L29"/>
    <mergeCell ref="A22:D22"/>
    <mergeCell ref="E22:H22"/>
    <mergeCell ref="A23:D23"/>
    <mergeCell ref="E23:H23"/>
    <mergeCell ref="A24:L24"/>
    <mergeCell ref="A25:L25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workbookViewId="0">
      <selection activeCell="F7" sqref="F7"/>
    </sheetView>
  </sheetViews>
  <sheetFormatPr baseColWidth="10" defaultRowHeight="15" x14ac:dyDescent="0.25"/>
  <cols>
    <col min="1" max="1" width="3" customWidth="1"/>
    <col min="2" max="2" width="29.7109375" customWidth="1"/>
    <col min="3" max="3" width="7.5703125" customWidth="1"/>
    <col min="4" max="4" width="9.7109375" customWidth="1"/>
    <col min="5" max="5" width="18.85546875" customWidth="1"/>
    <col min="6" max="6" width="12.85546875" customWidth="1"/>
    <col min="7" max="7" width="11.140625" customWidth="1"/>
    <col min="8" max="8" width="10.42578125" customWidth="1"/>
    <col min="9" max="9" width="12" customWidth="1"/>
    <col min="10" max="10" width="9.7109375" customWidth="1"/>
    <col min="11" max="11" width="9.140625" customWidth="1"/>
    <col min="12" max="12" width="7.28515625" customWidth="1"/>
  </cols>
  <sheetData>
    <row r="1" spans="1:12" ht="38.25" customHeight="1" x14ac:dyDescent="0.25">
      <c r="A1" s="136" t="s">
        <v>118</v>
      </c>
      <c r="B1" s="136"/>
      <c r="C1" s="136"/>
      <c r="D1" s="136"/>
      <c r="E1" s="136"/>
      <c r="F1" s="136"/>
      <c r="G1" s="136"/>
      <c r="H1" s="136"/>
      <c r="I1" s="136"/>
      <c r="J1" s="136"/>
      <c r="K1" s="136"/>
      <c r="L1" s="29"/>
    </row>
    <row r="2" spans="1:12" x14ac:dyDescent="0.25">
      <c r="A2" s="1" t="s">
        <v>0</v>
      </c>
      <c r="B2" s="29"/>
      <c r="C2" s="29"/>
      <c r="D2" s="29"/>
      <c r="E2" s="29" t="s">
        <v>37</v>
      </c>
      <c r="F2" s="29"/>
      <c r="G2" s="29"/>
      <c r="H2" s="29"/>
      <c r="I2" s="29"/>
      <c r="J2" s="29" t="s">
        <v>15</v>
      </c>
      <c r="K2" s="29"/>
      <c r="L2" s="29"/>
    </row>
    <row r="3" spans="1:12" x14ac:dyDescent="0.25">
      <c r="A3" s="1" t="s">
        <v>1</v>
      </c>
      <c r="B3" s="29"/>
      <c r="C3" s="29"/>
      <c r="D3" s="29"/>
      <c r="E3" s="29" t="s">
        <v>25</v>
      </c>
      <c r="F3" s="29"/>
      <c r="G3" s="29"/>
      <c r="H3" s="29" t="s">
        <v>26</v>
      </c>
      <c r="I3" s="29"/>
      <c r="J3" s="107" t="s">
        <v>51</v>
      </c>
      <c r="K3" s="107"/>
      <c r="L3" s="107"/>
    </row>
    <row r="4" spans="1:12" ht="15" customHeight="1" x14ac:dyDescent="0.25">
      <c r="A4" s="1" t="s">
        <v>2</v>
      </c>
      <c r="B4" s="29"/>
      <c r="C4" s="29"/>
      <c r="D4" s="29"/>
      <c r="E4" s="29" t="s">
        <v>16</v>
      </c>
      <c r="F4" s="30"/>
      <c r="G4" s="30"/>
      <c r="H4" s="30" t="s">
        <v>32</v>
      </c>
      <c r="I4" s="30"/>
      <c r="J4" s="107" t="s">
        <v>56</v>
      </c>
      <c r="K4" s="107"/>
      <c r="L4" s="107"/>
    </row>
    <row r="5" spans="1:12" ht="18.75" x14ac:dyDescent="0.3">
      <c r="A5" s="16"/>
      <c r="J5" s="122" t="s">
        <v>57</v>
      </c>
      <c r="K5" s="122"/>
      <c r="L5" s="122"/>
    </row>
    <row r="6" spans="1:12" ht="31.5" x14ac:dyDescent="0.25">
      <c r="A6" s="8" t="s">
        <v>3</v>
      </c>
      <c r="B6" s="8" t="s">
        <v>4</v>
      </c>
      <c r="C6" s="8" t="s">
        <v>5</v>
      </c>
      <c r="D6" s="8" t="s">
        <v>6</v>
      </c>
      <c r="E6" s="8" t="s">
        <v>7</v>
      </c>
      <c r="F6" s="8" t="s">
        <v>8</v>
      </c>
      <c r="G6" s="8" t="s">
        <v>9</v>
      </c>
      <c r="H6" s="11" t="s">
        <v>14</v>
      </c>
      <c r="I6" s="9" t="s">
        <v>13</v>
      </c>
      <c r="J6" s="123" t="s">
        <v>11</v>
      </c>
      <c r="K6" s="123"/>
      <c r="L6" s="88" t="s">
        <v>12</v>
      </c>
    </row>
    <row r="7" spans="1:12" ht="15.75" x14ac:dyDescent="0.25">
      <c r="A7" s="3">
        <v>1</v>
      </c>
      <c r="B7" s="24" t="s">
        <v>35</v>
      </c>
      <c r="C7" s="62" t="s">
        <v>50</v>
      </c>
      <c r="D7" s="3">
        <v>28226</v>
      </c>
      <c r="E7" s="51" t="s">
        <v>43</v>
      </c>
      <c r="F7" s="18" t="s">
        <v>36</v>
      </c>
      <c r="G7" s="3">
        <v>70000</v>
      </c>
      <c r="H7" s="51"/>
      <c r="I7" s="52"/>
      <c r="J7" s="3"/>
      <c r="K7" s="52"/>
      <c r="L7" s="18" t="s">
        <v>49</v>
      </c>
    </row>
    <row r="8" spans="1:12" ht="15.75" x14ac:dyDescent="0.25">
      <c r="A8" s="3">
        <v>2</v>
      </c>
      <c r="B8" s="21" t="s">
        <v>89</v>
      </c>
      <c r="C8" s="62" t="s">
        <v>42</v>
      </c>
      <c r="D8" s="3">
        <v>44521</v>
      </c>
      <c r="E8" s="51" t="s">
        <v>43</v>
      </c>
      <c r="F8" s="18" t="s">
        <v>24</v>
      </c>
      <c r="G8" s="3">
        <v>70000</v>
      </c>
      <c r="H8" s="17"/>
      <c r="I8" s="3"/>
      <c r="J8" s="3"/>
      <c r="K8" s="52"/>
      <c r="L8" s="18" t="s">
        <v>44</v>
      </c>
    </row>
    <row r="9" spans="1:12" ht="15.75" x14ac:dyDescent="0.25">
      <c r="A9" s="3">
        <v>3</v>
      </c>
      <c r="B9" s="21" t="s">
        <v>27</v>
      </c>
      <c r="C9" s="62" t="s">
        <v>42</v>
      </c>
      <c r="D9" s="3">
        <v>41401</v>
      </c>
      <c r="E9" s="51" t="s">
        <v>43</v>
      </c>
      <c r="F9" s="18" t="s">
        <v>28</v>
      </c>
      <c r="G9" s="3">
        <v>70000</v>
      </c>
      <c r="H9" s="17"/>
      <c r="I9" s="3"/>
      <c r="J9" s="25">
        <v>57636449</v>
      </c>
      <c r="K9" s="52"/>
      <c r="L9" s="18" t="s">
        <v>45</v>
      </c>
    </row>
    <row r="10" spans="1:12" ht="15.75" customHeight="1" x14ac:dyDescent="0.25">
      <c r="A10" s="3">
        <v>4</v>
      </c>
      <c r="B10" s="21" t="s">
        <v>58</v>
      </c>
      <c r="C10" s="62" t="s">
        <v>17</v>
      </c>
      <c r="D10" s="3">
        <v>67664</v>
      </c>
      <c r="E10" s="51" t="s">
        <v>18</v>
      </c>
      <c r="F10" s="18"/>
      <c r="G10" s="3">
        <v>70000</v>
      </c>
      <c r="H10" s="17"/>
      <c r="I10" s="3"/>
      <c r="J10" s="25" t="s">
        <v>59</v>
      </c>
      <c r="K10" s="25" t="s">
        <v>60</v>
      </c>
      <c r="L10" s="18" t="s">
        <v>61</v>
      </c>
    </row>
    <row r="11" spans="1:12" ht="15.75" customHeight="1" x14ac:dyDescent="0.25">
      <c r="A11" s="3">
        <v>5</v>
      </c>
      <c r="B11" s="21" t="s">
        <v>52</v>
      </c>
      <c r="C11" s="62" t="s">
        <v>17</v>
      </c>
      <c r="D11" s="3">
        <v>61145</v>
      </c>
      <c r="E11" s="52" t="s">
        <v>18</v>
      </c>
      <c r="F11" s="18" t="s">
        <v>19</v>
      </c>
      <c r="G11" s="3">
        <v>70000</v>
      </c>
      <c r="H11" s="12"/>
      <c r="I11" s="4"/>
      <c r="J11" s="27" t="s">
        <v>53</v>
      </c>
      <c r="K11" s="14"/>
      <c r="L11" s="26" t="s">
        <v>38</v>
      </c>
    </row>
    <row r="12" spans="1:12" ht="15.75" x14ac:dyDescent="0.25">
      <c r="A12" s="3">
        <v>6</v>
      </c>
      <c r="B12" s="24" t="s">
        <v>66</v>
      </c>
      <c r="C12" s="62" t="s">
        <v>42</v>
      </c>
      <c r="D12" s="3">
        <v>48716</v>
      </c>
      <c r="E12" s="51" t="s">
        <v>43</v>
      </c>
      <c r="F12" s="18" t="s">
        <v>34</v>
      </c>
      <c r="G12" s="3">
        <v>70000</v>
      </c>
      <c r="H12" s="3">
        <v>170000</v>
      </c>
      <c r="I12" s="31"/>
      <c r="J12" s="25" t="s">
        <v>67</v>
      </c>
      <c r="K12" s="27" t="s">
        <v>68</v>
      </c>
      <c r="L12" s="18" t="s">
        <v>46</v>
      </c>
    </row>
    <row r="13" spans="1:12" ht="15" customHeight="1" x14ac:dyDescent="0.25">
      <c r="A13" s="3">
        <v>7</v>
      </c>
      <c r="B13" s="21" t="s">
        <v>29</v>
      </c>
      <c r="C13" s="62" t="s">
        <v>42</v>
      </c>
      <c r="D13" s="3">
        <v>41788</v>
      </c>
      <c r="E13" s="51" t="s">
        <v>43</v>
      </c>
      <c r="F13" s="18" t="s">
        <v>30</v>
      </c>
      <c r="G13" s="3">
        <v>70000</v>
      </c>
      <c r="H13" s="17"/>
      <c r="I13" s="3"/>
      <c r="J13" s="3"/>
      <c r="K13" s="52"/>
      <c r="L13" s="18" t="s">
        <v>47</v>
      </c>
    </row>
    <row r="14" spans="1:12" ht="15" customHeight="1" x14ac:dyDescent="0.25">
      <c r="A14" s="124" t="s">
        <v>10</v>
      </c>
      <c r="B14" s="125"/>
      <c r="C14" s="125"/>
      <c r="D14" s="125"/>
      <c r="E14" s="125"/>
      <c r="F14" s="126"/>
      <c r="G14" s="22">
        <f>SUM(G7:G13)</f>
        <v>490000</v>
      </c>
      <c r="H14" s="23"/>
      <c r="I14" s="22"/>
      <c r="J14" s="5"/>
      <c r="K14" s="5"/>
    </row>
    <row r="15" spans="1:12" ht="15" customHeight="1" x14ac:dyDescent="0.25">
      <c r="A15" s="113" t="s">
        <v>101</v>
      </c>
      <c r="B15" s="114"/>
      <c r="C15" s="114"/>
      <c r="D15" s="114"/>
      <c r="E15" s="114"/>
      <c r="F15" s="115"/>
      <c r="G15" s="6">
        <f>(G14*0.12)</f>
        <v>58800</v>
      </c>
      <c r="H15" s="13"/>
      <c r="I15" s="10"/>
      <c r="J15" s="5"/>
      <c r="K15" s="5"/>
    </row>
    <row r="16" spans="1:12" ht="15" customHeight="1" x14ac:dyDescent="0.25">
      <c r="A16" s="113" t="s">
        <v>64</v>
      </c>
      <c r="B16" s="114"/>
      <c r="C16" s="114"/>
      <c r="D16" s="114"/>
      <c r="E16" s="114"/>
      <c r="F16" s="115"/>
      <c r="G16" s="7">
        <f>G14-G15</f>
        <v>431200</v>
      </c>
      <c r="H16" s="13"/>
      <c r="I16" s="10"/>
      <c r="J16" s="5"/>
      <c r="K16" s="5"/>
    </row>
    <row r="17" spans="1:12" ht="15" customHeight="1" x14ac:dyDescent="0.25">
      <c r="A17" s="116" t="s">
        <v>70</v>
      </c>
      <c r="B17" s="117"/>
      <c r="C17" s="117"/>
      <c r="D17" s="117"/>
      <c r="E17" s="117"/>
      <c r="F17" s="118"/>
      <c r="G17" s="6">
        <f>G14*0.05</f>
        <v>24500</v>
      </c>
      <c r="H17" s="13"/>
      <c r="I17" s="15"/>
      <c r="J17" s="28"/>
    </row>
    <row r="18" spans="1:12" ht="7.5" customHeight="1" x14ac:dyDescent="0.25">
      <c r="A18" s="119"/>
      <c r="B18" s="119"/>
      <c r="C18" s="119"/>
      <c r="D18" s="119"/>
      <c r="E18" s="119"/>
      <c r="F18" s="119"/>
      <c r="G18" s="119"/>
      <c r="H18" s="119"/>
      <c r="I18" s="119"/>
    </row>
    <row r="19" spans="1:12" ht="15.75" x14ac:dyDescent="0.25">
      <c r="A19" s="134" t="s">
        <v>94</v>
      </c>
      <c r="B19" s="134"/>
      <c r="C19" s="134"/>
      <c r="D19" s="134"/>
      <c r="E19" s="132">
        <v>308000</v>
      </c>
      <c r="F19" s="133"/>
      <c r="G19" s="133"/>
      <c r="H19" s="133"/>
      <c r="I19" s="80">
        <v>5</v>
      </c>
    </row>
    <row r="20" spans="1:12" ht="15.75" x14ac:dyDescent="0.25">
      <c r="A20" s="134" t="s">
        <v>95</v>
      </c>
      <c r="B20" s="134"/>
      <c r="C20" s="134"/>
      <c r="D20" s="134"/>
      <c r="E20" s="132">
        <v>123200</v>
      </c>
      <c r="F20" s="133"/>
      <c r="G20" s="133"/>
      <c r="H20" s="133"/>
      <c r="I20" s="81">
        <v>2</v>
      </c>
    </row>
    <row r="21" spans="1:12" x14ac:dyDescent="0.25">
      <c r="A21" s="130" t="s">
        <v>65</v>
      </c>
      <c r="B21" s="130"/>
      <c r="C21" s="130"/>
      <c r="D21" s="130"/>
      <c r="E21" s="130"/>
      <c r="F21" s="130"/>
      <c r="G21" s="130"/>
      <c r="H21" s="130"/>
      <c r="I21" s="130"/>
      <c r="J21" s="130"/>
      <c r="K21" s="130"/>
      <c r="L21" s="130"/>
    </row>
    <row r="22" spans="1:12" x14ac:dyDescent="0.25">
      <c r="A22" s="130" t="s">
        <v>69</v>
      </c>
      <c r="B22" s="130"/>
      <c r="C22" s="130"/>
      <c r="D22" s="130"/>
      <c r="E22" s="130"/>
      <c r="F22" s="130"/>
      <c r="G22" s="130"/>
      <c r="H22" s="130"/>
      <c r="I22" s="130"/>
      <c r="J22" s="130"/>
      <c r="K22" s="130"/>
      <c r="L22" s="130"/>
    </row>
    <row r="23" spans="1:12" ht="4.5" customHeight="1" x14ac:dyDescent="0.25">
      <c r="A23" s="72"/>
      <c r="B23" s="72"/>
      <c r="C23" s="72"/>
      <c r="D23" s="72"/>
      <c r="E23" s="72"/>
      <c r="F23" s="72"/>
      <c r="G23" s="72"/>
      <c r="H23" s="72"/>
      <c r="I23" s="72"/>
      <c r="J23" s="72"/>
      <c r="K23" s="72"/>
      <c r="L23" s="72"/>
    </row>
    <row r="24" spans="1:12" x14ac:dyDescent="0.25">
      <c r="A24" s="130"/>
      <c r="B24" s="130"/>
      <c r="C24" s="130"/>
      <c r="D24" s="130"/>
      <c r="E24" s="130"/>
      <c r="F24" s="130"/>
      <c r="G24" s="130"/>
      <c r="H24" s="130"/>
      <c r="I24" s="130"/>
      <c r="J24" s="130"/>
      <c r="K24" s="130"/>
      <c r="L24" s="130"/>
    </row>
    <row r="25" spans="1:12" x14ac:dyDescent="0.25">
      <c r="A25" s="130"/>
      <c r="B25" s="130"/>
      <c r="C25" s="130"/>
      <c r="D25" s="130"/>
      <c r="E25" s="130"/>
      <c r="F25" s="130"/>
      <c r="G25" s="130"/>
      <c r="H25" s="130"/>
      <c r="I25" s="130"/>
      <c r="J25" s="130"/>
      <c r="K25" s="130"/>
      <c r="L25" s="130"/>
    </row>
    <row r="26" spans="1:12" x14ac:dyDescent="0.25">
      <c r="A26" s="130"/>
      <c r="B26" s="130"/>
      <c r="C26" s="130"/>
      <c r="D26" s="130"/>
      <c r="E26" s="130"/>
      <c r="F26" s="130"/>
      <c r="G26" s="130"/>
      <c r="H26" s="130"/>
      <c r="I26" s="130"/>
      <c r="J26" s="130"/>
      <c r="K26" s="130"/>
      <c r="L26" s="130"/>
    </row>
  </sheetData>
  <mergeCells count="19">
    <mergeCell ref="A14:F14"/>
    <mergeCell ref="A1:K1"/>
    <mergeCell ref="J3:L3"/>
    <mergeCell ref="J4:L4"/>
    <mergeCell ref="J5:L5"/>
    <mergeCell ref="J6:K6"/>
    <mergeCell ref="A15:F15"/>
    <mergeCell ref="A16:F16"/>
    <mergeCell ref="A17:F17"/>
    <mergeCell ref="A18:I18"/>
    <mergeCell ref="A19:D19"/>
    <mergeCell ref="E19:H19"/>
    <mergeCell ref="A24:L24"/>
    <mergeCell ref="A25:L25"/>
    <mergeCell ref="A26:L26"/>
    <mergeCell ref="A20:D20"/>
    <mergeCell ref="E20:H20"/>
    <mergeCell ref="A21:L21"/>
    <mergeCell ref="A22:L22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topLeftCell="A4" workbookViewId="0">
      <selection activeCell="F24" sqref="F24"/>
    </sheetView>
  </sheetViews>
  <sheetFormatPr baseColWidth="10" defaultRowHeight="15" x14ac:dyDescent="0.25"/>
  <cols>
    <col min="1" max="1" width="3" customWidth="1"/>
    <col min="2" max="2" width="29.7109375" customWidth="1"/>
    <col min="3" max="3" width="7.5703125" customWidth="1"/>
    <col min="4" max="4" width="9.7109375" customWidth="1"/>
    <col min="5" max="5" width="18.85546875" customWidth="1"/>
    <col min="6" max="6" width="12.85546875" customWidth="1"/>
    <col min="7" max="7" width="11.140625" customWidth="1"/>
    <col min="8" max="8" width="10.42578125" customWidth="1"/>
    <col min="9" max="9" width="12" customWidth="1"/>
    <col min="10" max="10" width="9.7109375" customWidth="1"/>
    <col min="11" max="11" width="9.140625" customWidth="1"/>
    <col min="12" max="12" width="7.28515625" customWidth="1"/>
  </cols>
  <sheetData>
    <row r="1" spans="1:12" ht="38.25" customHeight="1" x14ac:dyDescent="0.25">
      <c r="A1" s="136" t="s">
        <v>119</v>
      </c>
      <c r="B1" s="136"/>
      <c r="C1" s="136"/>
      <c r="D1" s="136"/>
      <c r="E1" s="136"/>
      <c r="F1" s="136"/>
      <c r="G1" s="136"/>
      <c r="H1" s="136"/>
      <c r="I1" s="136"/>
      <c r="J1" s="136"/>
      <c r="K1" s="136"/>
      <c r="L1" s="29"/>
    </row>
    <row r="2" spans="1:12" ht="18.75" x14ac:dyDescent="0.3">
      <c r="A2" s="92" t="s">
        <v>0</v>
      </c>
      <c r="B2" s="29"/>
      <c r="C2" s="29"/>
      <c r="D2" s="29"/>
      <c r="E2" s="93" t="s">
        <v>37</v>
      </c>
      <c r="F2" s="93"/>
      <c r="G2" s="93"/>
      <c r="H2" s="93"/>
      <c r="I2" s="93"/>
      <c r="J2" s="93" t="s">
        <v>15</v>
      </c>
      <c r="K2" s="93"/>
      <c r="L2" s="29"/>
    </row>
    <row r="3" spans="1:12" x14ac:dyDescent="0.25">
      <c r="A3" s="1" t="s">
        <v>1</v>
      </c>
      <c r="B3" s="29"/>
      <c r="C3" s="29"/>
      <c r="D3" s="29"/>
      <c r="E3" s="29" t="s">
        <v>25</v>
      </c>
      <c r="F3" s="29"/>
      <c r="G3" s="29"/>
      <c r="H3" s="29" t="s">
        <v>26</v>
      </c>
      <c r="I3" s="29"/>
      <c r="J3" s="107" t="s">
        <v>51</v>
      </c>
      <c r="K3" s="107"/>
      <c r="L3" s="107"/>
    </row>
    <row r="4" spans="1:12" ht="15" customHeight="1" x14ac:dyDescent="0.25">
      <c r="A4" s="1" t="s">
        <v>2</v>
      </c>
      <c r="B4" s="29"/>
      <c r="C4" s="29"/>
      <c r="D4" s="29"/>
      <c r="E4" s="29" t="s">
        <v>16</v>
      </c>
      <c r="F4" s="30"/>
      <c r="G4" s="30"/>
      <c r="H4" s="30" t="s">
        <v>32</v>
      </c>
      <c r="I4" s="30"/>
      <c r="J4" s="107" t="s">
        <v>56</v>
      </c>
      <c r="K4" s="107"/>
      <c r="L4" s="107"/>
    </row>
    <row r="5" spans="1:12" ht="18.75" x14ac:dyDescent="0.3">
      <c r="A5" s="16"/>
      <c r="J5" s="122" t="s">
        <v>57</v>
      </c>
      <c r="K5" s="122"/>
      <c r="L5" s="122"/>
    </row>
    <row r="6" spans="1:12" ht="31.5" x14ac:dyDescent="0.25">
      <c r="A6" s="8" t="s">
        <v>3</v>
      </c>
      <c r="B6" s="8" t="s">
        <v>4</v>
      </c>
      <c r="C6" s="8" t="s">
        <v>5</v>
      </c>
      <c r="D6" s="8" t="s">
        <v>6</v>
      </c>
      <c r="E6" s="8" t="s">
        <v>7</v>
      </c>
      <c r="F6" s="8" t="s">
        <v>8</v>
      </c>
      <c r="G6" s="8" t="s">
        <v>9</v>
      </c>
      <c r="H6" s="11" t="s">
        <v>14</v>
      </c>
      <c r="I6" s="9" t="s">
        <v>13</v>
      </c>
      <c r="J6" s="123" t="s">
        <v>11</v>
      </c>
      <c r="K6" s="123"/>
      <c r="L6" s="91" t="s">
        <v>12</v>
      </c>
    </row>
    <row r="7" spans="1:12" ht="15.75" x14ac:dyDescent="0.25">
      <c r="A7" s="3">
        <v>1</v>
      </c>
      <c r="B7" s="24" t="s">
        <v>35</v>
      </c>
      <c r="C7" s="62" t="s">
        <v>50</v>
      </c>
      <c r="D7" s="3">
        <v>28226</v>
      </c>
      <c r="E7" s="51" t="s">
        <v>43</v>
      </c>
      <c r="F7" s="18" t="s">
        <v>36</v>
      </c>
      <c r="G7" s="3">
        <v>70000</v>
      </c>
      <c r="H7" s="51"/>
      <c r="I7" s="52"/>
      <c r="J7" s="3"/>
      <c r="K7" s="52"/>
      <c r="L7" s="18" t="s">
        <v>49</v>
      </c>
    </row>
    <row r="8" spans="1:12" ht="15.75" x14ac:dyDescent="0.25">
      <c r="A8" s="3">
        <v>2</v>
      </c>
      <c r="B8" s="21" t="s">
        <v>89</v>
      </c>
      <c r="C8" s="62" t="s">
        <v>42</v>
      </c>
      <c r="D8" s="3">
        <v>44521</v>
      </c>
      <c r="E8" s="51" t="s">
        <v>43</v>
      </c>
      <c r="F8" s="18" t="s">
        <v>24</v>
      </c>
      <c r="G8" s="3">
        <v>70000</v>
      </c>
      <c r="H8" s="17"/>
      <c r="I8" s="3"/>
      <c r="J8" s="3"/>
      <c r="K8" s="52"/>
      <c r="L8" s="18" t="s">
        <v>44</v>
      </c>
    </row>
    <row r="9" spans="1:12" ht="15.75" x14ac:dyDescent="0.25">
      <c r="A9" s="3">
        <v>3</v>
      </c>
      <c r="B9" s="21" t="s">
        <v>27</v>
      </c>
      <c r="C9" s="62" t="s">
        <v>42</v>
      </c>
      <c r="D9" s="3">
        <v>41401</v>
      </c>
      <c r="E9" s="51" t="s">
        <v>43</v>
      </c>
      <c r="F9" s="18" t="s">
        <v>28</v>
      </c>
      <c r="G9" s="3">
        <v>70000</v>
      </c>
      <c r="H9" s="17"/>
      <c r="I9" s="3"/>
      <c r="J9" s="25">
        <v>57636449</v>
      </c>
      <c r="K9" s="52"/>
      <c r="L9" s="18" t="s">
        <v>45</v>
      </c>
    </row>
    <row r="10" spans="1:12" ht="15.75" x14ac:dyDescent="0.25">
      <c r="A10" s="3">
        <v>4</v>
      </c>
      <c r="B10" s="24" t="s">
        <v>66</v>
      </c>
      <c r="C10" s="62" t="s">
        <v>42</v>
      </c>
      <c r="D10" s="3">
        <v>48716</v>
      </c>
      <c r="E10" s="51" t="s">
        <v>43</v>
      </c>
      <c r="F10" s="18" t="s">
        <v>34</v>
      </c>
      <c r="G10" s="3">
        <v>70000</v>
      </c>
      <c r="H10" s="3">
        <v>170000</v>
      </c>
      <c r="I10" s="31"/>
      <c r="J10" s="25" t="s">
        <v>67</v>
      </c>
      <c r="K10" s="27" t="s">
        <v>68</v>
      </c>
      <c r="L10" s="18" t="s">
        <v>46</v>
      </c>
    </row>
    <row r="11" spans="1:12" ht="15" customHeight="1" x14ac:dyDescent="0.25">
      <c r="A11" s="3">
        <v>5</v>
      </c>
      <c r="B11" s="21" t="s">
        <v>29</v>
      </c>
      <c r="C11" s="62" t="s">
        <v>42</v>
      </c>
      <c r="D11" s="3">
        <v>41788</v>
      </c>
      <c r="E11" s="51" t="s">
        <v>43</v>
      </c>
      <c r="F11" s="18" t="s">
        <v>30</v>
      </c>
      <c r="G11" s="3">
        <v>70000</v>
      </c>
      <c r="H11" s="17"/>
      <c r="I11" s="3"/>
      <c r="J11" s="3"/>
      <c r="K11" s="52"/>
      <c r="L11" s="18" t="s">
        <v>47</v>
      </c>
    </row>
    <row r="12" spans="1:12" ht="15" customHeight="1" x14ac:dyDescent="0.25">
      <c r="A12" s="124" t="s">
        <v>10</v>
      </c>
      <c r="B12" s="125"/>
      <c r="C12" s="125"/>
      <c r="D12" s="125"/>
      <c r="E12" s="125"/>
      <c r="F12" s="126"/>
      <c r="G12" s="22">
        <f>SUM(G7:G11)</f>
        <v>350000</v>
      </c>
      <c r="H12" s="23"/>
      <c r="I12" s="22"/>
      <c r="J12" s="5"/>
      <c r="K12" s="5"/>
    </row>
    <row r="13" spans="1:12" ht="15" customHeight="1" x14ac:dyDescent="0.25">
      <c r="A13" s="143" t="s">
        <v>101</v>
      </c>
      <c r="B13" s="144"/>
      <c r="C13" s="144"/>
      <c r="D13" s="144"/>
      <c r="E13" s="144"/>
      <c r="F13" s="145"/>
      <c r="G13" s="6">
        <f>(G12*0.12)</f>
        <v>42000</v>
      </c>
      <c r="H13" s="13"/>
      <c r="I13" s="10"/>
      <c r="J13" s="5"/>
      <c r="K13" s="5"/>
    </row>
    <row r="14" spans="1:12" ht="15" customHeight="1" x14ac:dyDescent="0.25">
      <c r="A14" s="143" t="s">
        <v>121</v>
      </c>
      <c r="B14" s="144"/>
      <c r="C14" s="144"/>
      <c r="D14" s="144"/>
      <c r="E14" s="144"/>
      <c r="F14" s="145"/>
      <c r="G14" s="7">
        <f>G12-G13</f>
        <v>308000</v>
      </c>
      <c r="H14" s="13"/>
      <c r="I14" s="10"/>
      <c r="J14" s="5"/>
      <c r="K14" s="5"/>
    </row>
    <row r="15" spans="1:12" ht="15" customHeight="1" x14ac:dyDescent="0.25">
      <c r="A15" s="143" t="s">
        <v>122</v>
      </c>
      <c r="B15" s="144"/>
      <c r="C15" s="144"/>
      <c r="D15" s="144"/>
      <c r="E15" s="144"/>
      <c r="F15" s="145"/>
      <c r="G15" s="7">
        <v>123200</v>
      </c>
      <c r="H15" s="13"/>
      <c r="I15" s="10"/>
      <c r="J15" s="5"/>
      <c r="K15" s="5"/>
    </row>
    <row r="16" spans="1:12" ht="15" customHeight="1" x14ac:dyDescent="0.3">
      <c r="A16" s="99">
        <v>1</v>
      </c>
      <c r="B16" s="99" t="s">
        <v>127</v>
      </c>
      <c r="C16" s="94"/>
      <c r="D16" s="98">
        <v>29450</v>
      </c>
      <c r="E16" s="139" t="s">
        <v>132</v>
      </c>
      <c r="F16" s="140"/>
      <c r="G16" s="140"/>
      <c r="H16" s="140"/>
      <c r="I16" s="140"/>
      <c r="J16" s="141" t="s">
        <v>130</v>
      </c>
      <c r="K16" s="141"/>
      <c r="L16" s="141"/>
    </row>
    <row r="17" spans="1:12" ht="15" customHeight="1" x14ac:dyDescent="0.3">
      <c r="A17" s="99">
        <v>2</v>
      </c>
      <c r="B17" s="99" t="s">
        <v>128</v>
      </c>
      <c r="C17" s="94"/>
      <c r="D17" s="98">
        <v>61761</v>
      </c>
      <c r="E17" s="139" t="s">
        <v>132</v>
      </c>
      <c r="F17" s="140"/>
      <c r="G17" s="140"/>
      <c r="H17" s="140"/>
      <c r="I17" s="140"/>
      <c r="J17" s="142" t="s">
        <v>131</v>
      </c>
      <c r="K17" s="142"/>
      <c r="L17" s="142"/>
    </row>
    <row r="18" spans="1:12" ht="7.5" customHeight="1" x14ac:dyDescent="0.25">
      <c r="A18" s="119"/>
      <c r="B18" s="119"/>
      <c r="C18" s="119"/>
      <c r="D18" s="119"/>
      <c r="E18" s="119"/>
      <c r="F18" s="119"/>
      <c r="G18" s="119"/>
      <c r="H18" s="119"/>
      <c r="I18" s="119"/>
    </row>
    <row r="19" spans="1:12" ht="15.75" x14ac:dyDescent="0.25">
      <c r="A19" s="134" t="s">
        <v>94</v>
      </c>
      <c r="B19" s="134"/>
      <c r="C19" s="134"/>
      <c r="D19" s="134"/>
      <c r="E19" s="132">
        <v>308000</v>
      </c>
      <c r="F19" s="133"/>
      <c r="G19" s="133"/>
      <c r="H19" s="133"/>
      <c r="I19" s="80">
        <v>3</v>
      </c>
      <c r="J19" s="137">
        <f>SUM(E19:H20)</f>
        <v>431200</v>
      </c>
      <c r="K19" s="138"/>
    </row>
    <row r="20" spans="1:12" ht="15.75" x14ac:dyDescent="0.25">
      <c r="A20" s="134" t="s">
        <v>126</v>
      </c>
      <c r="B20" s="134"/>
      <c r="C20" s="134"/>
      <c r="D20" s="134"/>
      <c r="E20" s="132">
        <v>123200</v>
      </c>
      <c r="F20" s="133"/>
      <c r="G20" s="133"/>
      <c r="H20" s="133"/>
      <c r="I20" s="80">
        <v>2</v>
      </c>
      <c r="J20" s="138"/>
      <c r="K20" s="138"/>
    </row>
    <row r="21" spans="1:12" ht="18.75" x14ac:dyDescent="0.25">
      <c r="A21" s="134" t="s">
        <v>95</v>
      </c>
      <c r="B21" s="134"/>
      <c r="C21" s="134"/>
      <c r="D21" s="134"/>
      <c r="E21" s="132">
        <v>123200</v>
      </c>
      <c r="F21" s="133"/>
      <c r="G21" s="133"/>
      <c r="H21" s="133"/>
      <c r="I21" s="81">
        <v>2</v>
      </c>
      <c r="J21" s="137">
        <f>SUM(E21)</f>
        <v>123200</v>
      </c>
      <c r="K21" s="138"/>
    </row>
    <row r="22" spans="1:12" x14ac:dyDescent="0.25">
      <c r="A22" s="130"/>
      <c r="B22" s="130"/>
      <c r="C22" s="130"/>
      <c r="D22" s="130"/>
      <c r="E22" s="130"/>
      <c r="F22" s="130"/>
      <c r="G22" s="130"/>
      <c r="H22" s="130"/>
      <c r="I22" s="130"/>
      <c r="J22" s="130"/>
      <c r="K22" s="130"/>
      <c r="L22" s="130"/>
    </row>
    <row r="23" spans="1:12" x14ac:dyDescent="0.25">
      <c r="A23" s="130"/>
      <c r="B23" s="130"/>
      <c r="C23" s="130"/>
      <c r="D23" s="130"/>
      <c r="E23" s="130"/>
      <c r="F23" s="130"/>
      <c r="G23" s="130"/>
      <c r="H23" s="130"/>
      <c r="I23" s="130"/>
      <c r="J23" s="130"/>
      <c r="K23" s="130"/>
      <c r="L23" s="130"/>
    </row>
  </sheetData>
  <mergeCells count="24">
    <mergeCell ref="A22:L22"/>
    <mergeCell ref="A23:L23"/>
    <mergeCell ref="A21:D21"/>
    <mergeCell ref="E21:H21"/>
    <mergeCell ref="J21:K21"/>
    <mergeCell ref="A12:F12"/>
    <mergeCell ref="A18:I18"/>
    <mergeCell ref="A19:D19"/>
    <mergeCell ref="E19:H19"/>
    <mergeCell ref="J19:K20"/>
    <mergeCell ref="A20:D20"/>
    <mergeCell ref="E20:H20"/>
    <mergeCell ref="E16:I16"/>
    <mergeCell ref="E17:I17"/>
    <mergeCell ref="J16:L16"/>
    <mergeCell ref="J17:L17"/>
    <mergeCell ref="A13:F13"/>
    <mergeCell ref="A14:F14"/>
    <mergeCell ref="A15:F15"/>
    <mergeCell ref="A1:K1"/>
    <mergeCell ref="J3:L3"/>
    <mergeCell ref="J4:L4"/>
    <mergeCell ref="J5:L5"/>
    <mergeCell ref="J6:K6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topLeftCell="A10" workbookViewId="0">
      <selection activeCell="N17" sqref="N17"/>
    </sheetView>
  </sheetViews>
  <sheetFormatPr baseColWidth="10" defaultRowHeight="15" x14ac:dyDescent="0.25"/>
  <cols>
    <col min="1" max="1" width="3" customWidth="1"/>
    <col min="2" max="2" width="29.7109375" customWidth="1"/>
    <col min="3" max="3" width="7.5703125" customWidth="1"/>
    <col min="4" max="4" width="9.7109375" customWidth="1"/>
    <col min="5" max="5" width="18.85546875" customWidth="1"/>
    <col min="6" max="6" width="12.85546875" customWidth="1"/>
    <col min="7" max="7" width="11.140625" customWidth="1"/>
    <col min="8" max="8" width="10.42578125" customWidth="1"/>
    <col min="9" max="9" width="12" customWidth="1"/>
    <col min="10" max="10" width="9.7109375" customWidth="1"/>
    <col min="11" max="11" width="9.140625" customWidth="1"/>
    <col min="12" max="12" width="7.28515625" customWidth="1"/>
  </cols>
  <sheetData>
    <row r="1" spans="1:12" ht="38.25" customHeight="1" x14ac:dyDescent="0.25">
      <c r="A1" s="136" t="s">
        <v>119</v>
      </c>
      <c r="B1" s="136"/>
      <c r="C1" s="136"/>
      <c r="D1" s="136"/>
      <c r="E1" s="136"/>
      <c r="F1" s="136"/>
      <c r="G1" s="136"/>
      <c r="H1" s="136"/>
      <c r="I1" s="136"/>
      <c r="J1" s="136"/>
      <c r="K1" s="136"/>
      <c r="L1" s="29"/>
    </row>
    <row r="2" spans="1:12" x14ac:dyDescent="0.25">
      <c r="A2" s="1" t="s">
        <v>0</v>
      </c>
      <c r="B2" s="29"/>
      <c r="C2" s="29"/>
      <c r="D2" s="29"/>
      <c r="E2" s="29" t="s">
        <v>37</v>
      </c>
      <c r="F2" s="29"/>
      <c r="G2" s="29"/>
      <c r="H2" s="29"/>
      <c r="I2" s="29"/>
      <c r="J2" s="29" t="s">
        <v>15</v>
      </c>
      <c r="K2" s="29"/>
      <c r="L2" s="29"/>
    </row>
    <row r="3" spans="1:12" x14ac:dyDescent="0.25">
      <c r="A3" s="1" t="s">
        <v>1</v>
      </c>
      <c r="B3" s="29"/>
      <c r="C3" s="29"/>
      <c r="D3" s="29"/>
      <c r="E3" s="29" t="s">
        <v>25</v>
      </c>
      <c r="F3" s="29"/>
      <c r="G3" s="29"/>
      <c r="H3" s="29" t="s">
        <v>26</v>
      </c>
      <c r="I3" s="29"/>
      <c r="J3" s="107" t="s">
        <v>51</v>
      </c>
      <c r="K3" s="107"/>
      <c r="L3" s="107"/>
    </row>
    <row r="4" spans="1:12" ht="15" customHeight="1" x14ac:dyDescent="0.25">
      <c r="A4" s="1" t="s">
        <v>2</v>
      </c>
      <c r="B4" s="29"/>
      <c r="C4" s="29"/>
      <c r="D4" s="29"/>
      <c r="E4" s="29" t="s">
        <v>16</v>
      </c>
      <c r="F4" s="30"/>
      <c r="G4" s="30"/>
      <c r="H4" s="30" t="s">
        <v>32</v>
      </c>
      <c r="I4" s="30"/>
      <c r="J4" s="107" t="s">
        <v>56</v>
      </c>
      <c r="K4" s="107"/>
      <c r="L4" s="107"/>
    </row>
    <row r="5" spans="1:12" ht="18.75" x14ac:dyDescent="0.3">
      <c r="A5" s="16"/>
      <c r="J5" s="122" t="s">
        <v>57</v>
      </c>
      <c r="K5" s="122"/>
      <c r="L5" s="122"/>
    </row>
    <row r="6" spans="1:12" ht="31.5" x14ac:dyDescent="0.25">
      <c r="A6" s="8" t="s">
        <v>3</v>
      </c>
      <c r="B6" s="8" t="s">
        <v>4</v>
      </c>
      <c r="C6" s="8" t="s">
        <v>5</v>
      </c>
      <c r="D6" s="8" t="s">
        <v>6</v>
      </c>
      <c r="E6" s="8" t="s">
        <v>7</v>
      </c>
      <c r="F6" s="8" t="s">
        <v>8</v>
      </c>
      <c r="G6" s="8" t="s">
        <v>9</v>
      </c>
      <c r="H6" s="11" t="s">
        <v>14</v>
      </c>
      <c r="I6" s="9" t="s">
        <v>13</v>
      </c>
      <c r="J6" s="123" t="s">
        <v>11</v>
      </c>
      <c r="K6" s="123"/>
      <c r="L6" s="89" t="s">
        <v>12</v>
      </c>
    </row>
    <row r="7" spans="1:12" ht="15.75" x14ac:dyDescent="0.25">
      <c r="A7" s="3">
        <v>1</v>
      </c>
      <c r="B7" s="24" t="s">
        <v>35</v>
      </c>
      <c r="C7" s="62" t="s">
        <v>50</v>
      </c>
      <c r="D7" s="3">
        <v>28226</v>
      </c>
      <c r="E7" s="51" t="s">
        <v>43</v>
      </c>
      <c r="F7" s="18" t="s">
        <v>36</v>
      </c>
      <c r="G7" s="3">
        <v>70000</v>
      </c>
      <c r="H7" s="51"/>
      <c r="I7" s="52"/>
      <c r="J7" s="3"/>
      <c r="K7" s="52"/>
      <c r="L7" s="18" t="s">
        <v>49</v>
      </c>
    </row>
    <row r="8" spans="1:12" ht="15.75" x14ac:dyDescent="0.25">
      <c r="A8" s="3">
        <v>2</v>
      </c>
      <c r="B8" s="21" t="s">
        <v>89</v>
      </c>
      <c r="C8" s="62" t="s">
        <v>42</v>
      </c>
      <c r="D8" s="3">
        <v>44521</v>
      </c>
      <c r="E8" s="51" t="s">
        <v>43</v>
      </c>
      <c r="F8" s="18" t="s">
        <v>24</v>
      </c>
      <c r="G8" s="3">
        <v>70000</v>
      </c>
      <c r="H8" s="17"/>
      <c r="I8" s="3"/>
      <c r="J8" s="3"/>
      <c r="K8" s="52"/>
      <c r="L8" s="18" t="s">
        <v>44</v>
      </c>
    </row>
    <row r="9" spans="1:12" ht="15.75" x14ac:dyDescent="0.25">
      <c r="A9" s="3">
        <v>3</v>
      </c>
      <c r="B9" s="21" t="s">
        <v>27</v>
      </c>
      <c r="C9" s="62" t="s">
        <v>42</v>
      </c>
      <c r="D9" s="3">
        <v>41401</v>
      </c>
      <c r="E9" s="51" t="s">
        <v>43</v>
      </c>
      <c r="F9" s="18" t="s">
        <v>28</v>
      </c>
      <c r="G9" s="3">
        <v>70000</v>
      </c>
      <c r="H9" s="17"/>
      <c r="I9" s="3"/>
      <c r="J9" s="25">
        <v>57636449</v>
      </c>
      <c r="K9" s="52"/>
      <c r="L9" s="18" t="s">
        <v>45</v>
      </c>
    </row>
    <row r="10" spans="1:12" ht="15.75" customHeight="1" x14ac:dyDescent="0.25">
      <c r="A10" s="3">
        <v>4</v>
      </c>
      <c r="B10" s="21" t="s">
        <v>58</v>
      </c>
      <c r="C10" s="62" t="s">
        <v>17</v>
      </c>
      <c r="D10" s="3">
        <v>67664</v>
      </c>
      <c r="E10" s="51" t="s">
        <v>18</v>
      </c>
      <c r="F10" s="18"/>
      <c r="G10" s="3">
        <v>70000</v>
      </c>
      <c r="H10" s="17"/>
      <c r="I10" s="3"/>
      <c r="J10" s="25" t="s">
        <v>59</v>
      </c>
      <c r="K10" s="25" t="s">
        <v>60</v>
      </c>
      <c r="L10" s="18" t="s">
        <v>61</v>
      </c>
    </row>
    <row r="11" spans="1:12" ht="15.75" customHeight="1" x14ac:dyDescent="0.25">
      <c r="A11" s="3">
        <v>5</v>
      </c>
      <c r="B11" s="21" t="s">
        <v>52</v>
      </c>
      <c r="C11" s="62" t="s">
        <v>17</v>
      </c>
      <c r="D11" s="3">
        <v>61145</v>
      </c>
      <c r="E11" s="52" t="s">
        <v>18</v>
      </c>
      <c r="F11" s="18" t="s">
        <v>19</v>
      </c>
      <c r="G11" s="3">
        <v>70000</v>
      </c>
      <c r="H11" s="12"/>
      <c r="I11" s="4"/>
      <c r="J11" s="27" t="s">
        <v>53</v>
      </c>
      <c r="K11" s="14"/>
      <c r="L11" s="26" t="s">
        <v>38</v>
      </c>
    </row>
    <row r="12" spans="1:12" ht="15.75" x14ac:dyDescent="0.25">
      <c r="A12" s="3">
        <v>6</v>
      </c>
      <c r="B12" s="24" t="s">
        <v>66</v>
      </c>
      <c r="C12" s="62" t="s">
        <v>42</v>
      </c>
      <c r="D12" s="3">
        <v>48716</v>
      </c>
      <c r="E12" s="51" t="s">
        <v>43</v>
      </c>
      <c r="F12" s="18" t="s">
        <v>34</v>
      </c>
      <c r="G12" s="3">
        <v>70000</v>
      </c>
      <c r="H12" s="3">
        <v>170000</v>
      </c>
      <c r="I12" s="31"/>
      <c r="J12" s="25" t="s">
        <v>67</v>
      </c>
      <c r="K12" s="27" t="s">
        <v>68</v>
      </c>
      <c r="L12" s="18" t="s">
        <v>46</v>
      </c>
    </row>
    <row r="13" spans="1:12" ht="15" customHeight="1" x14ac:dyDescent="0.25">
      <c r="A13" s="3">
        <v>7</v>
      </c>
      <c r="B13" s="21" t="s">
        <v>29</v>
      </c>
      <c r="C13" s="62" t="s">
        <v>42</v>
      </c>
      <c r="D13" s="3">
        <v>41788</v>
      </c>
      <c r="E13" s="51" t="s">
        <v>43</v>
      </c>
      <c r="F13" s="18" t="s">
        <v>30</v>
      </c>
      <c r="G13" s="3">
        <v>70000</v>
      </c>
      <c r="H13" s="17"/>
      <c r="I13" s="3"/>
      <c r="J13" s="3"/>
      <c r="K13" s="52"/>
      <c r="L13" s="18" t="s">
        <v>47</v>
      </c>
    </row>
    <row r="14" spans="1:12" ht="15" customHeight="1" x14ac:dyDescent="0.25">
      <c r="A14" s="124" t="s">
        <v>10</v>
      </c>
      <c r="B14" s="125"/>
      <c r="C14" s="125"/>
      <c r="D14" s="125"/>
      <c r="E14" s="125"/>
      <c r="F14" s="126"/>
      <c r="G14" s="22">
        <f>SUM(G7:G13)</f>
        <v>490000</v>
      </c>
      <c r="H14" s="23"/>
      <c r="I14" s="22"/>
      <c r="J14" s="5"/>
      <c r="K14" s="5"/>
    </row>
    <row r="15" spans="1:12" ht="15" customHeight="1" x14ac:dyDescent="0.25">
      <c r="A15" s="143" t="s">
        <v>101</v>
      </c>
      <c r="B15" s="144"/>
      <c r="C15" s="144"/>
      <c r="D15" s="144"/>
      <c r="E15" s="144"/>
      <c r="F15" s="145"/>
      <c r="G15" s="6">
        <f>(G14*0.12)</f>
        <v>58800</v>
      </c>
      <c r="H15" s="13"/>
      <c r="I15" s="10"/>
      <c r="J15" s="5"/>
      <c r="K15" s="5"/>
    </row>
    <row r="16" spans="1:12" ht="15" customHeight="1" x14ac:dyDescent="0.25">
      <c r="A16" s="143" t="s">
        <v>121</v>
      </c>
      <c r="B16" s="144"/>
      <c r="C16" s="144"/>
      <c r="D16" s="144"/>
      <c r="E16" s="144"/>
      <c r="F16" s="145"/>
      <c r="G16" s="7">
        <f>G14-G15</f>
        <v>431200</v>
      </c>
      <c r="H16" s="13"/>
      <c r="I16" s="10"/>
      <c r="J16" s="5"/>
      <c r="K16" s="5"/>
    </row>
    <row r="17" spans="1:12" ht="15" customHeight="1" x14ac:dyDescent="0.25">
      <c r="A17" s="143" t="s">
        <v>122</v>
      </c>
      <c r="B17" s="144"/>
      <c r="C17" s="144"/>
      <c r="D17" s="144"/>
      <c r="E17" s="144"/>
      <c r="F17" s="145"/>
      <c r="G17" s="7">
        <v>123200</v>
      </c>
      <c r="H17" s="13"/>
      <c r="I17" s="10"/>
      <c r="J17" s="5"/>
      <c r="K17" s="5"/>
    </row>
    <row r="18" spans="1:12" ht="15" customHeight="1" x14ac:dyDescent="0.25">
      <c r="A18" s="113" t="s">
        <v>125</v>
      </c>
      <c r="B18" s="114"/>
      <c r="C18" s="114"/>
      <c r="D18" s="114"/>
      <c r="E18" s="114"/>
      <c r="F18" s="115"/>
      <c r="G18" s="7">
        <f>SUM(G16:G17)</f>
        <v>554400</v>
      </c>
      <c r="H18" s="13"/>
      <c r="I18" s="10"/>
      <c r="J18" s="5"/>
      <c r="K18" s="5"/>
    </row>
    <row r="19" spans="1:12" ht="15" customHeight="1" x14ac:dyDescent="0.25">
      <c r="A19" s="146" t="s">
        <v>123</v>
      </c>
      <c r="B19" s="147"/>
      <c r="C19" s="147"/>
      <c r="D19" s="147"/>
      <c r="E19" s="147"/>
      <c r="F19" s="148"/>
      <c r="G19" s="90">
        <f>G14*0.05</f>
        <v>24500</v>
      </c>
      <c r="H19" s="149">
        <f>SUM(G19:G20)</f>
        <v>36820</v>
      </c>
      <c r="I19" s="150"/>
      <c r="J19" s="28"/>
    </row>
    <row r="20" spans="1:12" ht="15" customHeight="1" x14ac:dyDescent="0.25">
      <c r="A20" s="155" t="s">
        <v>124</v>
      </c>
      <c r="B20" s="156"/>
      <c r="C20" s="156"/>
      <c r="D20" s="156"/>
      <c r="E20" s="156"/>
      <c r="F20" s="157"/>
      <c r="G20" s="96">
        <v>12320</v>
      </c>
      <c r="H20" s="151"/>
      <c r="I20" s="152"/>
      <c r="J20" s="28"/>
    </row>
    <row r="21" spans="1:12" ht="15" customHeight="1" x14ac:dyDescent="0.25">
      <c r="A21" s="94">
        <v>1</v>
      </c>
      <c r="B21" s="95" t="s">
        <v>127</v>
      </c>
      <c r="C21" s="94"/>
      <c r="D21" s="97">
        <v>29450</v>
      </c>
      <c r="E21" s="153" t="s">
        <v>129</v>
      </c>
      <c r="F21" s="154"/>
      <c r="G21" s="154"/>
      <c r="H21" s="154"/>
      <c r="I21" s="154"/>
      <c r="J21" s="158" t="s">
        <v>130</v>
      </c>
      <c r="K21" s="158"/>
      <c r="L21" s="158"/>
    </row>
    <row r="22" spans="1:12" ht="15" customHeight="1" x14ac:dyDescent="0.25">
      <c r="A22" s="94">
        <v>2</v>
      </c>
      <c r="B22" s="95" t="s">
        <v>128</v>
      </c>
      <c r="C22" s="94"/>
      <c r="D22" s="97">
        <v>61761</v>
      </c>
      <c r="E22" s="153" t="s">
        <v>129</v>
      </c>
      <c r="F22" s="154"/>
      <c r="G22" s="154"/>
      <c r="H22" s="154"/>
      <c r="I22" s="154"/>
      <c r="J22" s="159" t="s">
        <v>131</v>
      </c>
      <c r="K22" s="159"/>
      <c r="L22" s="159"/>
    </row>
    <row r="23" spans="1:12" ht="7.5" customHeight="1" x14ac:dyDescent="0.25">
      <c r="A23" s="122"/>
      <c r="B23" s="122"/>
      <c r="C23" s="122"/>
      <c r="D23" s="122"/>
      <c r="E23" s="122"/>
      <c r="F23" s="122"/>
      <c r="G23" s="122"/>
      <c r="H23" s="122"/>
      <c r="I23" s="122"/>
    </row>
    <row r="24" spans="1:12" ht="15.75" x14ac:dyDescent="0.25">
      <c r="A24" s="134" t="s">
        <v>94</v>
      </c>
      <c r="B24" s="134"/>
      <c r="C24" s="134"/>
      <c r="D24" s="134"/>
      <c r="E24" s="132">
        <v>308000</v>
      </c>
      <c r="F24" s="133"/>
      <c r="G24" s="133"/>
      <c r="H24" s="133"/>
      <c r="I24" s="80">
        <v>5</v>
      </c>
      <c r="J24" s="137">
        <f>SUM(E24:H25)</f>
        <v>431200</v>
      </c>
      <c r="K24" s="138"/>
    </row>
    <row r="25" spans="1:12" ht="15.75" x14ac:dyDescent="0.25">
      <c r="A25" s="134" t="s">
        <v>126</v>
      </c>
      <c r="B25" s="134"/>
      <c r="C25" s="134"/>
      <c r="D25" s="134"/>
      <c r="E25" s="132">
        <v>123200</v>
      </c>
      <c r="F25" s="133"/>
      <c r="G25" s="133"/>
      <c r="H25" s="133"/>
      <c r="I25" s="80">
        <v>2</v>
      </c>
      <c r="J25" s="138"/>
      <c r="K25" s="138"/>
    </row>
    <row r="26" spans="1:12" ht="18.75" x14ac:dyDescent="0.25">
      <c r="A26" s="134" t="s">
        <v>95</v>
      </c>
      <c r="B26" s="134"/>
      <c r="C26" s="134"/>
      <c r="D26" s="134"/>
      <c r="E26" s="132">
        <v>123200</v>
      </c>
      <c r="F26" s="133"/>
      <c r="G26" s="133"/>
      <c r="H26" s="133"/>
      <c r="I26" s="81">
        <v>2</v>
      </c>
      <c r="J26" s="137">
        <f>SUM(E26)</f>
        <v>123200</v>
      </c>
      <c r="K26" s="138"/>
    </row>
    <row r="27" spans="1:12" x14ac:dyDescent="0.25">
      <c r="A27" s="130" t="s">
        <v>65</v>
      </c>
      <c r="B27" s="130"/>
      <c r="C27" s="130"/>
      <c r="D27" s="130"/>
      <c r="E27" s="130"/>
      <c r="F27" s="130"/>
      <c r="G27" s="130"/>
      <c r="H27" s="130"/>
      <c r="I27" s="130"/>
      <c r="J27" s="130"/>
      <c r="K27" s="130"/>
      <c r="L27" s="130"/>
    </row>
    <row r="28" spans="1:12" x14ac:dyDescent="0.25">
      <c r="A28" s="130" t="s">
        <v>69</v>
      </c>
      <c r="B28" s="130"/>
      <c r="C28" s="130"/>
      <c r="D28" s="130"/>
      <c r="E28" s="130"/>
      <c r="F28" s="130"/>
      <c r="G28" s="130"/>
      <c r="H28" s="130"/>
      <c r="I28" s="130"/>
      <c r="J28" s="130"/>
      <c r="K28" s="130"/>
      <c r="L28" s="130"/>
    </row>
    <row r="29" spans="1:12" ht="4.5" customHeight="1" x14ac:dyDescent="0.25">
      <c r="A29" s="72"/>
      <c r="B29" s="72"/>
      <c r="C29" s="72"/>
      <c r="D29" s="72"/>
      <c r="E29" s="72"/>
      <c r="F29" s="72"/>
      <c r="G29" s="72"/>
      <c r="H29" s="72"/>
      <c r="I29" s="72"/>
      <c r="J29" s="72"/>
      <c r="K29" s="72"/>
      <c r="L29" s="72"/>
    </row>
    <row r="30" spans="1:12" x14ac:dyDescent="0.25">
      <c r="A30" s="130" t="s">
        <v>120</v>
      </c>
      <c r="B30" s="130"/>
      <c r="C30" s="130"/>
      <c r="D30" s="130"/>
      <c r="E30" s="130"/>
      <c r="F30" s="130"/>
      <c r="G30" s="130"/>
      <c r="H30" s="130"/>
      <c r="I30" s="130"/>
      <c r="J30" s="130"/>
      <c r="K30" s="130"/>
      <c r="L30" s="130"/>
    </row>
    <row r="31" spans="1:12" x14ac:dyDescent="0.25">
      <c r="A31" s="130"/>
      <c r="B31" s="130"/>
      <c r="C31" s="130"/>
      <c r="D31" s="130"/>
      <c r="E31" s="130"/>
      <c r="F31" s="130"/>
      <c r="G31" s="130"/>
      <c r="H31" s="130"/>
      <c r="I31" s="130"/>
      <c r="J31" s="130"/>
      <c r="K31" s="130"/>
      <c r="L31" s="130"/>
    </row>
    <row r="32" spans="1:12" x14ac:dyDescent="0.25">
      <c r="A32" s="130"/>
      <c r="B32" s="130"/>
      <c r="C32" s="130"/>
      <c r="D32" s="130"/>
      <c r="E32" s="130"/>
      <c r="F32" s="130"/>
      <c r="G32" s="130"/>
      <c r="H32" s="130"/>
      <c r="I32" s="130"/>
      <c r="J32" s="130"/>
      <c r="K32" s="130"/>
      <c r="L32" s="130"/>
    </row>
  </sheetData>
  <mergeCells count="31">
    <mergeCell ref="A32:L32"/>
    <mergeCell ref="A17:F17"/>
    <mergeCell ref="A20:F20"/>
    <mergeCell ref="A18:F18"/>
    <mergeCell ref="A25:D25"/>
    <mergeCell ref="E25:H25"/>
    <mergeCell ref="J24:K25"/>
    <mergeCell ref="J26:K26"/>
    <mergeCell ref="A26:D26"/>
    <mergeCell ref="E26:H26"/>
    <mergeCell ref="A27:L27"/>
    <mergeCell ref="A28:L28"/>
    <mergeCell ref="A30:L30"/>
    <mergeCell ref="A31:L31"/>
    <mergeCell ref="J21:L21"/>
    <mergeCell ref="J22:L22"/>
    <mergeCell ref="A15:F15"/>
    <mergeCell ref="A16:F16"/>
    <mergeCell ref="A19:F19"/>
    <mergeCell ref="A23:I23"/>
    <mergeCell ref="A24:D24"/>
    <mergeCell ref="E24:H24"/>
    <mergeCell ref="H19:I20"/>
    <mergeCell ref="E21:I21"/>
    <mergeCell ref="E22:I22"/>
    <mergeCell ref="A14:F14"/>
    <mergeCell ref="A1:K1"/>
    <mergeCell ref="J3:L3"/>
    <mergeCell ref="J4:L4"/>
    <mergeCell ref="J5:L5"/>
    <mergeCell ref="J6:K6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topLeftCell="A25" workbookViewId="0">
      <selection activeCell="A31" sqref="A31:L31"/>
    </sheetView>
  </sheetViews>
  <sheetFormatPr baseColWidth="10" defaultRowHeight="15" x14ac:dyDescent="0.25"/>
  <cols>
    <col min="1" max="1" width="3" customWidth="1"/>
    <col min="2" max="2" width="29.7109375" customWidth="1"/>
    <col min="3" max="3" width="7.5703125" customWidth="1"/>
    <col min="4" max="4" width="9.7109375" customWidth="1"/>
    <col min="5" max="5" width="18.85546875" customWidth="1"/>
    <col min="6" max="6" width="12.85546875" customWidth="1"/>
    <col min="7" max="7" width="11.140625" customWidth="1"/>
    <col min="8" max="8" width="10.42578125" customWidth="1"/>
    <col min="9" max="9" width="12" customWidth="1"/>
    <col min="10" max="10" width="9.7109375" customWidth="1"/>
    <col min="11" max="11" width="9.140625" customWidth="1"/>
    <col min="12" max="12" width="7.28515625" customWidth="1"/>
  </cols>
  <sheetData>
    <row r="1" spans="1:12" ht="38.25" customHeight="1" x14ac:dyDescent="0.25">
      <c r="A1" s="136" t="s">
        <v>133</v>
      </c>
      <c r="B1" s="136"/>
      <c r="C1" s="136"/>
      <c r="D1" s="136"/>
      <c r="E1" s="136"/>
      <c r="F1" s="136"/>
      <c r="G1" s="136"/>
      <c r="H1" s="136"/>
      <c r="I1" s="136"/>
      <c r="J1" s="136"/>
      <c r="K1" s="136"/>
      <c r="L1" s="29"/>
    </row>
    <row r="2" spans="1:12" x14ac:dyDescent="0.25">
      <c r="A2" s="1" t="s">
        <v>0</v>
      </c>
      <c r="B2" s="29"/>
      <c r="C2" s="29"/>
      <c r="D2" s="29"/>
      <c r="E2" s="29" t="s">
        <v>37</v>
      </c>
      <c r="F2" s="29"/>
      <c r="G2" s="29"/>
      <c r="H2" s="29"/>
      <c r="I2" s="29"/>
      <c r="J2" s="29" t="s">
        <v>15</v>
      </c>
      <c r="K2" s="29"/>
      <c r="L2" s="29"/>
    </row>
    <row r="3" spans="1:12" x14ac:dyDescent="0.25">
      <c r="A3" s="1" t="s">
        <v>1</v>
      </c>
      <c r="B3" s="29"/>
      <c r="C3" s="29"/>
      <c r="D3" s="29"/>
      <c r="E3" s="29" t="s">
        <v>25</v>
      </c>
      <c r="F3" s="29"/>
      <c r="G3" s="29"/>
      <c r="H3" s="29" t="s">
        <v>26</v>
      </c>
      <c r="I3" s="29"/>
      <c r="J3" s="107" t="s">
        <v>51</v>
      </c>
      <c r="K3" s="107"/>
      <c r="L3" s="107"/>
    </row>
    <row r="4" spans="1:12" ht="15" customHeight="1" x14ac:dyDescent="0.25">
      <c r="A4" s="1" t="s">
        <v>2</v>
      </c>
      <c r="B4" s="29"/>
      <c r="C4" s="29"/>
      <c r="D4" s="29"/>
      <c r="E4" s="29" t="s">
        <v>16</v>
      </c>
      <c r="F4" s="30"/>
      <c r="G4" s="30"/>
      <c r="H4" s="30" t="s">
        <v>32</v>
      </c>
      <c r="I4" s="30"/>
      <c r="J4" s="107" t="s">
        <v>56</v>
      </c>
      <c r="K4" s="107"/>
      <c r="L4" s="107"/>
    </row>
    <row r="5" spans="1:12" ht="18.75" x14ac:dyDescent="0.3">
      <c r="A5" s="16"/>
      <c r="J5" s="122" t="s">
        <v>57</v>
      </c>
      <c r="K5" s="122"/>
      <c r="L5" s="122"/>
    </row>
    <row r="6" spans="1:12" ht="31.5" x14ac:dyDescent="0.25">
      <c r="A6" s="8" t="s">
        <v>3</v>
      </c>
      <c r="B6" s="8" t="s">
        <v>4</v>
      </c>
      <c r="C6" s="8" t="s">
        <v>5</v>
      </c>
      <c r="D6" s="8" t="s">
        <v>6</v>
      </c>
      <c r="E6" s="8" t="s">
        <v>7</v>
      </c>
      <c r="F6" s="8" t="s">
        <v>8</v>
      </c>
      <c r="G6" s="8" t="s">
        <v>9</v>
      </c>
      <c r="H6" s="11" t="s">
        <v>14</v>
      </c>
      <c r="I6" s="9" t="s">
        <v>13</v>
      </c>
      <c r="J6" s="123" t="s">
        <v>11</v>
      </c>
      <c r="K6" s="123"/>
      <c r="L6" s="100" t="s">
        <v>12</v>
      </c>
    </row>
    <row r="7" spans="1:12" ht="15.75" x14ac:dyDescent="0.25">
      <c r="A7" s="3">
        <v>1</v>
      </c>
      <c r="B7" s="24" t="s">
        <v>35</v>
      </c>
      <c r="C7" s="62" t="s">
        <v>50</v>
      </c>
      <c r="D7" s="3">
        <v>28226</v>
      </c>
      <c r="E7" s="51" t="s">
        <v>43</v>
      </c>
      <c r="F7" s="18" t="s">
        <v>36</v>
      </c>
      <c r="G7" s="3">
        <v>70000</v>
      </c>
      <c r="H7" s="51"/>
      <c r="I7" s="52"/>
      <c r="J7" s="3"/>
      <c r="K7" s="52"/>
      <c r="L7" s="18" t="s">
        <v>49</v>
      </c>
    </row>
    <row r="8" spans="1:12" ht="15.75" x14ac:dyDescent="0.25">
      <c r="A8" s="3">
        <v>2</v>
      </c>
      <c r="B8" s="21" t="s">
        <v>89</v>
      </c>
      <c r="C8" s="62" t="s">
        <v>42</v>
      </c>
      <c r="D8" s="3">
        <v>44521</v>
      </c>
      <c r="E8" s="51" t="s">
        <v>43</v>
      </c>
      <c r="F8" s="18" t="s">
        <v>24</v>
      </c>
      <c r="G8" s="3">
        <v>70000</v>
      </c>
      <c r="H8" s="17"/>
      <c r="I8" s="3"/>
      <c r="J8" s="3"/>
      <c r="K8" s="52"/>
      <c r="L8" s="18" t="s">
        <v>44</v>
      </c>
    </row>
    <row r="9" spans="1:12" ht="15.75" x14ac:dyDescent="0.25">
      <c r="A9" s="3">
        <v>3</v>
      </c>
      <c r="B9" s="21" t="s">
        <v>27</v>
      </c>
      <c r="C9" s="62" t="s">
        <v>42</v>
      </c>
      <c r="D9" s="3">
        <v>41401</v>
      </c>
      <c r="E9" s="51" t="s">
        <v>43</v>
      </c>
      <c r="F9" s="18" t="s">
        <v>28</v>
      </c>
      <c r="G9" s="3">
        <v>70000</v>
      </c>
      <c r="H9" s="17"/>
      <c r="I9" s="3"/>
      <c r="J9" s="25">
        <v>57636449</v>
      </c>
      <c r="K9" s="52"/>
      <c r="L9" s="18" t="s">
        <v>45</v>
      </c>
    </row>
    <row r="10" spans="1:12" ht="15.75" customHeight="1" x14ac:dyDescent="0.25">
      <c r="A10" s="3">
        <v>4</v>
      </c>
      <c r="B10" s="21" t="s">
        <v>58</v>
      </c>
      <c r="C10" s="62" t="s">
        <v>17</v>
      </c>
      <c r="D10" s="3">
        <v>67664</v>
      </c>
      <c r="E10" s="51" t="s">
        <v>18</v>
      </c>
      <c r="F10" s="18"/>
      <c r="G10" s="3">
        <v>70000</v>
      </c>
      <c r="H10" s="17"/>
      <c r="I10" s="3"/>
      <c r="J10" s="25" t="s">
        <v>59</v>
      </c>
      <c r="K10" s="25" t="s">
        <v>60</v>
      </c>
      <c r="L10" s="18" t="s">
        <v>61</v>
      </c>
    </row>
    <row r="11" spans="1:12" ht="15.75" customHeight="1" x14ac:dyDescent="0.25">
      <c r="A11" s="3">
        <v>5</v>
      </c>
      <c r="B11" s="21" t="s">
        <v>52</v>
      </c>
      <c r="C11" s="62" t="s">
        <v>17</v>
      </c>
      <c r="D11" s="3">
        <v>61145</v>
      </c>
      <c r="E11" s="52" t="s">
        <v>18</v>
      </c>
      <c r="F11" s="18" t="s">
        <v>19</v>
      </c>
      <c r="G11" s="3">
        <v>70000</v>
      </c>
      <c r="H11" s="12"/>
      <c r="I11" s="4"/>
      <c r="J11" s="27" t="s">
        <v>53</v>
      </c>
      <c r="K11" s="102"/>
      <c r="L11" s="26" t="s">
        <v>38</v>
      </c>
    </row>
    <row r="12" spans="1:12" ht="15.75" x14ac:dyDescent="0.25">
      <c r="A12" s="3">
        <v>6</v>
      </c>
      <c r="B12" s="24" t="s">
        <v>66</v>
      </c>
      <c r="C12" s="62" t="s">
        <v>42</v>
      </c>
      <c r="D12" s="3">
        <v>48716</v>
      </c>
      <c r="E12" s="51" t="s">
        <v>43</v>
      </c>
      <c r="F12" s="18" t="s">
        <v>34</v>
      </c>
      <c r="G12" s="3">
        <v>70000</v>
      </c>
      <c r="H12" s="3">
        <v>190000</v>
      </c>
      <c r="I12" s="31"/>
      <c r="J12" s="25" t="s">
        <v>67</v>
      </c>
      <c r="K12" s="27" t="s">
        <v>68</v>
      </c>
      <c r="L12" s="18" t="s">
        <v>46</v>
      </c>
    </row>
    <row r="13" spans="1:12" ht="15" customHeight="1" x14ac:dyDescent="0.25">
      <c r="A13" s="3">
        <v>7</v>
      </c>
      <c r="B13" s="21" t="s">
        <v>29</v>
      </c>
      <c r="C13" s="62" t="s">
        <v>42</v>
      </c>
      <c r="D13" s="3">
        <v>41788</v>
      </c>
      <c r="E13" s="51" t="s">
        <v>43</v>
      </c>
      <c r="F13" s="18" t="s">
        <v>30</v>
      </c>
      <c r="G13" s="3">
        <v>70000</v>
      </c>
      <c r="H13" s="17"/>
      <c r="I13" s="3"/>
      <c r="J13" s="3"/>
      <c r="K13" s="52"/>
      <c r="L13" s="18" t="s">
        <v>47</v>
      </c>
    </row>
    <row r="14" spans="1:12" ht="15" customHeight="1" x14ac:dyDescent="0.25">
      <c r="A14" s="124" t="s">
        <v>10</v>
      </c>
      <c r="B14" s="125"/>
      <c r="C14" s="125"/>
      <c r="D14" s="125"/>
      <c r="E14" s="125"/>
      <c r="F14" s="126"/>
      <c r="G14" s="22">
        <f>SUM(G7:G13)</f>
        <v>490000</v>
      </c>
      <c r="H14" s="23"/>
      <c r="I14" s="22"/>
      <c r="J14" s="101"/>
      <c r="K14" s="101"/>
    </row>
    <row r="15" spans="1:12" ht="15" customHeight="1" x14ac:dyDescent="0.25">
      <c r="A15" s="143" t="s">
        <v>101</v>
      </c>
      <c r="B15" s="144"/>
      <c r="C15" s="144"/>
      <c r="D15" s="144"/>
      <c r="E15" s="144"/>
      <c r="F15" s="145"/>
      <c r="G15" s="6">
        <f>(G14*0.12)</f>
        <v>58800</v>
      </c>
      <c r="H15" s="13"/>
      <c r="I15" s="10"/>
      <c r="J15" s="101"/>
      <c r="K15" s="101"/>
    </row>
    <row r="16" spans="1:12" ht="15" customHeight="1" x14ac:dyDescent="0.25">
      <c r="A16" s="143" t="s">
        <v>121</v>
      </c>
      <c r="B16" s="144"/>
      <c r="C16" s="144"/>
      <c r="D16" s="144"/>
      <c r="E16" s="144"/>
      <c r="F16" s="145"/>
      <c r="G16" s="7">
        <f>G14-G15</f>
        <v>431200</v>
      </c>
      <c r="H16" s="13"/>
      <c r="I16" s="10"/>
      <c r="J16" s="101"/>
      <c r="K16" s="101"/>
    </row>
    <row r="17" spans="1:12" ht="15" customHeight="1" x14ac:dyDescent="0.25">
      <c r="A17" s="143" t="s">
        <v>122</v>
      </c>
      <c r="B17" s="144"/>
      <c r="C17" s="144"/>
      <c r="D17" s="144"/>
      <c r="E17" s="144"/>
      <c r="F17" s="145"/>
      <c r="G17" s="7">
        <v>123200</v>
      </c>
      <c r="H17" s="13"/>
      <c r="I17" s="10"/>
      <c r="J17" s="101"/>
      <c r="K17" s="101"/>
    </row>
    <row r="18" spans="1:12" ht="15" customHeight="1" x14ac:dyDescent="0.25">
      <c r="A18" s="113" t="s">
        <v>125</v>
      </c>
      <c r="B18" s="114"/>
      <c r="C18" s="114"/>
      <c r="D18" s="114"/>
      <c r="E18" s="114"/>
      <c r="F18" s="115"/>
      <c r="G18" s="7">
        <f>SUM(G16:G17)</f>
        <v>554400</v>
      </c>
      <c r="H18" s="13"/>
      <c r="I18" s="10"/>
      <c r="J18" s="101"/>
      <c r="K18" s="101"/>
    </row>
    <row r="19" spans="1:12" ht="15" customHeight="1" x14ac:dyDescent="0.25">
      <c r="A19" s="146" t="s">
        <v>123</v>
      </c>
      <c r="B19" s="147"/>
      <c r="C19" s="147"/>
      <c r="D19" s="147"/>
      <c r="E19" s="147"/>
      <c r="F19" s="148"/>
      <c r="G19" s="90">
        <f>G14*0.05</f>
        <v>24500</v>
      </c>
      <c r="H19" s="149">
        <f>SUM(G19:G20)</f>
        <v>36820</v>
      </c>
      <c r="I19" s="150"/>
      <c r="J19" s="28"/>
    </row>
    <row r="20" spans="1:12" ht="15" customHeight="1" x14ac:dyDescent="0.25">
      <c r="A20" s="155" t="s">
        <v>124</v>
      </c>
      <c r="B20" s="156"/>
      <c r="C20" s="156"/>
      <c r="D20" s="156"/>
      <c r="E20" s="156"/>
      <c r="F20" s="157"/>
      <c r="G20" s="96">
        <v>12320</v>
      </c>
      <c r="H20" s="151"/>
      <c r="I20" s="152"/>
      <c r="J20" s="28"/>
    </row>
    <row r="21" spans="1:12" ht="15" customHeight="1" x14ac:dyDescent="0.25">
      <c r="A21" s="94">
        <v>1</v>
      </c>
      <c r="B21" s="95" t="s">
        <v>127</v>
      </c>
      <c r="C21" s="94"/>
      <c r="D21" s="97">
        <v>29450</v>
      </c>
      <c r="E21" s="153" t="s">
        <v>129</v>
      </c>
      <c r="F21" s="154"/>
      <c r="G21" s="154"/>
      <c r="H21" s="154"/>
      <c r="I21" s="154"/>
      <c r="J21" s="158" t="s">
        <v>130</v>
      </c>
      <c r="K21" s="158"/>
      <c r="L21" s="158"/>
    </row>
    <row r="22" spans="1:12" ht="15" customHeight="1" x14ac:dyDescent="0.25">
      <c r="A22" s="94">
        <v>2</v>
      </c>
      <c r="B22" s="95" t="s">
        <v>128</v>
      </c>
      <c r="C22" s="94"/>
      <c r="D22" s="97">
        <v>61761</v>
      </c>
      <c r="E22" s="153" t="s">
        <v>129</v>
      </c>
      <c r="F22" s="154"/>
      <c r="G22" s="154"/>
      <c r="H22" s="154"/>
      <c r="I22" s="154"/>
      <c r="J22" s="159" t="s">
        <v>131</v>
      </c>
      <c r="K22" s="159"/>
      <c r="L22" s="159"/>
    </row>
    <row r="23" spans="1:12" ht="7.5" customHeight="1" x14ac:dyDescent="0.25">
      <c r="A23" s="122"/>
      <c r="B23" s="122"/>
      <c r="C23" s="122"/>
      <c r="D23" s="122"/>
      <c r="E23" s="122"/>
      <c r="F23" s="122"/>
      <c r="G23" s="122"/>
      <c r="H23" s="122"/>
      <c r="I23" s="122"/>
    </row>
    <row r="24" spans="1:12" ht="15.75" x14ac:dyDescent="0.25">
      <c r="A24" s="134" t="s">
        <v>94</v>
      </c>
      <c r="B24" s="134"/>
      <c r="C24" s="134"/>
      <c r="D24" s="134"/>
      <c r="E24" s="132">
        <v>308000</v>
      </c>
      <c r="F24" s="133"/>
      <c r="G24" s="133"/>
      <c r="H24" s="133"/>
      <c r="I24" s="80">
        <v>5</v>
      </c>
      <c r="J24" s="137">
        <f>SUM(E24:H25)</f>
        <v>431200</v>
      </c>
      <c r="K24" s="138"/>
    </row>
    <row r="25" spans="1:12" ht="15.75" x14ac:dyDescent="0.25">
      <c r="A25" s="134" t="s">
        <v>126</v>
      </c>
      <c r="B25" s="134"/>
      <c r="C25" s="134"/>
      <c r="D25" s="134"/>
      <c r="E25" s="132">
        <v>123200</v>
      </c>
      <c r="F25" s="133"/>
      <c r="G25" s="133"/>
      <c r="H25" s="133"/>
      <c r="I25" s="80">
        <v>2</v>
      </c>
      <c r="J25" s="138"/>
      <c r="K25" s="138"/>
    </row>
    <row r="26" spans="1:12" ht="18.75" x14ac:dyDescent="0.25">
      <c r="A26" s="134" t="s">
        <v>95</v>
      </c>
      <c r="B26" s="134"/>
      <c r="C26" s="134"/>
      <c r="D26" s="134"/>
      <c r="E26" s="132">
        <v>123200</v>
      </c>
      <c r="F26" s="133"/>
      <c r="G26" s="133"/>
      <c r="H26" s="133"/>
      <c r="I26" s="164">
        <v>2</v>
      </c>
      <c r="J26" s="137">
        <f>SUM(E26)</f>
        <v>123200</v>
      </c>
      <c r="K26" s="138"/>
    </row>
    <row r="27" spans="1:12" x14ac:dyDescent="0.25">
      <c r="A27" s="130" t="s">
        <v>65</v>
      </c>
      <c r="B27" s="130"/>
      <c r="C27" s="130"/>
      <c r="D27" s="130"/>
      <c r="E27" s="130"/>
      <c r="F27" s="130"/>
      <c r="G27" s="130"/>
      <c r="H27" s="130"/>
      <c r="I27" s="130"/>
      <c r="J27" s="130"/>
      <c r="K27" s="130"/>
      <c r="L27" s="130"/>
    </row>
    <row r="28" spans="1:12" x14ac:dyDescent="0.25">
      <c r="A28" s="130" t="s">
        <v>69</v>
      </c>
      <c r="B28" s="130"/>
      <c r="C28" s="130"/>
      <c r="D28" s="130"/>
      <c r="E28" s="130"/>
      <c r="F28" s="130"/>
      <c r="G28" s="130"/>
      <c r="H28" s="130"/>
      <c r="I28" s="130"/>
      <c r="J28" s="130"/>
      <c r="K28" s="130"/>
      <c r="L28" s="130"/>
    </row>
    <row r="29" spans="1:12" ht="4.5" customHeight="1" x14ac:dyDescent="0.25">
      <c r="A29" s="72"/>
      <c r="B29" s="72"/>
      <c r="C29" s="72"/>
      <c r="D29" s="72"/>
      <c r="E29" s="72"/>
      <c r="F29" s="72"/>
      <c r="G29" s="72"/>
      <c r="H29" s="72"/>
      <c r="I29" s="72"/>
      <c r="J29" s="72"/>
      <c r="K29" s="72"/>
      <c r="L29" s="72"/>
    </row>
    <row r="30" spans="1:12" x14ac:dyDescent="0.25">
      <c r="A30" s="130" t="s">
        <v>120</v>
      </c>
      <c r="B30" s="130"/>
      <c r="C30" s="130"/>
      <c r="D30" s="130"/>
      <c r="E30" s="130"/>
      <c r="F30" s="130"/>
      <c r="G30" s="130"/>
      <c r="H30" s="130"/>
      <c r="I30" s="130"/>
      <c r="J30" s="130"/>
      <c r="K30" s="130"/>
      <c r="L30" s="130"/>
    </row>
    <row r="31" spans="1:12" x14ac:dyDescent="0.25">
      <c r="A31" s="130"/>
      <c r="B31" s="130"/>
      <c r="C31" s="130"/>
      <c r="D31" s="130"/>
      <c r="E31" s="130"/>
      <c r="F31" s="130"/>
      <c r="G31" s="130"/>
      <c r="H31" s="130"/>
      <c r="I31" s="130"/>
      <c r="J31" s="130"/>
      <c r="K31" s="130"/>
      <c r="L31" s="130"/>
    </row>
    <row r="32" spans="1:12" x14ac:dyDescent="0.25">
      <c r="A32" s="130"/>
      <c r="B32" s="130"/>
      <c r="C32" s="130"/>
      <c r="D32" s="130"/>
      <c r="E32" s="130"/>
      <c r="F32" s="130"/>
      <c r="G32" s="130"/>
      <c r="H32" s="130"/>
      <c r="I32" s="130"/>
      <c r="J32" s="130"/>
      <c r="K32" s="130"/>
      <c r="L32" s="130"/>
    </row>
  </sheetData>
  <mergeCells count="31">
    <mergeCell ref="A31:L31"/>
    <mergeCell ref="A32:L32"/>
    <mergeCell ref="A26:D26"/>
    <mergeCell ref="E26:H26"/>
    <mergeCell ref="J26:K26"/>
    <mergeCell ref="A27:L27"/>
    <mergeCell ref="A28:L28"/>
    <mergeCell ref="A30:L30"/>
    <mergeCell ref="E21:I21"/>
    <mergeCell ref="J21:L21"/>
    <mergeCell ref="E22:I22"/>
    <mergeCell ref="J22:L22"/>
    <mergeCell ref="A23:I23"/>
    <mergeCell ref="A24:D24"/>
    <mergeCell ref="E24:H24"/>
    <mergeCell ref="J24:K25"/>
    <mergeCell ref="A25:D25"/>
    <mergeCell ref="E25:H25"/>
    <mergeCell ref="H19:I20"/>
    <mergeCell ref="A20:F20"/>
    <mergeCell ref="A1:K1"/>
    <mergeCell ref="J3:L3"/>
    <mergeCell ref="J4:L4"/>
    <mergeCell ref="J5:L5"/>
    <mergeCell ref="J6:K6"/>
    <mergeCell ref="A14:F14"/>
    <mergeCell ref="A15:F15"/>
    <mergeCell ref="A16:F16"/>
    <mergeCell ref="A17:F17"/>
    <mergeCell ref="A18:F18"/>
    <mergeCell ref="A19:F19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abSelected="1" topLeftCell="A7" workbookViewId="0">
      <selection activeCell="A31" sqref="A31:L31"/>
    </sheetView>
  </sheetViews>
  <sheetFormatPr baseColWidth="10" defaultRowHeight="15" x14ac:dyDescent="0.25"/>
  <cols>
    <col min="1" max="1" width="3" customWidth="1"/>
    <col min="2" max="2" width="29.7109375" customWidth="1"/>
    <col min="3" max="3" width="7.5703125" customWidth="1"/>
    <col min="4" max="4" width="9.7109375" customWidth="1"/>
    <col min="5" max="5" width="18.85546875" customWidth="1"/>
    <col min="6" max="6" width="12.85546875" customWidth="1"/>
    <col min="7" max="7" width="11.140625" customWidth="1"/>
    <col min="8" max="8" width="10.42578125" customWidth="1"/>
    <col min="9" max="9" width="12" customWidth="1"/>
    <col min="10" max="10" width="9.7109375" customWidth="1"/>
    <col min="11" max="11" width="9.140625" customWidth="1"/>
    <col min="12" max="12" width="7.28515625" customWidth="1"/>
  </cols>
  <sheetData>
    <row r="1" spans="1:12" ht="38.25" customHeight="1" x14ac:dyDescent="0.25">
      <c r="A1" s="136" t="s">
        <v>134</v>
      </c>
      <c r="B1" s="136"/>
      <c r="C1" s="136"/>
      <c r="D1" s="136"/>
      <c r="E1" s="136"/>
      <c r="F1" s="136"/>
      <c r="G1" s="136"/>
      <c r="H1" s="136"/>
      <c r="I1" s="136"/>
      <c r="J1" s="136"/>
      <c r="K1" s="136"/>
      <c r="L1" s="29"/>
    </row>
    <row r="2" spans="1:12" x14ac:dyDescent="0.25">
      <c r="A2" s="1" t="s">
        <v>0</v>
      </c>
      <c r="B2" s="29"/>
      <c r="C2" s="29"/>
      <c r="D2" s="29"/>
      <c r="E2" s="29" t="s">
        <v>37</v>
      </c>
      <c r="F2" s="29"/>
      <c r="G2" s="29"/>
      <c r="H2" s="29"/>
      <c r="I2" s="29"/>
      <c r="J2" s="29" t="s">
        <v>15</v>
      </c>
      <c r="K2" s="29"/>
      <c r="L2" s="29"/>
    </row>
    <row r="3" spans="1:12" x14ac:dyDescent="0.25">
      <c r="A3" s="1" t="s">
        <v>1</v>
      </c>
      <c r="B3" s="29"/>
      <c r="C3" s="29"/>
      <c r="D3" s="29"/>
      <c r="E3" s="29" t="s">
        <v>25</v>
      </c>
      <c r="F3" s="29"/>
      <c r="G3" s="29"/>
      <c r="H3" s="29" t="s">
        <v>26</v>
      </c>
      <c r="I3" s="29"/>
      <c r="J3" s="107" t="s">
        <v>51</v>
      </c>
      <c r="K3" s="107"/>
      <c r="L3" s="107"/>
    </row>
    <row r="4" spans="1:12" ht="15" customHeight="1" x14ac:dyDescent="0.25">
      <c r="A4" s="1" t="s">
        <v>2</v>
      </c>
      <c r="B4" s="29"/>
      <c r="C4" s="29"/>
      <c r="D4" s="29"/>
      <c r="E4" s="29" t="s">
        <v>16</v>
      </c>
      <c r="F4" s="30"/>
      <c r="G4" s="30"/>
      <c r="H4" s="30" t="s">
        <v>32</v>
      </c>
      <c r="I4" s="30"/>
      <c r="J4" s="107" t="s">
        <v>56</v>
      </c>
      <c r="K4" s="107"/>
      <c r="L4" s="107"/>
    </row>
    <row r="5" spans="1:12" ht="18.75" x14ac:dyDescent="0.3">
      <c r="A5" s="16"/>
      <c r="J5" s="122" t="s">
        <v>57</v>
      </c>
      <c r="K5" s="122"/>
      <c r="L5" s="122"/>
    </row>
    <row r="6" spans="1:12" ht="31.5" x14ac:dyDescent="0.25">
      <c r="A6" s="8" t="s">
        <v>3</v>
      </c>
      <c r="B6" s="8" t="s">
        <v>4</v>
      </c>
      <c r="C6" s="8" t="s">
        <v>5</v>
      </c>
      <c r="D6" s="8" t="s">
        <v>6</v>
      </c>
      <c r="E6" s="8" t="s">
        <v>7</v>
      </c>
      <c r="F6" s="8" t="s">
        <v>8</v>
      </c>
      <c r="G6" s="8" t="s">
        <v>9</v>
      </c>
      <c r="H6" s="11" t="s">
        <v>14</v>
      </c>
      <c r="I6" s="9" t="s">
        <v>13</v>
      </c>
      <c r="J6" s="123" t="s">
        <v>11</v>
      </c>
      <c r="K6" s="123"/>
      <c r="L6" s="103" t="s">
        <v>12</v>
      </c>
    </row>
    <row r="7" spans="1:12" ht="15.75" x14ac:dyDescent="0.25">
      <c r="A7" s="3">
        <v>1</v>
      </c>
      <c r="B7" s="24" t="s">
        <v>35</v>
      </c>
      <c r="C7" s="62" t="s">
        <v>50</v>
      </c>
      <c r="D7" s="3">
        <v>28226</v>
      </c>
      <c r="E7" s="51" t="s">
        <v>43</v>
      </c>
      <c r="F7" s="18" t="s">
        <v>36</v>
      </c>
      <c r="G7" s="3">
        <v>70000</v>
      </c>
      <c r="H7" s="51"/>
      <c r="I7" s="52"/>
      <c r="J7" s="3"/>
      <c r="K7" s="52"/>
      <c r="L7" s="18" t="s">
        <v>49</v>
      </c>
    </row>
    <row r="8" spans="1:12" ht="15.75" x14ac:dyDescent="0.25">
      <c r="A8" s="3">
        <v>2</v>
      </c>
      <c r="B8" s="21" t="s">
        <v>89</v>
      </c>
      <c r="C8" s="62" t="s">
        <v>42</v>
      </c>
      <c r="D8" s="3">
        <v>44521</v>
      </c>
      <c r="E8" s="51" t="s">
        <v>43</v>
      </c>
      <c r="F8" s="18" t="s">
        <v>24</v>
      </c>
      <c r="G8" s="3">
        <v>70000</v>
      </c>
      <c r="H8" s="17"/>
      <c r="I8" s="3"/>
      <c r="J8" s="3"/>
      <c r="K8" s="52"/>
      <c r="L8" s="18" t="s">
        <v>44</v>
      </c>
    </row>
    <row r="9" spans="1:12" ht="15.75" x14ac:dyDescent="0.25">
      <c r="A9" s="3">
        <v>3</v>
      </c>
      <c r="B9" s="21" t="s">
        <v>27</v>
      </c>
      <c r="C9" s="62" t="s">
        <v>42</v>
      </c>
      <c r="D9" s="3">
        <v>41401</v>
      </c>
      <c r="E9" s="51" t="s">
        <v>43</v>
      </c>
      <c r="F9" s="18" t="s">
        <v>28</v>
      </c>
      <c r="G9" s="3">
        <v>70000</v>
      </c>
      <c r="H9" s="17"/>
      <c r="I9" s="3"/>
      <c r="J9" s="25">
        <v>57636449</v>
      </c>
      <c r="K9" s="52"/>
      <c r="L9" s="18" t="s">
        <v>45</v>
      </c>
    </row>
    <row r="10" spans="1:12" ht="15.75" customHeight="1" x14ac:dyDescent="0.25">
      <c r="A10" s="3">
        <v>4</v>
      </c>
      <c r="B10" s="21" t="s">
        <v>58</v>
      </c>
      <c r="C10" s="62" t="s">
        <v>17</v>
      </c>
      <c r="D10" s="3">
        <v>67664</v>
      </c>
      <c r="E10" s="51" t="s">
        <v>18</v>
      </c>
      <c r="F10" s="18"/>
      <c r="G10" s="3">
        <v>70000</v>
      </c>
      <c r="H10" s="17"/>
      <c r="I10" s="3"/>
      <c r="J10" s="25" t="s">
        <v>59</v>
      </c>
      <c r="K10" s="25" t="s">
        <v>60</v>
      </c>
      <c r="L10" s="18" t="s">
        <v>61</v>
      </c>
    </row>
    <row r="11" spans="1:12" ht="15.75" customHeight="1" x14ac:dyDescent="0.25">
      <c r="A11" s="3">
        <v>5</v>
      </c>
      <c r="B11" s="21" t="s">
        <v>52</v>
      </c>
      <c r="C11" s="62" t="s">
        <v>17</v>
      </c>
      <c r="D11" s="3">
        <v>61145</v>
      </c>
      <c r="E11" s="52" t="s">
        <v>18</v>
      </c>
      <c r="F11" s="18" t="s">
        <v>19</v>
      </c>
      <c r="G11" s="3">
        <v>70000</v>
      </c>
      <c r="H11" s="12"/>
      <c r="I11" s="4"/>
      <c r="J11" s="27" t="s">
        <v>53</v>
      </c>
      <c r="K11" s="105"/>
      <c r="L11" s="26" t="s">
        <v>38</v>
      </c>
    </row>
    <row r="12" spans="1:12" ht="15.75" x14ac:dyDescent="0.25">
      <c r="A12" s="3">
        <v>6</v>
      </c>
      <c r="B12" s="24" t="s">
        <v>66</v>
      </c>
      <c r="C12" s="62" t="s">
        <v>42</v>
      </c>
      <c r="D12" s="3">
        <v>48716</v>
      </c>
      <c r="E12" s="51" t="s">
        <v>43</v>
      </c>
      <c r="F12" s="18" t="s">
        <v>34</v>
      </c>
      <c r="G12" s="3">
        <v>90000</v>
      </c>
      <c r="H12" s="3">
        <v>210000</v>
      </c>
      <c r="I12" s="31"/>
      <c r="J12" s="25" t="s">
        <v>67</v>
      </c>
      <c r="K12" s="27" t="s">
        <v>68</v>
      </c>
      <c r="L12" s="18" t="s">
        <v>46</v>
      </c>
    </row>
    <row r="13" spans="1:12" ht="15" customHeight="1" x14ac:dyDescent="0.25">
      <c r="A13" s="3">
        <v>7</v>
      </c>
      <c r="B13" s="21" t="s">
        <v>29</v>
      </c>
      <c r="C13" s="62" t="s">
        <v>42</v>
      </c>
      <c r="D13" s="3">
        <v>41788</v>
      </c>
      <c r="E13" s="51" t="s">
        <v>43</v>
      </c>
      <c r="F13" s="18" t="s">
        <v>30</v>
      </c>
      <c r="G13" s="3">
        <v>70000</v>
      </c>
      <c r="H13" s="17"/>
      <c r="I13" s="3"/>
      <c r="J13" s="3"/>
      <c r="K13" s="52"/>
      <c r="L13" s="18" t="s">
        <v>47</v>
      </c>
    </row>
    <row r="14" spans="1:12" ht="15" customHeight="1" x14ac:dyDescent="0.25">
      <c r="A14" s="124" t="s">
        <v>10</v>
      </c>
      <c r="B14" s="125"/>
      <c r="C14" s="125"/>
      <c r="D14" s="125"/>
      <c r="E14" s="125"/>
      <c r="F14" s="126"/>
      <c r="G14" s="22">
        <f>SUM(G7:G13)</f>
        <v>510000</v>
      </c>
      <c r="H14" s="23"/>
      <c r="I14" s="22"/>
      <c r="J14" s="104"/>
      <c r="K14" s="104"/>
    </row>
    <row r="15" spans="1:12" ht="15" customHeight="1" x14ac:dyDescent="0.25">
      <c r="A15" s="143" t="s">
        <v>101</v>
      </c>
      <c r="B15" s="144"/>
      <c r="C15" s="144"/>
      <c r="D15" s="144"/>
      <c r="E15" s="144"/>
      <c r="F15" s="145"/>
      <c r="G15" s="6">
        <f>(G14*0.12)</f>
        <v>61200</v>
      </c>
      <c r="H15" s="13"/>
      <c r="I15" s="10"/>
      <c r="J15" s="104"/>
      <c r="K15" s="104"/>
    </row>
    <row r="16" spans="1:12" ht="15" customHeight="1" x14ac:dyDescent="0.25">
      <c r="A16" s="143" t="s">
        <v>121</v>
      </c>
      <c r="B16" s="144"/>
      <c r="C16" s="144"/>
      <c r="D16" s="144"/>
      <c r="E16" s="144"/>
      <c r="F16" s="145"/>
      <c r="G16" s="7">
        <f>G14-G15</f>
        <v>448800</v>
      </c>
      <c r="H16" s="13"/>
      <c r="I16" s="10"/>
      <c r="J16" s="104"/>
      <c r="K16" s="104"/>
    </row>
    <row r="17" spans="1:12" ht="15" customHeight="1" x14ac:dyDescent="0.25">
      <c r="A17" s="143" t="s">
        <v>122</v>
      </c>
      <c r="B17" s="144"/>
      <c r="C17" s="144"/>
      <c r="D17" s="144"/>
      <c r="E17" s="144"/>
      <c r="F17" s="145"/>
      <c r="G17" s="7">
        <v>123200</v>
      </c>
      <c r="H17" s="13"/>
      <c r="I17" s="10"/>
      <c r="J17" s="104"/>
      <c r="K17" s="104"/>
    </row>
    <row r="18" spans="1:12" ht="15" customHeight="1" x14ac:dyDescent="0.25">
      <c r="A18" s="113" t="s">
        <v>125</v>
      </c>
      <c r="B18" s="114"/>
      <c r="C18" s="114"/>
      <c r="D18" s="114"/>
      <c r="E18" s="114"/>
      <c r="F18" s="115"/>
      <c r="G18" s="7">
        <f>SUM(G16:G17)</f>
        <v>572000</v>
      </c>
      <c r="H18" s="13"/>
      <c r="I18" s="10"/>
      <c r="J18" s="104"/>
      <c r="K18" s="104"/>
    </row>
    <row r="19" spans="1:12" ht="15" customHeight="1" x14ac:dyDescent="0.25">
      <c r="A19" s="146" t="s">
        <v>123</v>
      </c>
      <c r="B19" s="147"/>
      <c r="C19" s="147"/>
      <c r="D19" s="147"/>
      <c r="E19" s="147"/>
      <c r="F19" s="148"/>
      <c r="G19" s="90">
        <f>G14*0.05</f>
        <v>25500</v>
      </c>
      <c r="H19" s="149">
        <f>SUM(G19:G20)</f>
        <v>37820</v>
      </c>
      <c r="I19" s="150"/>
      <c r="J19" s="28"/>
    </row>
    <row r="20" spans="1:12" ht="15" customHeight="1" x14ac:dyDescent="0.25">
      <c r="A20" s="155" t="s">
        <v>124</v>
      </c>
      <c r="B20" s="156"/>
      <c r="C20" s="156"/>
      <c r="D20" s="156"/>
      <c r="E20" s="156"/>
      <c r="F20" s="157"/>
      <c r="G20" s="96">
        <v>12320</v>
      </c>
      <c r="H20" s="151"/>
      <c r="I20" s="152"/>
      <c r="J20" s="28"/>
    </row>
    <row r="21" spans="1:12" ht="15" customHeight="1" x14ac:dyDescent="0.25">
      <c r="A21" s="94">
        <v>1</v>
      </c>
      <c r="B21" s="95" t="s">
        <v>127</v>
      </c>
      <c r="C21" s="94"/>
      <c r="D21" s="97">
        <v>29450</v>
      </c>
      <c r="E21" s="153" t="s">
        <v>129</v>
      </c>
      <c r="F21" s="154"/>
      <c r="G21" s="154"/>
      <c r="H21" s="154"/>
      <c r="I21" s="154"/>
      <c r="J21" s="158" t="s">
        <v>130</v>
      </c>
      <c r="K21" s="158"/>
      <c r="L21" s="158"/>
    </row>
    <row r="22" spans="1:12" ht="15" customHeight="1" x14ac:dyDescent="0.25">
      <c r="A22" s="94">
        <v>2</v>
      </c>
      <c r="B22" s="95" t="s">
        <v>128</v>
      </c>
      <c r="C22" s="94"/>
      <c r="D22" s="97">
        <v>61761</v>
      </c>
      <c r="E22" s="153" t="s">
        <v>129</v>
      </c>
      <c r="F22" s="154"/>
      <c r="G22" s="154"/>
      <c r="H22" s="154"/>
      <c r="I22" s="154"/>
      <c r="J22" s="159" t="s">
        <v>131</v>
      </c>
      <c r="K22" s="159"/>
      <c r="L22" s="159"/>
    </row>
    <row r="23" spans="1:12" ht="7.5" customHeight="1" x14ac:dyDescent="0.25">
      <c r="A23" s="122"/>
      <c r="B23" s="122"/>
      <c r="C23" s="122"/>
      <c r="D23" s="122"/>
      <c r="E23" s="122"/>
      <c r="F23" s="122"/>
      <c r="G23" s="122"/>
      <c r="H23" s="122"/>
      <c r="I23" s="122"/>
    </row>
    <row r="24" spans="1:12" ht="15.75" x14ac:dyDescent="0.25">
      <c r="A24" s="134" t="s">
        <v>94</v>
      </c>
      <c r="B24" s="134"/>
      <c r="C24" s="134"/>
      <c r="D24" s="134"/>
      <c r="E24" s="132">
        <v>308000</v>
      </c>
      <c r="F24" s="133"/>
      <c r="G24" s="133"/>
      <c r="H24" s="133"/>
      <c r="I24" s="80">
        <v>5</v>
      </c>
      <c r="J24" s="137">
        <f>SUM(E24:H25)</f>
        <v>431200</v>
      </c>
      <c r="K24" s="138"/>
    </row>
    <row r="25" spans="1:12" ht="15.75" x14ac:dyDescent="0.25">
      <c r="A25" s="134" t="s">
        <v>126</v>
      </c>
      <c r="B25" s="134"/>
      <c r="C25" s="134"/>
      <c r="D25" s="134"/>
      <c r="E25" s="132">
        <v>123200</v>
      </c>
      <c r="F25" s="133"/>
      <c r="G25" s="133"/>
      <c r="H25" s="133"/>
      <c r="I25" s="80">
        <v>2</v>
      </c>
      <c r="J25" s="138"/>
      <c r="K25" s="138"/>
    </row>
    <row r="26" spans="1:12" ht="18.75" x14ac:dyDescent="0.25">
      <c r="A26" s="134" t="s">
        <v>95</v>
      </c>
      <c r="B26" s="134"/>
      <c r="C26" s="134"/>
      <c r="D26" s="134"/>
      <c r="E26" s="132">
        <v>123200</v>
      </c>
      <c r="F26" s="133"/>
      <c r="G26" s="133"/>
      <c r="H26" s="133"/>
      <c r="I26" s="81">
        <v>2</v>
      </c>
      <c r="J26" s="137">
        <f>SUM(E26)</f>
        <v>123200</v>
      </c>
      <c r="K26" s="138"/>
    </row>
    <row r="27" spans="1:12" ht="18.75" x14ac:dyDescent="0.25">
      <c r="A27" s="163" t="s">
        <v>136</v>
      </c>
      <c r="B27" s="163"/>
      <c r="C27" s="163"/>
      <c r="D27" s="163"/>
      <c r="E27" s="132">
        <v>1000000</v>
      </c>
      <c r="F27" s="133"/>
      <c r="G27" s="133"/>
      <c r="H27" s="133"/>
      <c r="I27" s="160"/>
      <c r="J27" s="161"/>
      <c r="K27" s="162"/>
    </row>
    <row r="28" spans="1:12" x14ac:dyDescent="0.25">
      <c r="A28" s="130" t="s">
        <v>65</v>
      </c>
      <c r="B28" s="130"/>
      <c r="C28" s="130"/>
      <c r="D28" s="130"/>
      <c r="E28" s="130"/>
      <c r="F28" s="130"/>
      <c r="G28" s="130"/>
      <c r="H28" s="130"/>
      <c r="I28" s="130"/>
      <c r="J28" s="130"/>
      <c r="K28" s="130"/>
      <c r="L28" s="130"/>
    </row>
    <row r="29" spans="1:12" x14ac:dyDescent="0.25">
      <c r="A29" s="130" t="s">
        <v>135</v>
      </c>
      <c r="B29" s="130"/>
      <c r="C29" s="130"/>
      <c r="D29" s="130"/>
      <c r="E29" s="130"/>
      <c r="F29" s="130"/>
      <c r="G29" s="130"/>
      <c r="H29" s="130"/>
      <c r="I29" s="130"/>
      <c r="J29" s="130"/>
      <c r="K29" s="130"/>
      <c r="L29" s="130"/>
    </row>
    <row r="30" spans="1:12" ht="12.75" customHeight="1" x14ac:dyDescent="0.25">
      <c r="A30" s="130" t="s">
        <v>137</v>
      </c>
      <c r="B30" s="130"/>
      <c r="C30" s="130"/>
      <c r="D30" s="130"/>
      <c r="E30" s="130"/>
      <c r="F30" s="130"/>
      <c r="G30" s="130"/>
      <c r="H30" s="130"/>
      <c r="I30" s="130"/>
      <c r="J30" s="130"/>
      <c r="K30" s="130"/>
      <c r="L30" s="130"/>
    </row>
    <row r="31" spans="1:12" x14ac:dyDescent="0.25">
      <c r="A31" s="130" t="s">
        <v>120</v>
      </c>
      <c r="B31" s="130"/>
      <c r="C31" s="130"/>
      <c r="D31" s="130"/>
      <c r="E31" s="130"/>
      <c r="F31" s="130"/>
      <c r="G31" s="130"/>
      <c r="H31" s="130"/>
      <c r="I31" s="130"/>
      <c r="J31" s="130"/>
      <c r="K31" s="130"/>
      <c r="L31" s="130"/>
    </row>
    <row r="32" spans="1:12" x14ac:dyDescent="0.25">
      <c r="A32" s="130"/>
      <c r="B32" s="130"/>
      <c r="C32" s="130"/>
      <c r="D32" s="130"/>
      <c r="E32" s="130"/>
      <c r="F32" s="130"/>
      <c r="G32" s="130"/>
      <c r="H32" s="130"/>
      <c r="I32" s="130"/>
      <c r="J32" s="130"/>
      <c r="K32" s="130"/>
      <c r="L32" s="130"/>
    </row>
    <row r="33" spans="1:12" x14ac:dyDescent="0.25">
      <c r="A33" s="130"/>
      <c r="B33" s="130"/>
      <c r="C33" s="130"/>
      <c r="D33" s="130"/>
      <c r="E33" s="130"/>
      <c r="F33" s="130"/>
      <c r="G33" s="130"/>
      <c r="H33" s="130"/>
      <c r="I33" s="130"/>
      <c r="J33" s="130"/>
      <c r="K33" s="130"/>
      <c r="L33" s="130"/>
    </row>
  </sheetData>
  <mergeCells count="34">
    <mergeCell ref="A32:L32"/>
    <mergeCell ref="A33:L33"/>
    <mergeCell ref="A30:L30"/>
    <mergeCell ref="A27:D27"/>
    <mergeCell ref="E27:H27"/>
    <mergeCell ref="A26:D26"/>
    <mergeCell ref="E26:H26"/>
    <mergeCell ref="J26:K26"/>
    <mergeCell ref="A28:L28"/>
    <mergeCell ref="A29:L29"/>
    <mergeCell ref="A31:L31"/>
    <mergeCell ref="E21:I21"/>
    <mergeCell ref="J21:L21"/>
    <mergeCell ref="E22:I22"/>
    <mergeCell ref="J22:L22"/>
    <mergeCell ref="A23:I23"/>
    <mergeCell ref="A24:D24"/>
    <mergeCell ref="E24:H24"/>
    <mergeCell ref="J24:K25"/>
    <mergeCell ref="A25:D25"/>
    <mergeCell ref="E25:H25"/>
    <mergeCell ref="A15:F15"/>
    <mergeCell ref="A16:F16"/>
    <mergeCell ref="A17:F17"/>
    <mergeCell ref="A18:F18"/>
    <mergeCell ref="A19:F19"/>
    <mergeCell ref="H19:I20"/>
    <mergeCell ref="A20:F20"/>
    <mergeCell ref="A1:K1"/>
    <mergeCell ref="J3:L3"/>
    <mergeCell ref="J4:L4"/>
    <mergeCell ref="J5:L5"/>
    <mergeCell ref="J6:K6"/>
    <mergeCell ref="A14:F14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topLeftCell="A22" workbookViewId="0">
      <selection activeCell="B15" sqref="B15"/>
    </sheetView>
  </sheetViews>
  <sheetFormatPr baseColWidth="10" defaultRowHeight="15" x14ac:dyDescent="0.25"/>
  <cols>
    <col min="1" max="1" width="3" customWidth="1"/>
    <col min="2" max="2" width="29.7109375" customWidth="1"/>
    <col min="3" max="3" width="7.5703125" customWidth="1"/>
    <col min="4" max="4" width="9.7109375" customWidth="1"/>
    <col min="5" max="5" width="18.85546875" customWidth="1"/>
    <col min="6" max="6" width="12.85546875" customWidth="1"/>
    <col min="7" max="7" width="11.140625" customWidth="1"/>
    <col min="8" max="8" width="10.42578125" customWidth="1"/>
    <col min="9" max="9" width="12" customWidth="1"/>
    <col min="10" max="10" width="9.7109375" customWidth="1"/>
    <col min="11" max="11" width="9.140625" customWidth="1"/>
    <col min="12" max="12" width="7.28515625" customWidth="1"/>
  </cols>
  <sheetData>
    <row r="1" spans="1:12" x14ac:dyDescent="0.25">
      <c r="A1" s="120" t="s">
        <v>75</v>
      </c>
      <c r="B1" s="121"/>
      <c r="C1" s="121"/>
      <c r="D1" s="121"/>
      <c r="E1" s="121"/>
      <c r="F1" s="121"/>
      <c r="G1" s="121"/>
      <c r="H1" s="121"/>
      <c r="I1" s="121"/>
      <c r="J1" s="121"/>
      <c r="K1" s="121"/>
      <c r="L1" s="29"/>
    </row>
    <row r="2" spans="1:12" x14ac:dyDescent="0.25">
      <c r="A2" s="1" t="s">
        <v>0</v>
      </c>
      <c r="B2" s="29"/>
      <c r="C2" s="29"/>
      <c r="D2" s="29"/>
      <c r="E2" s="29" t="s">
        <v>37</v>
      </c>
      <c r="F2" s="29"/>
      <c r="G2" s="29"/>
      <c r="H2" s="29"/>
      <c r="I2" s="29"/>
      <c r="J2" s="29" t="s">
        <v>15</v>
      </c>
      <c r="K2" s="29"/>
      <c r="L2" s="29"/>
    </row>
    <row r="3" spans="1:12" x14ac:dyDescent="0.25">
      <c r="A3" s="1" t="s">
        <v>1</v>
      </c>
      <c r="B3" s="29"/>
      <c r="C3" s="29"/>
      <c r="D3" s="29"/>
      <c r="E3" s="29" t="s">
        <v>25</v>
      </c>
      <c r="F3" s="29"/>
      <c r="G3" s="29"/>
      <c r="H3" s="29" t="s">
        <v>26</v>
      </c>
      <c r="I3" s="29"/>
      <c r="J3" s="107" t="s">
        <v>51</v>
      </c>
      <c r="K3" s="107"/>
      <c r="L3" s="107"/>
    </row>
    <row r="4" spans="1:12" ht="15" customHeight="1" x14ac:dyDescent="0.25">
      <c r="A4" s="1" t="s">
        <v>2</v>
      </c>
      <c r="B4" s="29"/>
      <c r="C4" s="29"/>
      <c r="D4" s="29"/>
      <c r="E4" s="29" t="s">
        <v>16</v>
      </c>
      <c r="F4" s="30"/>
      <c r="G4" s="30"/>
      <c r="H4" s="30" t="s">
        <v>32</v>
      </c>
      <c r="I4" s="30"/>
      <c r="J4" s="107" t="s">
        <v>56</v>
      </c>
      <c r="K4" s="107"/>
      <c r="L4" s="107"/>
    </row>
    <row r="5" spans="1:12" ht="12.75" customHeight="1" x14ac:dyDescent="0.3">
      <c r="A5" s="16"/>
      <c r="J5" s="122" t="s">
        <v>57</v>
      </c>
      <c r="K5" s="122"/>
      <c r="L5" s="122"/>
    </row>
    <row r="6" spans="1:12" ht="16.5" customHeight="1" x14ac:dyDescent="0.25">
      <c r="A6" s="8" t="s">
        <v>3</v>
      </c>
      <c r="B6" s="8" t="s">
        <v>4</v>
      </c>
      <c r="C6" s="8" t="s">
        <v>5</v>
      </c>
      <c r="D6" s="8" t="s">
        <v>6</v>
      </c>
      <c r="E6" s="8" t="s">
        <v>7</v>
      </c>
      <c r="F6" s="8" t="s">
        <v>8</v>
      </c>
      <c r="G6" s="8" t="s">
        <v>9</v>
      </c>
      <c r="H6" s="11" t="s">
        <v>14</v>
      </c>
      <c r="I6" s="9" t="s">
        <v>13</v>
      </c>
      <c r="J6" s="123" t="s">
        <v>11</v>
      </c>
      <c r="K6" s="123"/>
      <c r="L6" s="50" t="s">
        <v>12</v>
      </c>
    </row>
    <row r="7" spans="1:12" ht="15.75" x14ac:dyDescent="0.25">
      <c r="A7" s="3">
        <v>1</v>
      </c>
      <c r="B7" s="24" t="s">
        <v>35</v>
      </c>
      <c r="C7" s="62" t="s">
        <v>50</v>
      </c>
      <c r="D7" s="3">
        <v>28226</v>
      </c>
      <c r="E7" s="51" t="s">
        <v>43</v>
      </c>
      <c r="F7" s="18" t="s">
        <v>36</v>
      </c>
      <c r="G7" s="3">
        <v>70000</v>
      </c>
      <c r="H7" s="51"/>
      <c r="I7" s="52"/>
      <c r="J7" s="3"/>
      <c r="K7" s="52"/>
      <c r="L7" s="18" t="s">
        <v>49</v>
      </c>
    </row>
    <row r="8" spans="1:12" ht="15.75" x14ac:dyDescent="0.25">
      <c r="A8" s="3">
        <v>2</v>
      </c>
      <c r="B8" s="21" t="s">
        <v>55</v>
      </c>
      <c r="C8" s="62" t="s">
        <v>42</v>
      </c>
      <c r="D8" s="3">
        <v>44521</v>
      </c>
      <c r="E8" s="51" t="s">
        <v>43</v>
      </c>
      <c r="F8" s="18" t="s">
        <v>24</v>
      </c>
      <c r="G8" s="3">
        <v>70000</v>
      </c>
      <c r="H8" s="17"/>
      <c r="I8" s="3"/>
      <c r="J8" s="3"/>
      <c r="K8" s="52"/>
      <c r="L8" s="18" t="s">
        <v>44</v>
      </c>
    </row>
    <row r="9" spans="1:12" ht="15.75" x14ac:dyDescent="0.25">
      <c r="A9" s="3">
        <v>3</v>
      </c>
      <c r="B9" s="21" t="s">
        <v>27</v>
      </c>
      <c r="C9" s="62" t="s">
        <v>42</v>
      </c>
      <c r="D9" s="3">
        <v>41401</v>
      </c>
      <c r="E9" s="51" t="s">
        <v>43</v>
      </c>
      <c r="F9" s="18" t="s">
        <v>28</v>
      </c>
      <c r="G9" s="3">
        <v>70000</v>
      </c>
      <c r="H9" s="17"/>
      <c r="I9" s="3"/>
      <c r="J9" s="25">
        <v>57636449</v>
      </c>
      <c r="K9" s="52"/>
      <c r="L9" s="18" t="s">
        <v>45</v>
      </c>
    </row>
    <row r="10" spans="1:12" ht="15.75" customHeight="1" x14ac:dyDescent="0.25">
      <c r="A10" s="3">
        <v>4</v>
      </c>
      <c r="B10" s="21" t="s">
        <v>58</v>
      </c>
      <c r="C10" s="62" t="s">
        <v>17</v>
      </c>
      <c r="D10" s="3">
        <v>67664</v>
      </c>
      <c r="E10" s="51" t="s">
        <v>18</v>
      </c>
      <c r="F10" s="18"/>
      <c r="G10" s="3">
        <v>70000</v>
      </c>
      <c r="H10" s="17"/>
      <c r="I10" s="3"/>
      <c r="J10" s="25" t="s">
        <v>59</v>
      </c>
      <c r="K10" s="25" t="s">
        <v>60</v>
      </c>
      <c r="L10" s="18" t="s">
        <v>61</v>
      </c>
    </row>
    <row r="11" spans="1:12" ht="14.25" customHeight="1" x14ac:dyDescent="0.25">
      <c r="A11" s="64">
        <v>5</v>
      </c>
      <c r="B11" s="65" t="s">
        <v>22</v>
      </c>
      <c r="C11" s="66" t="s">
        <v>39</v>
      </c>
      <c r="D11" s="65">
        <v>39406</v>
      </c>
      <c r="E11" s="65" t="s">
        <v>83</v>
      </c>
      <c r="F11" s="18" t="s">
        <v>23</v>
      </c>
      <c r="G11" s="64">
        <v>70000</v>
      </c>
      <c r="H11" s="65"/>
      <c r="I11" s="65"/>
      <c r="J11" s="65">
        <v>40126800</v>
      </c>
      <c r="K11" s="65"/>
      <c r="L11" s="65"/>
    </row>
    <row r="12" spans="1:12" ht="17.25" customHeight="1" x14ac:dyDescent="0.25">
      <c r="A12" s="64">
        <v>6</v>
      </c>
      <c r="B12" s="65" t="s">
        <v>31</v>
      </c>
      <c r="C12" s="66" t="s">
        <v>62</v>
      </c>
      <c r="D12" s="65">
        <v>37534</v>
      </c>
      <c r="E12" s="65" t="s">
        <v>48</v>
      </c>
      <c r="F12" s="18" t="s">
        <v>33</v>
      </c>
      <c r="G12" s="64">
        <v>70000</v>
      </c>
      <c r="H12" s="65"/>
      <c r="I12" s="65"/>
      <c r="J12" s="65">
        <v>40664537</v>
      </c>
      <c r="K12" s="65" t="s">
        <v>54</v>
      </c>
      <c r="L12" s="65"/>
    </row>
    <row r="13" spans="1:12" ht="15.75" customHeight="1" x14ac:dyDescent="0.25">
      <c r="A13" s="3">
        <v>7</v>
      </c>
      <c r="B13" s="21" t="s">
        <v>52</v>
      </c>
      <c r="C13" s="62" t="s">
        <v>17</v>
      </c>
      <c r="D13" s="3">
        <v>61145</v>
      </c>
      <c r="E13" s="52" t="s">
        <v>18</v>
      </c>
      <c r="F13" s="18" t="s">
        <v>19</v>
      </c>
      <c r="G13" s="3">
        <v>70000</v>
      </c>
      <c r="H13" s="12"/>
      <c r="I13" s="4"/>
      <c r="J13" s="27" t="s">
        <v>53</v>
      </c>
      <c r="K13" s="14"/>
      <c r="L13" s="26" t="s">
        <v>38</v>
      </c>
    </row>
    <row r="14" spans="1:12" ht="15.75" customHeight="1" x14ac:dyDescent="0.25">
      <c r="A14" s="3">
        <v>8</v>
      </c>
      <c r="B14" s="24" t="s">
        <v>81</v>
      </c>
      <c r="C14" s="63" t="s">
        <v>39</v>
      </c>
      <c r="D14" s="54"/>
      <c r="E14" s="55" t="s">
        <v>76</v>
      </c>
      <c r="F14" s="56"/>
      <c r="G14" s="54">
        <v>70000</v>
      </c>
      <c r="H14" s="57"/>
      <c r="I14" s="54"/>
      <c r="J14" s="58"/>
      <c r="K14" s="59"/>
      <c r="L14" s="56" t="s">
        <v>41</v>
      </c>
    </row>
    <row r="15" spans="1:12" ht="15.75" x14ac:dyDescent="0.25">
      <c r="A15" s="3">
        <v>9</v>
      </c>
      <c r="B15" s="60" t="s">
        <v>77</v>
      </c>
      <c r="C15" s="53" t="s">
        <v>39</v>
      </c>
      <c r="D15" s="60"/>
      <c r="E15" s="67" t="s">
        <v>76</v>
      </c>
      <c r="F15" s="60"/>
      <c r="G15" s="54">
        <v>70000</v>
      </c>
      <c r="H15" s="60"/>
      <c r="I15" s="60"/>
      <c r="J15" s="60">
        <v>57924621</v>
      </c>
      <c r="K15" s="60"/>
      <c r="L15" s="61" t="s">
        <v>78</v>
      </c>
    </row>
    <row r="16" spans="1:12" ht="15.75" x14ac:dyDescent="0.25">
      <c r="A16" s="3">
        <v>10</v>
      </c>
      <c r="B16" s="24" t="s">
        <v>66</v>
      </c>
      <c r="C16" s="62" t="s">
        <v>42</v>
      </c>
      <c r="D16" s="3">
        <v>48716</v>
      </c>
      <c r="E16" s="51" t="s">
        <v>43</v>
      </c>
      <c r="F16" s="18" t="s">
        <v>34</v>
      </c>
      <c r="G16" s="3">
        <v>70000</v>
      </c>
      <c r="H16" s="3"/>
      <c r="I16" s="31"/>
      <c r="J16" s="25" t="s">
        <v>67</v>
      </c>
      <c r="K16" s="27" t="s">
        <v>68</v>
      </c>
      <c r="L16" s="18" t="s">
        <v>46</v>
      </c>
    </row>
    <row r="17" spans="1:12" ht="15" customHeight="1" x14ac:dyDescent="0.25">
      <c r="A17" s="3">
        <v>11</v>
      </c>
      <c r="B17" s="21" t="s">
        <v>29</v>
      </c>
      <c r="C17" s="62" t="s">
        <v>42</v>
      </c>
      <c r="D17" s="3">
        <v>41788</v>
      </c>
      <c r="E17" s="51" t="s">
        <v>43</v>
      </c>
      <c r="F17" s="18" t="s">
        <v>30</v>
      </c>
      <c r="G17" s="3">
        <v>70000</v>
      </c>
      <c r="H17" s="17"/>
      <c r="I17" s="3"/>
      <c r="J17" s="3"/>
      <c r="K17" s="52"/>
      <c r="L17" s="18" t="s">
        <v>47</v>
      </c>
    </row>
    <row r="18" spans="1:12" ht="15" customHeight="1" x14ac:dyDescent="0.25">
      <c r="A18" s="124" t="s">
        <v>10</v>
      </c>
      <c r="B18" s="125"/>
      <c r="C18" s="125"/>
      <c r="D18" s="125"/>
      <c r="E18" s="125"/>
      <c r="F18" s="126"/>
      <c r="G18" s="22">
        <f>SUM(G7:G17)</f>
        <v>770000</v>
      </c>
      <c r="H18" s="23"/>
      <c r="I18" s="22"/>
      <c r="J18" s="5"/>
      <c r="K18" s="5"/>
    </row>
    <row r="19" spans="1:12" ht="15" customHeight="1" x14ac:dyDescent="0.25">
      <c r="A19" s="113" t="s">
        <v>79</v>
      </c>
      <c r="B19" s="114"/>
      <c r="C19" s="114"/>
      <c r="D19" s="114"/>
      <c r="E19" s="114"/>
      <c r="F19" s="115"/>
      <c r="G19" s="6">
        <f>(G18*0.12)</f>
        <v>92400</v>
      </c>
      <c r="H19" s="13"/>
      <c r="I19" s="10"/>
      <c r="J19" s="5"/>
      <c r="K19" s="5"/>
    </row>
    <row r="20" spans="1:12" ht="15" customHeight="1" x14ac:dyDescent="0.25">
      <c r="A20" s="113" t="s">
        <v>64</v>
      </c>
      <c r="B20" s="114"/>
      <c r="C20" s="114"/>
      <c r="D20" s="114"/>
      <c r="E20" s="114"/>
      <c r="F20" s="115"/>
      <c r="G20" s="7">
        <f>G18-G19</f>
        <v>677600</v>
      </c>
      <c r="H20" s="13"/>
      <c r="I20" s="10"/>
      <c r="J20" s="5"/>
      <c r="K20" s="5"/>
    </row>
    <row r="21" spans="1:12" ht="15" customHeight="1" x14ac:dyDescent="0.25">
      <c r="A21" s="116" t="s">
        <v>70</v>
      </c>
      <c r="B21" s="117"/>
      <c r="C21" s="117"/>
      <c r="D21" s="117"/>
      <c r="E21" s="117"/>
      <c r="F21" s="118"/>
      <c r="G21" s="6">
        <f>G18*0.05</f>
        <v>38500</v>
      </c>
      <c r="H21" s="13"/>
      <c r="I21" s="15"/>
      <c r="J21" s="28"/>
    </row>
    <row r="22" spans="1:12" ht="7.5" customHeight="1" x14ac:dyDescent="0.25">
      <c r="A22" s="119"/>
      <c r="B22" s="119"/>
      <c r="C22" s="119"/>
      <c r="D22" s="119"/>
      <c r="E22" s="119"/>
      <c r="F22" s="119"/>
      <c r="G22" s="119"/>
      <c r="H22" s="119"/>
      <c r="I22" s="119"/>
    </row>
    <row r="23" spans="1:12" x14ac:dyDescent="0.25">
      <c r="A23" s="108" t="s">
        <v>20</v>
      </c>
      <c r="B23" s="109"/>
      <c r="C23" s="128" t="s">
        <v>20</v>
      </c>
      <c r="D23" s="128"/>
      <c r="E23" s="129">
        <v>308000</v>
      </c>
      <c r="F23" s="131"/>
      <c r="G23" s="131"/>
      <c r="H23" s="131"/>
      <c r="I23" s="77">
        <v>5</v>
      </c>
    </row>
    <row r="24" spans="1:12" x14ac:dyDescent="0.25">
      <c r="A24" s="108" t="s">
        <v>21</v>
      </c>
      <c r="B24" s="109"/>
      <c r="C24" s="128" t="s">
        <v>21</v>
      </c>
      <c r="D24" s="128"/>
      <c r="E24" s="129"/>
      <c r="F24" s="131"/>
      <c r="G24" s="131"/>
      <c r="H24" s="131"/>
      <c r="I24" s="78"/>
    </row>
    <row r="25" spans="1:12" x14ac:dyDescent="0.25">
      <c r="A25" s="108" t="s">
        <v>86</v>
      </c>
      <c r="B25" s="109"/>
      <c r="C25" s="128" t="s">
        <v>87</v>
      </c>
      <c r="D25" s="128"/>
      <c r="E25" s="129">
        <v>123200</v>
      </c>
      <c r="F25" s="129"/>
      <c r="G25" s="129"/>
      <c r="H25" s="129"/>
      <c r="I25" s="78">
        <v>2</v>
      </c>
    </row>
    <row r="26" spans="1:12" ht="6" customHeight="1" x14ac:dyDescent="0.3">
      <c r="A26" s="32"/>
      <c r="B26" s="32"/>
      <c r="C26" s="33"/>
      <c r="D26" s="33"/>
      <c r="E26" s="34"/>
      <c r="F26" s="34"/>
      <c r="G26" s="34"/>
      <c r="H26" s="34"/>
      <c r="I26" s="35"/>
    </row>
    <row r="27" spans="1:12" x14ac:dyDescent="0.25">
      <c r="A27" s="130" t="s">
        <v>65</v>
      </c>
      <c r="B27" s="130"/>
      <c r="C27" s="130"/>
      <c r="D27" s="130"/>
      <c r="E27" s="130"/>
      <c r="F27" s="130"/>
      <c r="G27" s="130"/>
      <c r="H27" s="130"/>
      <c r="I27" s="130"/>
      <c r="J27" s="130"/>
      <c r="K27" s="130"/>
      <c r="L27" s="130"/>
    </row>
    <row r="28" spans="1:12" x14ac:dyDescent="0.25">
      <c r="A28" s="130" t="s">
        <v>69</v>
      </c>
      <c r="B28" s="130"/>
      <c r="C28" s="130"/>
      <c r="D28" s="130"/>
      <c r="E28" s="130"/>
      <c r="F28" s="130"/>
      <c r="G28" s="130"/>
      <c r="H28" s="130"/>
      <c r="I28" s="130"/>
      <c r="J28" s="130"/>
      <c r="K28" s="130"/>
      <c r="L28" s="130"/>
    </row>
    <row r="29" spans="1:12" ht="4.5" customHeight="1" x14ac:dyDescent="0.25">
      <c r="A29" s="72"/>
      <c r="B29" s="72"/>
      <c r="C29" s="72"/>
      <c r="D29" s="72"/>
      <c r="E29" s="72"/>
      <c r="F29" s="72"/>
      <c r="G29" s="72"/>
      <c r="H29" s="72"/>
      <c r="I29" s="72"/>
      <c r="J29" s="72"/>
      <c r="K29" s="72"/>
      <c r="L29" s="72"/>
    </row>
    <row r="30" spans="1:12" ht="12.75" customHeight="1" x14ac:dyDescent="0.25">
      <c r="A30" s="68">
        <v>2</v>
      </c>
      <c r="B30" s="69" t="s">
        <v>22</v>
      </c>
      <c r="C30" s="70" t="s">
        <v>39</v>
      </c>
      <c r="D30" s="70">
        <v>39406</v>
      </c>
      <c r="E30" s="70" t="s">
        <v>83</v>
      </c>
      <c r="F30" s="71" t="s">
        <v>23</v>
      </c>
      <c r="G30" s="70">
        <v>70000</v>
      </c>
      <c r="H30" s="69"/>
      <c r="I30" s="70"/>
      <c r="J30" s="71">
        <v>40126800</v>
      </c>
      <c r="K30" s="70"/>
      <c r="L30" s="71" t="s">
        <v>41</v>
      </c>
    </row>
    <row r="31" spans="1:12" ht="5.25" customHeight="1" x14ac:dyDescent="0.25">
      <c r="A31" s="72"/>
      <c r="B31" s="72"/>
      <c r="C31" s="72"/>
      <c r="D31" s="72"/>
      <c r="E31" s="72"/>
      <c r="F31" s="72"/>
      <c r="G31" s="72"/>
      <c r="H31" s="72"/>
      <c r="I31" s="72"/>
      <c r="J31" s="72"/>
      <c r="K31" s="72"/>
      <c r="L31" s="72"/>
    </row>
    <row r="32" spans="1:12" ht="9.75" customHeight="1" x14ac:dyDescent="0.25">
      <c r="A32" s="68">
        <v>7</v>
      </c>
      <c r="B32" s="69" t="s">
        <v>31</v>
      </c>
      <c r="C32" s="70" t="s">
        <v>62</v>
      </c>
      <c r="D32" s="70">
        <v>37534</v>
      </c>
      <c r="E32" s="70" t="s">
        <v>48</v>
      </c>
      <c r="F32" s="71" t="s">
        <v>33</v>
      </c>
      <c r="G32" s="70">
        <v>70000</v>
      </c>
      <c r="H32" s="69"/>
      <c r="I32" s="70"/>
      <c r="J32" s="71">
        <v>40664537</v>
      </c>
      <c r="K32" s="71" t="s">
        <v>54</v>
      </c>
      <c r="L32" s="71" t="s">
        <v>63</v>
      </c>
    </row>
    <row r="33" spans="1:12" ht="3.75" customHeight="1" x14ac:dyDescent="0.25">
      <c r="A33" s="72"/>
      <c r="B33" s="72"/>
      <c r="C33" s="72"/>
      <c r="D33" s="72"/>
      <c r="E33" s="72"/>
      <c r="F33" s="72"/>
      <c r="G33" s="72"/>
      <c r="H33" s="72"/>
      <c r="I33" s="72"/>
      <c r="J33" s="72"/>
      <c r="K33" s="72"/>
      <c r="L33" s="72"/>
    </row>
    <row r="34" spans="1:12" ht="12.75" customHeight="1" x14ac:dyDescent="0.25">
      <c r="A34" s="127" t="s">
        <v>73</v>
      </c>
      <c r="B34" s="127"/>
      <c r="C34" s="127"/>
      <c r="D34" s="127"/>
      <c r="E34" s="127"/>
      <c r="F34" s="127"/>
      <c r="G34" s="127"/>
      <c r="H34" s="127"/>
      <c r="I34" s="127"/>
      <c r="J34" s="127"/>
      <c r="K34" s="127"/>
      <c r="L34" s="127"/>
    </row>
    <row r="35" spans="1:12" ht="12.75" customHeight="1" x14ac:dyDescent="0.25">
      <c r="A35" s="127" t="s">
        <v>80</v>
      </c>
      <c r="B35" s="127"/>
      <c r="C35" s="127"/>
      <c r="D35" s="127"/>
      <c r="E35" s="127"/>
      <c r="F35" s="127"/>
      <c r="G35" s="127"/>
      <c r="H35" s="127"/>
      <c r="I35" s="127"/>
      <c r="J35" s="127"/>
      <c r="K35" s="127"/>
      <c r="L35" s="127"/>
    </row>
    <row r="36" spans="1:12" ht="3.75" customHeight="1" x14ac:dyDescent="0.25"/>
    <row r="37" spans="1:12" x14ac:dyDescent="0.25">
      <c r="A37" s="130" t="s">
        <v>82</v>
      </c>
      <c r="B37" s="130"/>
      <c r="C37" s="130"/>
      <c r="D37" s="130"/>
      <c r="E37" s="130"/>
      <c r="F37" s="130"/>
      <c r="G37" s="130"/>
      <c r="H37" s="130"/>
      <c r="I37" s="130"/>
      <c r="J37" s="130"/>
      <c r="K37" s="130"/>
      <c r="L37" s="130"/>
    </row>
    <row r="38" spans="1:12" x14ac:dyDescent="0.25">
      <c r="A38" s="130" t="s">
        <v>84</v>
      </c>
      <c r="B38" s="130"/>
      <c r="C38" s="130"/>
      <c r="D38" s="130"/>
      <c r="E38" s="130"/>
      <c r="F38" s="130"/>
      <c r="G38" s="130"/>
      <c r="H38" s="130"/>
      <c r="I38" s="130"/>
      <c r="J38" s="130"/>
      <c r="K38" s="130"/>
      <c r="L38" s="130"/>
    </row>
    <row r="39" spans="1:12" ht="2.25" customHeight="1" x14ac:dyDescent="0.25">
      <c r="A39" s="72"/>
      <c r="B39" s="72"/>
      <c r="C39" s="72"/>
      <c r="D39" s="72"/>
      <c r="E39" s="72"/>
      <c r="F39" s="72"/>
      <c r="G39" s="72"/>
      <c r="H39" s="72"/>
      <c r="I39" s="72"/>
      <c r="J39" s="72"/>
      <c r="K39" s="72"/>
      <c r="L39" s="72"/>
    </row>
    <row r="40" spans="1:12" ht="12" customHeight="1" x14ac:dyDescent="0.25">
      <c r="A40" s="72"/>
      <c r="B40" s="73" t="s">
        <v>55</v>
      </c>
      <c r="C40" s="74" t="s">
        <v>42</v>
      </c>
      <c r="D40" s="4">
        <v>44521</v>
      </c>
      <c r="E40" s="4" t="s">
        <v>43</v>
      </c>
      <c r="F40" s="75" t="s">
        <v>24</v>
      </c>
      <c r="G40" s="4">
        <v>70000</v>
      </c>
      <c r="H40" s="73"/>
      <c r="I40" s="4"/>
      <c r="J40" s="4"/>
      <c r="K40" s="4"/>
      <c r="L40" s="75" t="s">
        <v>44</v>
      </c>
    </row>
    <row r="41" spans="1:12" ht="10.5" customHeight="1" x14ac:dyDescent="0.25">
      <c r="A41" s="72"/>
      <c r="B41" s="76" t="s">
        <v>35</v>
      </c>
      <c r="C41" s="74" t="s">
        <v>50</v>
      </c>
      <c r="D41" s="4">
        <v>28226</v>
      </c>
      <c r="E41" s="4" t="s">
        <v>43</v>
      </c>
      <c r="F41" s="75" t="s">
        <v>36</v>
      </c>
      <c r="G41" s="4">
        <v>70000</v>
      </c>
      <c r="H41" s="4"/>
      <c r="I41" s="4"/>
      <c r="J41" s="4"/>
      <c r="K41" s="4"/>
      <c r="L41" s="75" t="s">
        <v>49</v>
      </c>
    </row>
    <row r="42" spans="1:12" x14ac:dyDescent="0.25">
      <c r="A42" s="127" t="s">
        <v>85</v>
      </c>
      <c r="B42" s="127"/>
      <c r="C42" s="127"/>
      <c r="D42" s="127"/>
      <c r="E42" s="127"/>
      <c r="F42" s="127"/>
      <c r="G42" s="127"/>
      <c r="H42" s="127"/>
      <c r="I42" s="127"/>
      <c r="J42" s="127"/>
      <c r="K42" s="127"/>
      <c r="L42" s="127"/>
    </row>
  </sheetData>
  <mergeCells count="26">
    <mergeCell ref="A18:F18"/>
    <mergeCell ref="A1:K1"/>
    <mergeCell ref="J3:L3"/>
    <mergeCell ref="J4:L4"/>
    <mergeCell ref="J5:L5"/>
    <mergeCell ref="J6:K6"/>
    <mergeCell ref="A19:F19"/>
    <mergeCell ref="A20:F20"/>
    <mergeCell ref="A21:F21"/>
    <mergeCell ref="A22:I22"/>
    <mergeCell ref="A23:B23"/>
    <mergeCell ref="C23:D23"/>
    <mergeCell ref="E23:H23"/>
    <mergeCell ref="A24:B24"/>
    <mergeCell ref="C24:D24"/>
    <mergeCell ref="E24:H24"/>
    <mergeCell ref="A27:L27"/>
    <mergeCell ref="A28:L28"/>
    <mergeCell ref="A42:L42"/>
    <mergeCell ref="A25:B25"/>
    <mergeCell ref="C25:D25"/>
    <mergeCell ref="E25:H25"/>
    <mergeCell ref="A35:L35"/>
    <mergeCell ref="A37:L37"/>
    <mergeCell ref="A38:L38"/>
    <mergeCell ref="A34:L34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workbookViewId="0">
      <selection activeCell="M10" sqref="M10"/>
    </sheetView>
  </sheetViews>
  <sheetFormatPr baseColWidth="10" defaultRowHeight="15" x14ac:dyDescent="0.25"/>
  <cols>
    <col min="1" max="1" width="3" customWidth="1"/>
    <col min="2" max="2" width="29.7109375" customWidth="1"/>
    <col min="3" max="3" width="7.5703125" customWidth="1"/>
    <col min="4" max="4" width="9.7109375" customWidth="1"/>
    <col min="5" max="5" width="18.85546875" customWidth="1"/>
    <col min="6" max="6" width="12.85546875" customWidth="1"/>
    <col min="7" max="7" width="11.140625" customWidth="1"/>
    <col min="8" max="8" width="10.42578125" customWidth="1"/>
    <col min="9" max="9" width="12" customWidth="1"/>
    <col min="10" max="10" width="9.7109375" customWidth="1"/>
    <col min="11" max="11" width="9.140625" customWidth="1"/>
    <col min="12" max="12" width="7.28515625" customWidth="1"/>
  </cols>
  <sheetData>
    <row r="1" spans="1:12" x14ac:dyDescent="0.25">
      <c r="A1" s="120" t="s">
        <v>88</v>
      </c>
      <c r="B1" s="121"/>
      <c r="C1" s="121"/>
      <c r="D1" s="121"/>
      <c r="E1" s="121"/>
      <c r="F1" s="121"/>
      <c r="G1" s="121"/>
      <c r="H1" s="121"/>
      <c r="I1" s="121"/>
      <c r="J1" s="121"/>
      <c r="K1" s="121"/>
      <c r="L1" s="29"/>
    </row>
    <row r="2" spans="1:12" x14ac:dyDescent="0.25">
      <c r="A2" s="1" t="s">
        <v>0</v>
      </c>
      <c r="B2" s="29"/>
      <c r="C2" s="29"/>
      <c r="D2" s="29"/>
      <c r="E2" s="29" t="s">
        <v>37</v>
      </c>
      <c r="F2" s="29"/>
      <c r="G2" s="29"/>
      <c r="H2" s="29"/>
      <c r="I2" s="29"/>
      <c r="J2" s="29" t="s">
        <v>15</v>
      </c>
      <c r="K2" s="29"/>
      <c r="L2" s="29"/>
    </row>
    <row r="3" spans="1:12" x14ac:dyDescent="0.25">
      <c r="A3" s="1" t="s">
        <v>1</v>
      </c>
      <c r="B3" s="29"/>
      <c r="C3" s="29"/>
      <c r="D3" s="29"/>
      <c r="E3" s="29" t="s">
        <v>25</v>
      </c>
      <c r="F3" s="29"/>
      <c r="G3" s="29"/>
      <c r="H3" s="29" t="s">
        <v>26</v>
      </c>
      <c r="I3" s="29"/>
      <c r="J3" s="107" t="s">
        <v>51</v>
      </c>
      <c r="K3" s="107"/>
      <c r="L3" s="107"/>
    </row>
    <row r="4" spans="1:12" ht="15" customHeight="1" x14ac:dyDescent="0.25">
      <c r="A4" s="1" t="s">
        <v>2</v>
      </c>
      <c r="B4" s="29"/>
      <c r="C4" s="29"/>
      <c r="D4" s="29"/>
      <c r="E4" s="29" t="s">
        <v>16</v>
      </c>
      <c r="F4" s="30"/>
      <c r="G4" s="30"/>
      <c r="H4" s="30" t="s">
        <v>32</v>
      </c>
      <c r="I4" s="30"/>
      <c r="J4" s="107" t="s">
        <v>56</v>
      </c>
      <c r="K4" s="107"/>
      <c r="L4" s="107"/>
    </row>
    <row r="5" spans="1:12" ht="12.75" customHeight="1" x14ac:dyDescent="0.3">
      <c r="A5" s="16"/>
      <c r="J5" s="122" t="s">
        <v>57</v>
      </c>
      <c r="K5" s="122"/>
      <c r="L5" s="122"/>
    </row>
    <row r="6" spans="1:12" ht="16.5" customHeight="1" x14ac:dyDescent="0.25">
      <c r="A6" s="8" t="s">
        <v>3</v>
      </c>
      <c r="B6" s="8" t="s">
        <v>4</v>
      </c>
      <c r="C6" s="8" t="s">
        <v>5</v>
      </c>
      <c r="D6" s="8" t="s">
        <v>6</v>
      </c>
      <c r="E6" s="8" t="s">
        <v>7</v>
      </c>
      <c r="F6" s="8" t="s">
        <v>8</v>
      </c>
      <c r="G6" s="8" t="s">
        <v>9</v>
      </c>
      <c r="H6" s="11" t="s">
        <v>14</v>
      </c>
      <c r="I6" s="9" t="s">
        <v>13</v>
      </c>
      <c r="J6" s="123" t="s">
        <v>11</v>
      </c>
      <c r="K6" s="123"/>
      <c r="L6" s="79" t="s">
        <v>12</v>
      </c>
    </row>
    <row r="7" spans="1:12" ht="15.75" x14ac:dyDescent="0.25">
      <c r="A7" s="3">
        <v>1</v>
      </c>
      <c r="B7" s="24" t="s">
        <v>35</v>
      </c>
      <c r="C7" s="62" t="s">
        <v>50</v>
      </c>
      <c r="D7" s="3">
        <v>28226</v>
      </c>
      <c r="E7" s="51" t="s">
        <v>43</v>
      </c>
      <c r="F7" s="18" t="s">
        <v>36</v>
      </c>
      <c r="G7" s="3">
        <v>70000</v>
      </c>
      <c r="H7" s="51"/>
      <c r="I7" s="52"/>
      <c r="J7" s="3"/>
      <c r="K7" s="52"/>
      <c r="L7" s="18" t="s">
        <v>49</v>
      </c>
    </row>
    <row r="8" spans="1:12" ht="15.75" x14ac:dyDescent="0.25">
      <c r="A8" s="3">
        <v>2</v>
      </c>
      <c r="B8" s="21" t="s">
        <v>89</v>
      </c>
      <c r="C8" s="62" t="s">
        <v>42</v>
      </c>
      <c r="D8" s="3">
        <v>44521</v>
      </c>
      <c r="E8" s="51" t="s">
        <v>43</v>
      </c>
      <c r="F8" s="18" t="s">
        <v>24</v>
      </c>
      <c r="G8" s="3">
        <v>70000</v>
      </c>
      <c r="H8" s="17"/>
      <c r="I8" s="3"/>
      <c r="J8" s="3"/>
      <c r="K8" s="52"/>
      <c r="L8" s="18" t="s">
        <v>44</v>
      </c>
    </row>
    <row r="9" spans="1:12" ht="15.75" x14ac:dyDescent="0.25">
      <c r="A9" s="3">
        <v>3</v>
      </c>
      <c r="B9" s="21" t="s">
        <v>27</v>
      </c>
      <c r="C9" s="62" t="s">
        <v>42</v>
      </c>
      <c r="D9" s="3">
        <v>41401</v>
      </c>
      <c r="E9" s="51" t="s">
        <v>43</v>
      </c>
      <c r="F9" s="18" t="s">
        <v>28</v>
      </c>
      <c r="G9" s="3">
        <v>70000</v>
      </c>
      <c r="H9" s="17"/>
      <c r="I9" s="3"/>
      <c r="J9" s="25">
        <v>57636449</v>
      </c>
      <c r="K9" s="52"/>
      <c r="L9" s="18" t="s">
        <v>45</v>
      </c>
    </row>
    <row r="10" spans="1:12" ht="15.75" customHeight="1" x14ac:dyDescent="0.25">
      <c r="A10" s="3">
        <v>4</v>
      </c>
      <c r="B10" s="21" t="s">
        <v>58</v>
      </c>
      <c r="C10" s="62" t="s">
        <v>17</v>
      </c>
      <c r="D10" s="3">
        <v>67664</v>
      </c>
      <c r="E10" s="51" t="s">
        <v>18</v>
      </c>
      <c r="F10" s="18"/>
      <c r="G10" s="3">
        <v>70000</v>
      </c>
      <c r="H10" s="17"/>
      <c r="I10" s="3"/>
      <c r="J10" s="25" t="s">
        <v>59</v>
      </c>
      <c r="K10" s="25" t="s">
        <v>60</v>
      </c>
      <c r="L10" s="18" t="s">
        <v>61</v>
      </c>
    </row>
    <row r="11" spans="1:12" ht="14.25" customHeight="1" x14ac:dyDescent="0.25">
      <c r="A11" s="64">
        <v>5</v>
      </c>
      <c r="B11" s="65" t="s">
        <v>22</v>
      </c>
      <c r="C11" s="66" t="s">
        <v>39</v>
      </c>
      <c r="D11" s="65">
        <v>39406</v>
      </c>
      <c r="E11" s="65" t="s">
        <v>83</v>
      </c>
      <c r="F11" s="18" t="s">
        <v>23</v>
      </c>
      <c r="G11" s="64">
        <v>70000</v>
      </c>
      <c r="H11" s="65"/>
      <c r="I11" s="65"/>
      <c r="J11" s="65">
        <v>40126800</v>
      </c>
      <c r="K11" s="65"/>
      <c r="L11" s="65"/>
    </row>
    <row r="12" spans="1:12" ht="17.25" customHeight="1" x14ac:dyDescent="0.25">
      <c r="A12" s="64">
        <v>6</v>
      </c>
      <c r="B12" s="65" t="s">
        <v>31</v>
      </c>
      <c r="C12" s="66" t="s">
        <v>62</v>
      </c>
      <c r="D12" s="65">
        <v>37534</v>
      </c>
      <c r="E12" s="65" t="s">
        <v>48</v>
      </c>
      <c r="F12" s="18" t="s">
        <v>33</v>
      </c>
      <c r="G12" s="64">
        <v>70000</v>
      </c>
      <c r="H12" s="65"/>
      <c r="I12" s="65"/>
      <c r="J12" s="65">
        <v>40664537</v>
      </c>
      <c r="K12" s="65" t="s">
        <v>54</v>
      </c>
      <c r="L12" s="65"/>
    </row>
    <row r="13" spans="1:12" ht="15.75" customHeight="1" x14ac:dyDescent="0.25">
      <c r="A13" s="3">
        <v>7</v>
      </c>
      <c r="B13" s="21" t="s">
        <v>52</v>
      </c>
      <c r="C13" s="62" t="s">
        <v>17</v>
      </c>
      <c r="D13" s="3">
        <v>61145</v>
      </c>
      <c r="E13" s="52" t="s">
        <v>18</v>
      </c>
      <c r="F13" s="18" t="s">
        <v>19</v>
      </c>
      <c r="G13" s="3">
        <v>70000</v>
      </c>
      <c r="H13" s="12"/>
      <c r="I13" s="4"/>
      <c r="J13" s="27" t="s">
        <v>53</v>
      </c>
      <c r="K13" s="14"/>
      <c r="L13" s="26" t="s">
        <v>38</v>
      </c>
    </row>
    <row r="14" spans="1:12" ht="15.75" customHeight="1" x14ac:dyDescent="0.25">
      <c r="A14" s="3">
        <v>8</v>
      </c>
      <c r="B14" s="24" t="s">
        <v>81</v>
      </c>
      <c r="C14" s="63" t="s">
        <v>39</v>
      </c>
      <c r="D14" s="54"/>
      <c r="E14" s="55" t="s">
        <v>76</v>
      </c>
      <c r="F14" s="56"/>
      <c r="G14" s="54">
        <v>70000</v>
      </c>
      <c r="H14" s="57"/>
      <c r="I14" s="54"/>
      <c r="J14" s="58" t="s">
        <v>91</v>
      </c>
      <c r="K14" s="58" t="s">
        <v>92</v>
      </c>
      <c r="L14" s="56" t="s">
        <v>41</v>
      </c>
    </row>
    <row r="15" spans="1:12" ht="15.75" x14ac:dyDescent="0.25">
      <c r="A15" s="3">
        <v>9</v>
      </c>
      <c r="B15" s="60" t="s">
        <v>77</v>
      </c>
      <c r="C15" s="53" t="s">
        <v>39</v>
      </c>
      <c r="D15" s="60"/>
      <c r="E15" s="67" t="s">
        <v>76</v>
      </c>
      <c r="F15" s="60"/>
      <c r="G15" s="54">
        <v>70000</v>
      </c>
      <c r="H15" s="60"/>
      <c r="I15" s="60"/>
      <c r="J15" s="60">
        <v>57924621</v>
      </c>
      <c r="K15" s="27" t="s">
        <v>93</v>
      </c>
      <c r="L15" s="61" t="s">
        <v>78</v>
      </c>
    </row>
    <row r="16" spans="1:12" ht="15.75" x14ac:dyDescent="0.25">
      <c r="A16" s="3">
        <v>10</v>
      </c>
      <c r="B16" s="24" t="s">
        <v>66</v>
      </c>
      <c r="C16" s="62" t="s">
        <v>42</v>
      </c>
      <c r="D16" s="3">
        <v>48716</v>
      </c>
      <c r="E16" s="51" t="s">
        <v>43</v>
      </c>
      <c r="F16" s="18" t="s">
        <v>34</v>
      </c>
      <c r="G16" s="3">
        <v>70000</v>
      </c>
      <c r="H16" s="3"/>
      <c r="I16" s="31"/>
      <c r="J16" s="25" t="s">
        <v>67</v>
      </c>
      <c r="K16" s="27" t="s">
        <v>68</v>
      </c>
      <c r="L16" s="18" t="s">
        <v>46</v>
      </c>
    </row>
    <row r="17" spans="1:12" ht="15" customHeight="1" x14ac:dyDescent="0.25">
      <c r="A17" s="3">
        <v>11</v>
      </c>
      <c r="B17" s="21" t="s">
        <v>29</v>
      </c>
      <c r="C17" s="62" t="s">
        <v>42</v>
      </c>
      <c r="D17" s="3">
        <v>41788</v>
      </c>
      <c r="E17" s="51" t="s">
        <v>43</v>
      </c>
      <c r="F17" s="18" t="s">
        <v>30</v>
      </c>
      <c r="G17" s="3">
        <v>70000</v>
      </c>
      <c r="H17" s="17"/>
      <c r="I17" s="3"/>
      <c r="J17" s="3"/>
      <c r="K17" s="52"/>
      <c r="L17" s="18" t="s">
        <v>47</v>
      </c>
    </row>
    <row r="18" spans="1:12" ht="15" customHeight="1" x14ac:dyDescent="0.25">
      <c r="A18" s="124" t="s">
        <v>10</v>
      </c>
      <c r="B18" s="125"/>
      <c r="C18" s="125"/>
      <c r="D18" s="125"/>
      <c r="E18" s="125"/>
      <c r="F18" s="126"/>
      <c r="G18" s="22">
        <f>SUM(G7:G17)</f>
        <v>770000</v>
      </c>
      <c r="H18" s="23"/>
      <c r="I18" s="22"/>
      <c r="J18" s="5"/>
      <c r="K18" s="5"/>
    </row>
    <row r="19" spans="1:12" ht="15" customHeight="1" x14ac:dyDescent="0.25">
      <c r="A19" s="113" t="s">
        <v>90</v>
      </c>
      <c r="B19" s="114"/>
      <c r="C19" s="114"/>
      <c r="D19" s="114"/>
      <c r="E19" s="114"/>
      <c r="F19" s="115"/>
      <c r="G19" s="6">
        <f>(G18*0.12)</f>
        <v>92400</v>
      </c>
      <c r="H19" s="13"/>
      <c r="I19" s="10"/>
      <c r="J19" s="5"/>
      <c r="K19" s="5"/>
    </row>
    <row r="20" spans="1:12" ht="15" customHeight="1" x14ac:dyDescent="0.25">
      <c r="A20" s="113" t="s">
        <v>64</v>
      </c>
      <c r="B20" s="114"/>
      <c r="C20" s="114"/>
      <c r="D20" s="114"/>
      <c r="E20" s="114"/>
      <c r="F20" s="115"/>
      <c r="G20" s="7">
        <f>E23+E24+E25</f>
        <v>647600</v>
      </c>
      <c r="H20" s="13"/>
      <c r="I20" s="10"/>
      <c r="J20" s="5"/>
      <c r="K20" s="5"/>
    </row>
    <row r="21" spans="1:12" ht="15" customHeight="1" x14ac:dyDescent="0.25">
      <c r="A21" s="116" t="s">
        <v>70</v>
      </c>
      <c r="B21" s="117"/>
      <c r="C21" s="117"/>
      <c r="D21" s="117"/>
      <c r="E21" s="117"/>
      <c r="F21" s="118"/>
      <c r="G21" s="6">
        <f>G18*0.05</f>
        <v>38500</v>
      </c>
      <c r="H21" s="13"/>
      <c r="I21" s="15"/>
      <c r="J21" s="28"/>
    </row>
    <row r="22" spans="1:12" ht="7.5" customHeight="1" x14ac:dyDescent="0.25">
      <c r="A22" s="119"/>
      <c r="B22" s="119"/>
      <c r="C22" s="119"/>
      <c r="D22" s="119"/>
      <c r="E22" s="119"/>
      <c r="F22" s="119"/>
      <c r="G22" s="119"/>
      <c r="H22" s="119"/>
      <c r="I22" s="119"/>
    </row>
    <row r="23" spans="1:12" ht="15.75" x14ac:dyDescent="0.25">
      <c r="A23" s="134" t="s">
        <v>94</v>
      </c>
      <c r="B23" s="134"/>
      <c r="C23" s="134"/>
      <c r="D23" s="134"/>
      <c r="E23" s="132">
        <v>431200</v>
      </c>
      <c r="F23" s="133"/>
      <c r="G23" s="133"/>
      <c r="H23" s="133"/>
      <c r="I23" s="80">
        <v>7</v>
      </c>
    </row>
    <row r="24" spans="1:12" ht="15.75" x14ac:dyDescent="0.25">
      <c r="A24" s="134" t="s">
        <v>95</v>
      </c>
      <c r="B24" s="134"/>
      <c r="C24" s="134"/>
      <c r="D24" s="134"/>
      <c r="E24" s="132">
        <v>123200</v>
      </c>
      <c r="F24" s="133"/>
      <c r="G24" s="133"/>
      <c r="H24" s="133"/>
      <c r="I24" s="81">
        <v>2</v>
      </c>
    </row>
    <row r="25" spans="1:12" ht="14.25" customHeight="1" x14ac:dyDescent="0.25">
      <c r="A25" s="134" t="s">
        <v>96</v>
      </c>
      <c r="B25" s="134"/>
      <c r="C25" s="134"/>
      <c r="D25" s="134"/>
      <c r="E25" s="133">
        <v>93200</v>
      </c>
      <c r="F25" s="133"/>
      <c r="G25" s="133"/>
      <c r="H25" s="133"/>
      <c r="I25" s="81">
        <v>2</v>
      </c>
    </row>
    <row r="26" spans="1:12" x14ac:dyDescent="0.25">
      <c r="A26" s="130" t="s">
        <v>65</v>
      </c>
      <c r="B26" s="130"/>
      <c r="C26" s="130"/>
      <c r="D26" s="130"/>
      <c r="E26" s="130"/>
      <c r="F26" s="130"/>
      <c r="G26" s="130"/>
      <c r="H26" s="130"/>
      <c r="I26" s="130"/>
      <c r="J26" s="130"/>
      <c r="K26" s="130"/>
      <c r="L26" s="130"/>
    </row>
    <row r="27" spans="1:12" x14ac:dyDescent="0.25">
      <c r="A27" s="130" t="s">
        <v>69</v>
      </c>
      <c r="B27" s="130"/>
      <c r="C27" s="130"/>
      <c r="D27" s="130"/>
      <c r="E27" s="130"/>
      <c r="F27" s="130"/>
      <c r="G27" s="130"/>
      <c r="H27" s="130"/>
      <c r="I27" s="130"/>
      <c r="J27" s="130"/>
      <c r="K27" s="130"/>
      <c r="L27" s="130"/>
    </row>
    <row r="28" spans="1:12" ht="4.5" customHeight="1" x14ac:dyDescent="0.25">
      <c r="A28" s="72"/>
      <c r="B28" s="72"/>
      <c r="C28" s="72"/>
      <c r="D28" s="72"/>
      <c r="E28" s="72"/>
      <c r="F28" s="72"/>
      <c r="G28" s="72"/>
      <c r="H28" s="72"/>
      <c r="I28" s="72"/>
      <c r="J28" s="72"/>
      <c r="K28" s="72"/>
      <c r="L28" s="72"/>
    </row>
    <row r="29" spans="1:12" ht="12.75" customHeight="1" x14ac:dyDescent="0.25">
      <c r="A29" s="68">
        <v>2</v>
      </c>
      <c r="B29" s="69" t="s">
        <v>22</v>
      </c>
      <c r="C29" s="70" t="s">
        <v>39</v>
      </c>
      <c r="D29" s="70">
        <v>39406</v>
      </c>
      <c r="E29" s="70" t="s">
        <v>83</v>
      </c>
      <c r="F29" s="71" t="s">
        <v>23</v>
      </c>
      <c r="G29" s="70">
        <v>70000</v>
      </c>
      <c r="H29" s="69"/>
      <c r="I29" s="70"/>
      <c r="J29" s="71">
        <v>40126800</v>
      </c>
      <c r="K29" s="70"/>
      <c r="L29" s="71" t="s">
        <v>41</v>
      </c>
    </row>
    <row r="30" spans="1:12" ht="5.25" customHeight="1" x14ac:dyDescent="0.25">
      <c r="A30" s="72"/>
      <c r="B30" s="72"/>
      <c r="C30" s="72"/>
      <c r="D30" s="72"/>
      <c r="E30" s="72"/>
      <c r="F30" s="72"/>
      <c r="G30" s="72"/>
      <c r="H30" s="72"/>
      <c r="I30" s="72"/>
      <c r="J30" s="72"/>
      <c r="K30" s="72"/>
      <c r="L30" s="72"/>
    </row>
    <row r="31" spans="1:12" ht="9.75" customHeight="1" x14ac:dyDescent="0.25">
      <c r="A31" s="68">
        <v>7</v>
      </c>
      <c r="B31" s="69" t="s">
        <v>31</v>
      </c>
      <c r="C31" s="70" t="s">
        <v>62</v>
      </c>
      <c r="D31" s="70">
        <v>37534</v>
      </c>
      <c r="E31" s="70" t="s">
        <v>48</v>
      </c>
      <c r="F31" s="71" t="s">
        <v>33</v>
      </c>
      <c r="G31" s="70">
        <v>70000</v>
      </c>
      <c r="H31" s="69"/>
      <c r="I31" s="70"/>
      <c r="J31" s="71">
        <v>40664537</v>
      </c>
      <c r="K31" s="71" t="s">
        <v>54</v>
      </c>
      <c r="L31" s="71" t="s">
        <v>63</v>
      </c>
    </row>
    <row r="32" spans="1:12" ht="3.75" customHeight="1" x14ac:dyDescent="0.25">
      <c r="A32" s="72"/>
      <c r="B32" s="72"/>
      <c r="C32" s="72"/>
      <c r="D32" s="72"/>
      <c r="E32" s="72"/>
      <c r="F32" s="72"/>
      <c r="G32" s="72"/>
      <c r="H32" s="72"/>
      <c r="I32" s="72"/>
      <c r="J32" s="72"/>
      <c r="K32" s="72"/>
      <c r="L32" s="72"/>
    </row>
    <row r="33" spans="1:12" ht="12.75" customHeight="1" x14ac:dyDescent="0.25">
      <c r="A33" s="127" t="s">
        <v>73</v>
      </c>
      <c r="B33" s="127"/>
      <c r="C33" s="127"/>
      <c r="D33" s="127"/>
      <c r="E33" s="127"/>
      <c r="F33" s="127"/>
      <c r="G33" s="127"/>
      <c r="H33" s="127"/>
      <c r="I33" s="127"/>
      <c r="J33" s="127"/>
      <c r="K33" s="127"/>
      <c r="L33" s="127"/>
    </row>
    <row r="34" spans="1:12" ht="12.75" customHeight="1" x14ac:dyDescent="0.25">
      <c r="A34" s="127" t="s">
        <v>80</v>
      </c>
      <c r="B34" s="127"/>
      <c r="C34" s="127"/>
      <c r="D34" s="127"/>
      <c r="E34" s="127"/>
      <c r="F34" s="127"/>
      <c r="G34" s="127"/>
      <c r="H34" s="127"/>
      <c r="I34" s="127"/>
      <c r="J34" s="127"/>
      <c r="K34" s="127"/>
      <c r="L34" s="127"/>
    </row>
    <row r="35" spans="1:12" ht="3.75" customHeight="1" x14ac:dyDescent="0.25"/>
  </sheetData>
  <mergeCells count="20">
    <mergeCell ref="A27:L27"/>
    <mergeCell ref="A33:L33"/>
    <mergeCell ref="A34:L34"/>
    <mergeCell ref="E24:H24"/>
    <mergeCell ref="A19:F19"/>
    <mergeCell ref="A20:F20"/>
    <mergeCell ref="A21:F21"/>
    <mergeCell ref="A22:I22"/>
    <mergeCell ref="E23:H23"/>
    <mergeCell ref="A23:D23"/>
    <mergeCell ref="A24:D24"/>
    <mergeCell ref="A25:D25"/>
    <mergeCell ref="E25:H25"/>
    <mergeCell ref="A26:L26"/>
    <mergeCell ref="A18:F18"/>
    <mergeCell ref="A1:K1"/>
    <mergeCell ref="J3:L3"/>
    <mergeCell ref="J4:L4"/>
    <mergeCell ref="J5:L5"/>
    <mergeCell ref="J6:K6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A16" workbookViewId="0">
      <selection activeCell="G38" sqref="G38"/>
    </sheetView>
  </sheetViews>
  <sheetFormatPr baseColWidth="10" defaultRowHeight="15" x14ac:dyDescent="0.25"/>
  <cols>
    <col min="1" max="1" width="3" customWidth="1"/>
    <col min="2" max="2" width="29.7109375" customWidth="1"/>
    <col min="3" max="3" width="7.5703125" customWidth="1"/>
    <col min="4" max="4" width="9.7109375" customWidth="1"/>
    <col min="5" max="5" width="18.85546875" customWidth="1"/>
    <col min="6" max="6" width="12.85546875" customWidth="1"/>
    <col min="7" max="7" width="11.140625" customWidth="1"/>
    <col min="8" max="8" width="10.42578125" customWidth="1"/>
    <col min="9" max="9" width="12" customWidth="1"/>
    <col min="10" max="10" width="9.7109375" customWidth="1"/>
    <col min="11" max="11" width="9.140625" customWidth="1"/>
    <col min="12" max="12" width="7.28515625" customWidth="1"/>
  </cols>
  <sheetData>
    <row r="1" spans="1:12" x14ac:dyDescent="0.25">
      <c r="A1" s="120" t="s">
        <v>97</v>
      </c>
      <c r="B1" s="121"/>
      <c r="C1" s="121"/>
      <c r="D1" s="121"/>
      <c r="E1" s="121"/>
      <c r="F1" s="121"/>
      <c r="G1" s="121"/>
      <c r="H1" s="121"/>
      <c r="I1" s="121"/>
      <c r="J1" s="121"/>
      <c r="K1" s="121"/>
      <c r="L1" s="29"/>
    </row>
    <row r="2" spans="1:12" x14ac:dyDescent="0.25">
      <c r="A2" s="1" t="s">
        <v>0</v>
      </c>
      <c r="B2" s="29"/>
      <c r="C2" s="29"/>
      <c r="D2" s="29"/>
      <c r="E2" s="29" t="s">
        <v>37</v>
      </c>
      <c r="F2" s="29"/>
      <c r="G2" s="29"/>
      <c r="H2" s="29"/>
      <c r="I2" s="29"/>
      <c r="J2" s="29" t="s">
        <v>15</v>
      </c>
      <c r="K2" s="29"/>
      <c r="L2" s="29"/>
    </row>
    <row r="3" spans="1:12" x14ac:dyDescent="0.25">
      <c r="A3" s="1" t="s">
        <v>1</v>
      </c>
      <c r="B3" s="29"/>
      <c r="C3" s="29"/>
      <c r="D3" s="29"/>
      <c r="E3" s="29" t="s">
        <v>25</v>
      </c>
      <c r="F3" s="29"/>
      <c r="G3" s="29"/>
      <c r="H3" s="29" t="s">
        <v>26</v>
      </c>
      <c r="I3" s="29"/>
      <c r="J3" s="107" t="s">
        <v>51</v>
      </c>
      <c r="K3" s="107"/>
      <c r="L3" s="107"/>
    </row>
    <row r="4" spans="1:12" ht="15" customHeight="1" x14ac:dyDescent="0.25">
      <c r="A4" s="1" t="s">
        <v>2</v>
      </c>
      <c r="B4" s="29"/>
      <c r="C4" s="29"/>
      <c r="D4" s="29"/>
      <c r="E4" s="29" t="s">
        <v>16</v>
      </c>
      <c r="F4" s="30"/>
      <c r="G4" s="30"/>
      <c r="H4" s="30" t="s">
        <v>32</v>
      </c>
      <c r="I4" s="30"/>
      <c r="J4" s="107" t="s">
        <v>56</v>
      </c>
      <c r="K4" s="107"/>
      <c r="L4" s="107"/>
    </row>
    <row r="5" spans="1:12" ht="18.75" x14ac:dyDescent="0.3">
      <c r="A5" s="16"/>
      <c r="J5" s="122" t="s">
        <v>57</v>
      </c>
      <c r="K5" s="122"/>
      <c r="L5" s="122"/>
    </row>
    <row r="6" spans="1:12" ht="31.5" x14ac:dyDescent="0.25">
      <c r="A6" s="8" t="s">
        <v>3</v>
      </c>
      <c r="B6" s="8" t="s">
        <v>4</v>
      </c>
      <c r="C6" s="8" t="s">
        <v>5</v>
      </c>
      <c r="D6" s="8" t="s">
        <v>6</v>
      </c>
      <c r="E6" s="8" t="s">
        <v>7</v>
      </c>
      <c r="F6" s="8" t="s">
        <v>8</v>
      </c>
      <c r="G6" s="8" t="s">
        <v>9</v>
      </c>
      <c r="H6" s="11" t="s">
        <v>14</v>
      </c>
      <c r="I6" s="9" t="s">
        <v>13</v>
      </c>
      <c r="J6" s="123" t="s">
        <v>11</v>
      </c>
      <c r="K6" s="123"/>
      <c r="L6" s="82" t="s">
        <v>12</v>
      </c>
    </row>
    <row r="7" spans="1:12" ht="15.75" x14ac:dyDescent="0.25">
      <c r="A7" s="3">
        <v>1</v>
      </c>
      <c r="B7" s="24" t="s">
        <v>35</v>
      </c>
      <c r="C7" s="62" t="s">
        <v>50</v>
      </c>
      <c r="D7" s="3">
        <v>28226</v>
      </c>
      <c r="E7" s="51" t="s">
        <v>43</v>
      </c>
      <c r="F7" s="18" t="s">
        <v>36</v>
      </c>
      <c r="G7" s="3">
        <v>70000</v>
      </c>
      <c r="H7" s="51"/>
      <c r="I7" s="52"/>
      <c r="J7" s="3"/>
      <c r="K7" s="52"/>
      <c r="L7" s="18" t="s">
        <v>49</v>
      </c>
    </row>
    <row r="8" spans="1:12" ht="15.75" x14ac:dyDescent="0.25">
      <c r="A8" s="3">
        <v>2</v>
      </c>
      <c r="B8" s="21" t="s">
        <v>89</v>
      </c>
      <c r="C8" s="62" t="s">
        <v>42</v>
      </c>
      <c r="D8" s="3">
        <v>44521</v>
      </c>
      <c r="E8" s="51" t="s">
        <v>43</v>
      </c>
      <c r="F8" s="18" t="s">
        <v>24</v>
      </c>
      <c r="G8" s="3">
        <v>70000</v>
      </c>
      <c r="H8" s="17"/>
      <c r="I8" s="3"/>
      <c r="J8" s="3"/>
      <c r="K8" s="52"/>
      <c r="L8" s="18" t="s">
        <v>44</v>
      </c>
    </row>
    <row r="9" spans="1:12" ht="15.75" x14ac:dyDescent="0.25">
      <c r="A9" s="3">
        <v>3</v>
      </c>
      <c r="B9" s="21" t="s">
        <v>27</v>
      </c>
      <c r="C9" s="62" t="s">
        <v>42</v>
      </c>
      <c r="D9" s="3">
        <v>41401</v>
      </c>
      <c r="E9" s="51" t="s">
        <v>43</v>
      </c>
      <c r="F9" s="18" t="s">
        <v>28</v>
      </c>
      <c r="G9" s="3">
        <v>70000</v>
      </c>
      <c r="H9" s="17"/>
      <c r="I9" s="3"/>
      <c r="J9" s="25">
        <v>57636449</v>
      </c>
      <c r="K9" s="52"/>
      <c r="L9" s="18" t="s">
        <v>45</v>
      </c>
    </row>
    <row r="10" spans="1:12" ht="15.75" customHeight="1" x14ac:dyDescent="0.25">
      <c r="A10" s="3">
        <v>4</v>
      </c>
      <c r="B10" s="21" t="s">
        <v>58</v>
      </c>
      <c r="C10" s="62" t="s">
        <v>17</v>
      </c>
      <c r="D10" s="3">
        <v>67664</v>
      </c>
      <c r="E10" s="51" t="s">
        <v>18</v>
      </c>
      <c r="F10" s="18"/>
      <c r="G10" s="3">
        <v>70000</v>
      </c>
      <c r="H10" s="17"/>
      <c r="I10" s="3"/>
      <c r="J10" s="25" t="s">
        <v>59</v>
      </c>
      <c r="K10" s="25" t="s">
        <v>60</v>
      </c>
      <c r="L10" s="18" t="s">
        <v>61</v>
      </c>
    </row>
    <row r="11" spans="1:12" ht="14.25" customHeight="1" x14ac:dyDescent="0.25">
      <c r="A11" s="64">
        <v>5</v>
      </c>
      <c r="B11" s="65" t="s">
        <v>22</v>
      </c>
      <c r="C11" s="66" t="s">
        <v>39</v>
      </c>
      <c r="D11" s="65">
        <v>39406</v>
      </c>
      <c r="E11" s="65" t="s">
        <v>83</v>
      </c>
      <c r="F11" s="18" t="s">
        <v>23</v>
      </c>
      <c r="G11" s="64">
        <v>70000</v>
      </c>
      <c r="H11" s="65"/>
      <c r="I11" s="65"/>
      <c r="J11" s="65">
        <v>40126800</v>
      </c>
      <c r="K11" s="65"/>
      <c r="L11" s="65"/>
    </row>
    <row r="12" spans="1:12" ht="17.25" customHeight="1" x14ac:dyDescent="0.25">
      <c r="A12" s="64">
        <v>6</v>
      </c>
      <c r="B12" s="65" t="s">
        <v>31</v>
      </c>
      <c r="C12" s="66" t="s">
        <v>62</v>
      </c>
      <c r="D12" s="65">
        <v>37534</v>
      </c>
      <c r="E12" s="65" t="s">
        <v>48</v>
      </c>
      <c r="F12" s="18" t="s">
        <v>33</v>
      </c>
      <c r="G12" s="64">
        <v>70000</v>
      </c>
      <c r="H12" s="65"/>
      <c r="I12" s="65"/>
      <c r="J12" s="65">
        <v>40664537</v>
      </c>
      <c r="K12" s="65" t="s">
        <v>54</v>
      </c>
      <c r="L12" s="65"/>
    </row>
    <row r="13" spans="1:12" ht="15.75" customHeight="1" x14ac:dyDescent="0.25">
      <c r="A13" s="3">
        <v>7</v>
      </c>
      <c r="B13" s="21" t="s">
        <v>52</v>
      </c>
      <c r="C13" s="62" t="s">
        <v>17</v>
      </c>
      <c r="D13" s="3">
        <v>61145</v>
      </c>
      <c r="E13" s="52" t="s">
        <v>18</v>
      </c>
      <c r="F13" s="18" t="s">
        <v>19</v>
      </c>
      <c r="G13" s="3">
        <v>70000</v>
      </c>
      <c r="H13" s="12"/>
      <c r="I13" s="4"/>
      <c r="J13" s="27" t="s">
        <v>53</v>
      </c>
      <c r="K13" s="14"/>
      <c r="L13" s="26" t="s">
        <v>38</v>
      </c>
    </row>
    <row r="14" spans="1:12" ht="15.75" x14ac:dyDescent="0.25">
      <c r="A14" s="3">
        <v>8</v>
      </c>
      <c r="B14" s="24" t="s">
        <v>81</v>
      </c>
      <c r="C14" s="63" t="s">
        <v>39</v>
      </c>
      <c r="D14" s="54"/>
      <c r="E14" s="55" t="s">
        <v>76</v>
      </c>
      <c r="F14" s="56"/>
      <c r="G14" s="54">
        <v>70000</v>
      </c>
      <c r="H14" s="57"/>
      <c r="I14" s="54"/>
      <c r="J14" s="58" t="s">
        <v>91</v>
      </c>
      <c r="K14" s="58" t="s">
        <v>92</v>
      </c>
      <c r="L14" s="56" t="s">
        <v>41</v>
      </c>
    </row>
    <row r="15" spans="1:12" ht="15.75" x14ac:dyDescent="0.25">
      <c r="A15" s="3">
        <v>9</v>
      </c>
      <c r="B15" s="60" t="s">
        <v>77</v>
      </c>
      <c r="C15" s="53" t="s">
        <v>39</v>
      </c>
      <c r="D15" s="60"/>
      <c r="E15" s="67" t="s">
        <v>76</v>
      </c>
      <c r="F15" s="60"/>
      <c r="G15" s="54">
        <v>70000</v>
      </c>
      <c r="H15" s="60"/>
      <c r="I15" s="60"/>
      <c r="J15" s="60">
        <v>57924621</v>
      </c>
      <c r="K15" s="27" t="s">
        <v>93</v>
      </c>
      <c r="L15" s="61" t="s">
        <v>78</v>
      </c>
    </row>
    <row r="16" spans="1:12" ht="15.75" x14ac:dyDescent="0.25">
      <c r="A16" s="3">
        <v>10</v>
      </c>
      <c r="B16" s="24" t="s">
        <v>66</v>
      </c>
      <c r="C16" s="62" t="s">
        <v>42</v>
      </c>
      <c r="D16" s="3">
        <v>48716</v>
      </c>
      <c r="E16" s="51" t="s">
        <v>43</v>
      </c>
      <c r="F16" s="18" t="s">
        <v>34</v>
      </c>
      <c r="G16" s="3">
        <v>70000</v>
      </c>
      <c r="H16" s="3"/>
      <c r="I16" s="31"/>
      <c r="J16" s="25" t="s">
        <v>67</v>
      </c>
      <c r="K16" s="27" t="s">
        <v>68</v>
      </c>
      <c r="L16" s="18" t="s">
        <v>46</v>
      </c>
    </row>
    <row r="17" spans="1:12" ht="15" customHeight="1" x14ac:dyDescent="0.25">
      <c r="A17" s="3">
        <v>11</v>
      </c>
      <c r="B17" s="21" t="s">
        <v>29</v>
      </c>
      <c r="C17" s="62" t="s">
        <v>42</v>
      </c>
      <c r="D17" s="3">
        <v>41788</v>
      </c>
      <c r="E17" s="51" t="s">
        <v>43</v>
      </c>
      <c r="F17" s="18" t="s">
        <v>30</v>
      </c>
      <c r="G17" s="3">
        <v>70000</v>
      </c>
      <c r="H17" s="17"/>
      <c r="I17" s="3"/>
      <c r="J17" s="3"/>
      <c r="K17" s="52"/>
      <c r="L17" s="18" t="s">
        <v>47</v>
      </c>
    </row>
    <row r="18" spans="1:12" ht="15" customHeight="1" x14ac:dyDescent="0.25">
      <c r="A18" s="124" t="s">
        <v>10</v>
      </c>
      <c r="B18" s="125"/>
      <c r="C18" s="125"/>
      <c r="D18" s="125"/>
      <c r="E18" s="125"/>
      <c r="F18" s="126"/>
      <c r="G18" s="22">
        <f>SUM(G7:G17)</f>
        <v>770000</v>
      </c>
      <c r="H18" s="23"/>
      <c r="I18" s="22"/>
      <c r="J18" s="5"/>
      <c r="K18" s="5"/>
    </row>
    <row r="19" spans="1:12" ht="15" customHeight="1" x14ac:dyDescent="0.25">
      <c r="A19" s="113" t="s">
        <v>98</v>
      </c>
      <c r="B19" s="114"/>
      <c r="C19" s="114"/>
      <c r="D19" s="114"/>
      <c r="E19" s="114"/>
      <c r="F19" s="115"/>
      <c r="G19" s="6">
        <f>(G18*0.12)</f>
        <v>92400</v>
      </c>
      <c r="H19" s="13"/>
      <c r="I19" s="10"/>
      <c r="J19" s="5"/>
      <c r="K19" s="5"/>
    </row>
    <row r="20" spans="1:12" ht="15" customHeight="1" x14ac:dyDescent="0.25">
      <c r="A20" s="113" t="s">
        <v>64</v>
      </c>
      <c r="B20" s="114"/>
      <c r="C20" s="114"/>
      <c r="D20" s="114"/>
      <c r="E20" s="114"/>
      <c r="F20" s="115"/>
      <c r="G20" s="7">
        <f>E23+E24+E25</f>
        <v>616000</v>
      </c>
      <c r="H20" s="13"/>
      <c r="I20" s="10"/>
      <c r="J20" s="5"/>
      <c r="K20" s="5"/>
    </row>
    <row r="21" spans="1:12" ht="15" customHeight="1" x14ac:dyDescent="0.25">
      <c r="A21" s="116" t="s">
        <v>70</v>
      </c>
      <c r="B21" s="117"/>
      <c r="C21" s="117"/>
      <c r="D21" s="117"/>
      <c r="E21" s="117"/>
      <c r="F21" s="118"/>
      <c r="G21" s="6">
        <f>G18*0.05</f>
        <v>38500</v>
      </c>
      <c r="H21" s="13"/>
      <c r="I21" s="15"/>
      <c r="J21" s="28"/>
    </row>
    <row r="22" spans="1:12" ht="7.5" customHeight="1" x14ac:dyDescent="0.25">
      <c r="A22" s="119"/>
      <c r="B22" s="119"/>
      <c r="C22" s="119"/>
      <c r="D22" s="119"/>
      <c r="E22" s="119"/>
      <c r="F22" s="119"/>
      <c r="G22" s="119"/>
      <c r="H22" s="119"/>
      <c r="I22" s="119"/>
    </row>
    <row r="23" spans="1:12" ht="15.75" x14ac:dyDescent="0.25">
      <c r="A23" s="134" t="s">
        <v>94</v>
      </c>
      <c r="B23" s="134"/>
      <c r="C23" s="134"/>
      <c r="D23" s="134"/>
      <c r="E23" s="132">
        <v>431200</v>
      </c>
      <c r="F23" s="133"/>
      <c r="G23" s="133"/>
      <c r="H23" s="133"/>
      <c r="I23" s="80">
        <v>7</v>
      </c>
    </row>
    <row r="24" spans="1:12" ht="15.75" x14ac:dyDescent="0.25">
      <c r="A24" s="134" t="s">
        <v>95</v>
      </c>
      <c r="B24" s="134"/>
      <c r="C24" s="134"/>
      <c r="D24" s="134"/>
      <c r="E24" s="132">
        <v>123200</v>
      </c>
      <c r="F24" s="133"/>
      <c r="G24" s="133"/>
      <c r="H24" s="133"/>
      <c r="I24" s="81">
        <v>2</v>
      </c>
    </row>
    <row r="25" spans="1:12" ht="14.25" customHeight="1" x14ac:dyDescent="0.25">
      <c r="A25" s="134" t="s">
        <v>96</v>
      </c>
      <c r="B25" s="134"/>
      <c r="C25" s="134"/>
      <c r="D25" s="134"/>
      <c r="E25" s="133">
        <v>61600</v>
      </c>
      <c r="F25" s="133"/>
      <c r="G25" s="133"/>
      <c r="H25" s="133"/>
      <c r="I25" s="81">
        <v>1</v>
      </c>
    </row>
    <row r="26" spans="1:12" x14ac:dyDescent="0.25">
      <c r="A26" s="130" t="s">
        <v>65</v>
      </c>
      <c r="B26" s="130"/>
      <c r="C26" s="130"/>
      <c r="D26" s="130"/>
      <c r="E26" s="130"/>
      <c r="F26" s="130"/>
      <c r="G26" s="130"/>
      <c r="H26" s="130"/>
      <c r="I26" s="130"/>
      <c r="J26" s="130"/>
      <c r="K26" s="130"/>
      <c r="L26" s="130"/>
    </row>
    <row r="27" spans="1:12" x14ac:dyDescent="0.25">
      <c r="A27" s="130" t="s">
        <v>69</v>
      </c>
      <c r="B27" s="130"/>
      <c r="C27" s="130"/>
      <c r="D27" s="130"/>
      <c r="E27" s="130"/>
      <c r="F27" s="130"/>
      <c r="G27" s="130"/>
      <c r="H27" s="130"/>
      <c r="I27" s="130"/>
      <c r="J27" s="130"/>
      <c r="K27" s="130"/>
      <c r="L27" s="130"/>
    </row>
    <row r="28" spans="1:12" ht="4.5" customHeight="1" x14ac:dyDescent="0.25">
      <c r="A28" s="72"/>
      <c r="B28" s="72"/>
      <c r="C28" s="72"/>
      <c r="D28" s="72"/>
      <c r="E28" s="72"/>
      <c r="F28" s="72"/>
      <c r="G28" s="72"/>
      <c r="H28" s="72"/>
      <c r="I28" s="72"/>
      <c r="J28" s="72"/>
      <c r="K28" s="72"/>
      <c r="L28" s="72"/>
    </row>
    <row r="29" spans="1:12" ht="12.75" customHeight="1" x14ac:dyDescent="0.25">
      <c r="A29" s="68">
        <v>2</v>
      </c>
      <c r="B29" s="69" t="s">
        <v>22</v>
      </c>
      <c r="C29" s="70" t="s">
        <v>39</v>
      </c>
      <c r="D29" s="70">
        <v>39406</v>
      </c>
      <c r="E29" s="70" t="s">
        <v>83</v>
      </c>
      <c r="F29" s="71" t="s">
        <v>23</v>
      </c>
      <c r="G29" s="70">
        <v>70000</v>
      </c>
      <c r="H29" s="69"/>
      <c r="I29" s="70"/>
      <c r="J29" s="71">
        <v>40126800</v>
      </c>
      <c r="K29" s="70"/>
      <c r="L29" s="71" t="s">
        <v>41</v>
      </c>
    </row>
    <row r="30" spans="1:12" ht="5.25" customHeight="1" x14ac:dyDescent="0.25">
      <c r="A30" s="72"/>
      <c r="B30" s="72"/>
      <c r="C30" s="72"/>
      <c r="D30" s="72"/>
      <c r="E30" s="72"/>
      <c r="F30" s="72"/>
      <c r="G30" s="72"/>
      <c r="H30" s="72"/>
      <c r="I30" s="72"/>
      <c r="J30" s="72"/>
      <c r="K30" s="72"/>
      <c r="L30" s="72"/>
    </row>
    <row r="31" spans="1:12" ht="9.75" customHeight="1" x14ac:dyDescent="0.25">
      <c r="A31" s="68">
        <v>7</v>
      </c>
      <c r="B31" s="69" t="s">
        <v>31</v>
      </c>
      <c r="C31" s="70" t="s">
        <v>62</v>
      </c>
      <c r="D31" s="70">
        <v>37534</v>
      </c>
      <c r="E31" s="70" t="s">
        <v>48</v>
      </c>
      <c r="F31" s="71" t="s">
        <v>33</v>
      </c>
      <c r="G31" s="70">
        <v>70000</v>
      </c>
      <c r="H31" s="69"/>
      <c r="I31" s="70"/>
      <c r="J31" s="71">
        <v>40664537</v>
      </c>
      <c r="K31" s="71" t="s">
        <v>54</v>
      </c>
      <c r="L31" s="71" t="s">
        <v>63</v>
      </c>
    </row>
    <row r="32" spans="1:12" ht="3.75" customHeight="1" x14ac:dyDescent="0.25">
      <c r="A32" s="72"/>
      <c r="B32" s="72"/>
      <c r="C32" s="72"/>
      <c r="D32" s="72"/>
      <c r="E32" s="72"/>
      <c r="F32" s="72"/>
      <c r="G32" s="72"/>
      <c r="H32" s="72"/>
      <c r="I32" s="72"/>
      <c r="J32" s="72"/>
      <c r="K32" s="72"/>
      <c r="L32" s="72"/>
    </row>
    <row r="33" spans="1:12" ht="12.75" customHeight="1" x14ac:dyDescent="0.25">
      <c r="A33" s="127" t="s">
        <v>73</v>
      </c>
      <c r="B33" s="127"/>
      <c r="C33" s="127"/>
      <c r="D33" s="127"/>
      <c r="E33" s="127"/>
      <c r="F33" s="127"/>
      <c r="G33" s="127"/>
      <c r="H33" s="127"/>
      <c r="I33" s="127"/>
      <c r="J33" s="127"/>
      <c r="K33" s="127"/>
      <c r="L33" s="127"/>
    </row>
    <row r="34" spans="1:12" ht="12.75" customHeight="1" x14ac:dyDescent="0.25">
      <c r="A34" s="127" t="s">
        <v>80</v>
      </c>
      <c r="B34" s="127"/>
      <c r="C34" s="127"/>
      <c r="D34" s="127"/>
      <c r="E34" s="127"/>
      <c r="F34" s="127"/>
      <c r="G34" s="127"/>
      <c r="H34" s="127"/>
      <c r="I34" s="127"/>
      <c r="J34" s="127"/>
      <c r="K34" s="127"/>
      <c r="L34" s="127"/>
    </row>
    <row r="35" spans="1:12" ht="3.75" customHeight="1" x14ac:dyDescent="0.25">
      <c r="A35" s="107" t="s">
        <v>99</v>
      </c>
      <c r="B35" s="107"/>
      <c r="C35" s="107"/>
      <c r="D35" s="107"/>
      <c r="E35" s="107"/>
      <c r="F35" s="107"/>
      <c r="G35" s="107"/>
      <c r="H35" s="107"/>
      <c r="I35" s="107"/>
      <c r="J35" s="107"/>
      <c r="K35" s="107"/>
      <c r="L35" s="107"/>
    </row>
    <row r="36" spans="1:12" x14ac:dyDescent="0.25">
      <c r="A36" s="135" t="s">
        <v>100</v>
      </c>
      <c r="B36" s="135"/>
      <c r="C36" s="135"/>
      <c r="D36" s="135"/>
      <c r="E36" s="135"/>
      <c r="F36" s="135"/>
      <c r="G36" s="135"/>
      <c r="H36" s="135"/>
      <c r="I36" s="135"/>
      <c r="J36" s="135"/>
      <c r="K36" s="135"/>
      <c r="L36" s="135"/>
    </row>
  </sheetData>
  <mergeCells count="22">
    <mergeCell ref="A18:F18"/>
    <mergeCell ref="A35:L35"/>
    <mergeCell ref="A36:L36"/>
    <mergeCell ref="A1:K1"/>
    <mergeCell ref="J3:L3"/>
    <mergeCell ref="J4:L4"/>
    <mergeCell ref="J5:L5"/>
    <mergeCell ref="J6:K6"/>
    <mergeCell ref="A19:F19"/>
    <mergeCell ref="A20:F20"/>
    <mergeCell ref="A21:F21"/>
    <mergeCell ref="A22:I22"/>
    <mergeCell ref="A23:D23"/>
    <mergeCell ref="E23:H23"/>
    <mergeCell ref="A33:L33"/>
    <mergeCell ref="A34:L34"/>
    <mergeCell ref="A27:L27"/>
    <mergeCell ref="A24:D24"/>
    <mergeCell ref="E24:H24"/>
    <mergeCell ref="A25:D25"/>
    <mergeCell ref="E25:H25"/>
    <mergeCell ref="A26:L26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6" workbookViewId="0">
      <selection activeCell="B5" sqref="B5"/>
    </sheetView>
  </sheetViews>
  <sheetFormatPr baseColWidth="10" defaultRowHeight="15" x14ac:dyDescent="0.25"/>
  <cols>
    <col min="1" max="1" width="3" customWidth="1"/>
    <col min="2" max="2" width="29.7109375" customWidth="1"/>
    <col min="3" max="3" width="7.5703125" customWidth="1"/>
    <col min="4" max="4" width="9.7109375" customWidth="1"/>
    <col min="5" max="5" width="18.85546875" customWidth="1"/>
    <col min="6" max="6" width="12.85546875" customWidth="1"/>
    <col min="7" max="7" width="11.140625" customWidth="1"/>
    <col min="8" max="8" width="10.42578125" customWidth="1"/>
    <col min="9" max="9" width="12" customWidth="1"/>
    <col min="10" max="10" width="9.7109375" customWidth="1"/>
    <col min="11" max="11" width="9.140625" customWidth="1"/>
    <col min="12" max="12" width="7.28515625" customWidth="1"/>
  </cols>
  <sheetData>
    <row r="1" spans="1:12" x14ac:dyDescent="0.25">
      <c r="A1" s="120" t="s">
        <v>102</v>
      </c>
      <c r="B1" s="121"/>
      <c r="C1" s="121"/>
      <c r="D1" s="121"/>
      <c r="E1" s="121"/>
      <c r="F1" s="121"/>
      <c r="G1" s="121"/>
      <c r="H1" s="121"/>
      <c r="I1" s="121"/>
      <c r="J1" s="121"/>
      <c r="K1" s="121"/>
      <c r="L1" s="29"/>
    </row>
    <row r="2" spans="1:12" x14ac:dyDescent="0.25">
      <c r="A2" s="1" t="s">
        <v>0</v>
      </c>
      <c r="B2" s="29"/>
      <c r="C2" s="29"/>
      <c r="D2" s="29"/>
      <c r="E2" s="29" t="s">
        <v>37</v>
      </c>
      <c r="F2" s="29"/>
      <c r="G2" s="29"/>
      <c r="H2" s="29"/>
      <c r="I2" s="29"/>
      <c r="J2" s="29" t="s">
        <v>15</v>
      </c>
      <c r="K2" s="29"/>
      <c r="L2" s="29"/>
    </row>
    <row r="3" spans="1:12" x14ac:dyDescent="0.25">
      <c r="A3" s="1" t="s">
        <v>1</v>
      </c>
      <c r="B3" s="29"/>
      <c r="C3" s="29"/>
      <c r="D3" s="29"/>
      <c r="E3" s="29" t="s">
        <v>25</v>
      </c>
      <c r="F3" s="29"/>
      <c r="G3" s="29"/>
      <c r="H3" s="29" t="s">
        <v>26</v>
      </c>
      <c r="I3" s="29"/>
      <c r="J3" s="107" t="s">
        <v>51</v>
      </c>
      <c r="K3" s="107"/>
      <c r="L3" s="107"/>
    </row>
    <row r="4" spans="1:12" ht="15" customHeight="1" x14ac:dyDescent="0.25">
      <c r="A4" s="1" t="s">
        <v>2</v>
      </c>
      <c r="B4" s="29"/>
      <c r="C4" s="29"/>
      <c r="D4" s="29"/>
      <c r="E4" s="29" t="s">
        <v>16</v>
      </c>
      <c r="F4" s="30"/>
      <c r="G4" s="30"/>
      <c r="H4" s="30" t="s">
        <v>32</v>
      </c>
      <c r="I4" s="30"/>
      <c r="J4" s="107" t="s">
        <v>56</v>
      </c>
      <c r="K4" s="107"/>
      <c r="L4" s="107"/>
    </row>
    <row r="5" spans="1:12" ht="18.75" x14ac:dyDescent="0.3">
      <c r="A5" s="16"/>
      <c r="J5" s="122" t="s">
        <v>57</v>
      </c>
      <c r="K5" s="122"/>
      <c r="L5" s="122"/>
    </row>
    <row r="6" spans="1:12" ht="31.5" x14ac:dyDescent="0.25">
      <c r="A6" s="8" t="s">
        <v>3</v>
      </c>
      <c r="B6" s="8" t="s">
        <v>4</v>
      </c>
      <c r="C6" s="8" t="s">
        <v>5</v>
      </c>
      <c r="D6" s="8" t="s">
        <v>6</v>
      </c>
      <c r="E6" s="8" t="s">
        <v>7</v>
      </c>
      <c r="F6" s="8" t="s">
        <v>8</v>
      </c>
      <c r="G6" s="8" t="s">
        <v>9</v>
      </c>
      <c r="H6" s="11" t="s">
        <v>14</v>
      </c>
      <c r="I6" s="9" t="s">
        <v>13</v>
      </c>
      <c r="J6" s="123" t="s">
        <v>11</v>
      </c>
      <c r="K6" s="123"/>
      <c r="L6" s="83" t="s">
        <v>12</v>
      </c>
    </row>
    <row r="7" spans="1:12" ht="15.75" x14ac:dyDescent="0.25">
      <c r="A7" s="3">
        <v>1</v>
      </c>
      <c r="B7" s="24" t="s">
        <v>35</v>
      </c>
      <c r="C7" s="62" t="s">
        <v>50</v>
      </c>
      <c r="D7" s="3">
        <v>28226</v>
      </c>
      <c r="E7" s="51" t="s">
        <v>43</v>
      </c>
      <c r="F7" s="18" t="s">
        <v>36</v>
      </c>
      <c r="G7" s="3">
        <v>70000</v>
      </c>
      <c r="H7" s="51"/>
      <c r="I7" s="52"/>
      <c r="J7" s="3"/>
      <c r="K7" s="52"/>
      <c r="L7" s="18" t="s">
        <v>49</v>
      </c>
    </row>
    <row r="8" spans="1:12" ht="15.75" x14ac:dyDescent="0.25">
      <c r="A8" s="3">
        <v>2</v>
      </c>
      <c r="B8" s="21" t="s">
        <v>89</v>
      </c>
      <c r="C8" s="62" t="s">
        <v>42</v>
      </c>
      <c r="D8" s="3">
        <v>44521</v>
      </c>
      <c r="E8" s="51" t="s">
        <v>43</v>
      </c>
      <c r="F8" s="18" t="s">
        <v>24</v>
      </c>
      <c r="G8" s="3">
        <v>70000</v>
      </c>
      <c r="H8" s="17"/>
      <c r="I8" s="3"/>
      <c r="J8" s="3"/>
      <c r="K8" s="52"/>
      <c r="L8" s="18" t="s">
        <v>44</v>
      </c>
    </row>
    <row r="9" spans="1:12" ht="15.75" x14ac:dyDescent="0.25">
      <c r="A9" s="3">
        <v>3</v>
      </c>
      <c r="B9" s="21" t="s">
        <v>27</v>
      </c>
      <c r="C9" s="62" t="s">
        <v>42</v>
      </c>
      <c r="D9" s="3">
        <v>41401</v>
      </c>
      <c r="E9" s="51" t="s">
        <v>43</v>
      </c>
      <c r="F9" s="18" t="s">
        <v>28</v>
      </c>
      <c r="G9" s="3">
        <v>70000</v>
      </c>
      <c r="H9" s="17"/>
      <c r="I9" s="3"/>
      <c r="J9" s="25">
        <v>57636449</v>
      </c>
      <c r="K9" s="52"/>
      <c r="L9" s="18" t="s">
        <v>45</v>
      </c>
    </row>
    <row r="10" spans="1:12" ht="15.75" customHeight="1" x14ac:dyDescent="0.25">
      <c r="A10" s="3">
        <v>4</v>
      </c>
      <c r="B10" s="21" t="s">
        <v>58</v>
      </c>
      <c r="C10" s="62" t="s">
        <v>17</v>
      </c>
      <c r="D10" s="3">
        <v>67664</v>
      </c>
      <c r="E10" s="51" t="s">
        <v>18</v>
      </c>
      <c r="F10" s="18"/>
      <c r="G10" s="3">
        <v>70000</v>
      </c>
      <c r="H10" s="17"/>
      <c r="I10" s="3"/>
      <c r="J10" s="25" t="s">
        <v>59</v>
      </c>
      <c r="K10" s="25" t="s">
        <v>60</v>
      </c>
      <c r="L10" s="18" t="s">
        <v>61</v>
      </c>
    </row>
    <row r="11" spans="1:12" ht="15.75" customHeight="1" x14ac:dyDescent="0.25">
      <c r="A11" s="3">
        <v>5</v>
      </c>
      <c r="B11" s="21" t="s">
        <v>52</v>
      </c>
      <c r="C11" s="62" t="s">
        <v>17</v>
      </c>
      <c r="D11" s="3">
        <v>61145</v>
      </c>
      <c r="E11" s="52" t="s">
        <v>18</v>
      </c>
      <c r="F11" s="18" t="s">
        <v>19</v>
      </c>
      <c r="G11" s="3">
        <v>70000</v>
      </c>
      <c r="H11" s="12"/>
      <c r="I11" s="4"/>
      <c r="J11" s="27" t="s">
        <v>53</v>
      </c>
      <c r="K11" s="14"/>
      <c r="L11" s="26" t="s">
        <v>38</v>
      </c>
    </row>
    <row r="12" spans="1:12" ht="15.75" x14ac:dyDescent="0.25">
      <c r="A12" s="3">
        <v>6</v>
      </c>
      <c r="B12" s="24" t="s">
        <v>81</v>
      </c>
      <c r="C12" s="63" t="s">
        <v>39</v>
      </c>
      <c r="D12" s="54"/>
      <c r="E12" s="55" t="s">
        <v>76</v>
      </c>
      <c r="F12" s="56"/>
      <c r="G12" s="54">
        <v>70000</v>
      </c>
      <c r="H12" s="57"/>
      <c r="I12" s="54"/>
      <c r="J12" s="58" t="s">
        <v>91</v>
      </c>
      <c r="K12" s="58" t="s">
        <v>92</v>
      </c>
      <c r="L12" s="56" t="s">
        <v>41</v>
      </c>
    </row>
    <row r="13" spans="1:12" ht="15.75" x14ac:dyDescent="0.25">
      <c r="A13" s="3">
        <v>7</v>
      </c>
      <c r="B13" s="60" t="s">
        <v>77</v>
      </c>
      <c r="C13" s="53" t="s">
        <v>39</v>
      </c>
      <c r="D13" s="60"/>
      <c r="E13" s="67" t="s">
        <v>76</v>
      </c>
      <c r="F13" s="60"/>
      <c r="G13" s="54">
        <v>70000</v>
      </c>
      <c r="H13" s="60"/>
      <c r="I13" s="60"/>
      <c r="J13" s="60">
        <v>57924621</v>
      </c>
      <c r="K13" s="27" t="s">
        <v>93</v>
      </c>
      <c r="L13" s="61" t="s">
        <v>78</v>
      </c>
    </row>
    <row r="14" spans="1:12" ht="15.75" x14ac:dyDescent="0.25">
      <c r="A14" s="3">
        <v>8</v>
      </c>
      <c r="B14" s="24" t="s">
        <v>66</v>
      </c>
      <c r="C14" s="62" t="s">
        <v>42</v>
      </c>
      <c r="D14" s="3">
        <v>48716</v>
      </c>
      <c r="E14" s="51" t="s">
        <v>43</v>
      </c>
      <c r="F14" s="18" t="s">
        <v>34</v>
      </c>
      <c r="G14" s="3">
        <v>70000</v>
      </c>
      <c r="H14" s="3"/>
      <c r="I14" s="31"/>
      <c r="J14" s="25" t="s">
        <v>67</v>
      </c>
      <c r="K14" s="27" t="s">
        <v>68</v>
      </c>
      <c r="L14" s="18" t="s">
        <v>46</v>
      </c>
    </row>
    <row r="15" spans="1:12" ht="15" customHeight="1" x14ac:dyDescent="0.25">
      <c r="A15" s="3">
        <v>9</v>
      </c>
      <c r="B15" s="21" t="s">
        <v>29</v>
      </c>
      <c r="C15" s="62" t="s">
        <v>42</v>
      </c>
      <c r="D15" s="3">
        <v>41788</v>
      </c>
      <c r="E15" s="51" t="s">
        <v>43</v>
      </c>
      <c r="F15" s="18" t="s">
        <v>30</v>
      </c>
      <c r="G15" s="3">
        <v>70000</v>
      </c>
      <c r="H15" s="17"/>
      <c r="I15" s="3"/>
      <c r="J15" s="3"/>
      <c r="K15" s="52"/>
      <c r="L15" s="18" t="s">
        <v>47</v>
      </c>
    </row>
    <row r="16" spans="1:12" ht="15" customHeight="1" x14ac:dyDescent="0.25">
      <c r="A16" s="124" t="s">
        <v>10</v>
      </c>
      <c r="B16" s="125"/>
      <c r="C16" s="125"/>
      <c r="D16" s="125"/>
      <c r="E16" s="125"/>
      <c r="F16" s="126"/>
      <c r="G16" s="22">
        <f>SUM(G7:G15)</f>
        <v>630000</v>
      </c>
      <c r="H16" s="23"/>
      <c r="I16" s="22"/>
      <c r="J16" s="5"/>
      <c r="K16" s="5"/>
    </row>
    <row r="17" spans="1:12" ht="15" customHeight="1" x14ac:dyDescent="0.25">
      <c r="A17" s="113" t="s">
        <v>101</v>
      </c>
      <c r="B17" s="114"/>
      <c r="C17" s="114"/>
      <c r="D17" s="114"/>
      <c r="E17" s="114"/>
      <c r="F17" s="115"/>
      <c r="G17" s="6">
        <f>(G16*0.12)</f>
        <v>75600</v>
      </c>
      <c r="H17" s="13"/>
      <c r="I17" s="10"/>
      <c r="J17" s="5"/>
      <c r="K17" s="5"/>
    </row>
    <row r="18" spans="1:12" ht="15" customHeight="1" x14ac:dyDescent="0.25">
      <c r="A18" s="113" t="s">
        <v>64</v>
      </c>
      <c r="B18" s="114"/>
      <c r="C18" s="114"/>
      <c r="D18" s="114"/>
      <c r="E18" s="114"/>
      <c r="F18" s="115"/>
      <c r="G18" s="7">
        <f>E21+E22+E23</f>
        <v>431200</v>
      </c>
      <c r="H18" s="13"/>
      <c r="I18" s="10"/>
      <c r="J18" s="5"/>
      <c r="K18" s="5"/>
    </row>
    <row r="19" spans="1:12" ht="15" customHeight="1" x14ac:dyDescent="0.25">
      <c r="A19" s="116" t="s">
        <v>70</v>
      </c>
      <c r="B19" s="117"/>
      <c r="C19" s="117"/>
      <c r="D19" s="117"/>
      <c r="E19" s="117"/>
      <c r="F19" s="118"/>
      <c r="G19" s="6">
        <f>G16*0.05</f>
        <v>31500</v>
      </c>
      <c r="H19" s="13"/>
      <c r="I19" s="15"/>
      <c r="J19" s="28"/>
    </row>
    <row r="20" spans="1:12" ht="7.5" customHeight="1" x14ac:dyDescent="0.25">
      <c r="A20" s="119"/>
      <c r="B20" s="119"/>
      <c r="C20" s="119"/>
      <c r="D20" s="119"/>
      <c r="E20" s="119"/>
      <c r="F20" s="119"/>
      <c r="G20" s="119"/>
      <c r="H20" s="119"/>
      <c r="I20" s="119"/>
    </row>
    <row r="21" spans="1:12" ht="15.75" x14ac:dyDescent="0.25">
      <c r="A21" s="134" t="s">
        <v>94</v>
      </c>
      <c r="B21" s="134"/>
      <c r="C21" s="134"/>
      <c r="D21" s="134"/>
      <c r="E21" s="132">
        <v>308000</v>
      </c>
      <c r="F21" s="133"/>
      <c r="G21" s="133"/>
      <c r="H21" s="133"/>
      <c r="I21" s="80">
        <v>5</v>
      </c>
    </row>
    <row r="22" spans="1:12" ht="15.75" x14ac:dyDescent="0.25">
      <c r="A22" s="134" t="s">
        <v>95</v>
      </c>
      <c r="B22" s="134"/>
      <c r="C22" s="134"/>
      <c r="D22" s="134"/>
      <c r="E22" s="132">
        <v>123200</v>
      </c>
      <c r="F22" s="133"/>
      <c r="G22" s="133"/>
      <c r="H22" s="133"/>
      <c r="I22" s="81">
        <v>2</v>
      </c>
    </row>
    <row r="23" spans="1:12" ht="14.25" customHeight="1" x14ac:dyDescent="0.25">
      <c r="A23" s="134" t="s">
        <v>96</v>
      </c>
      <c r="B23" s="134"/>
      <c r="C23" s="134"/>
      <c r="D23" s="134"/>
      <c r="E23" s="133"/>
      <c r="F23" s="133"/>
      <c r="G23" s="133"/>
      <c r="H23" s="133"/>
      <c r="I23" s="81"/>
    </row>
    <row r="24" spans="1:12" x14ac:dyDescent="0.25">
      <c r="A24" s="130" t="s">
        <v>65</v>
      </c>
      <c r="B24" s="130"/>
      <c r="C24" s="130"/>
      <c r="D24" s="130"/>
      <c r="E24" s="130"/>
      <c r="F24" s="130"/>
      <c r="G24" s="130"/>
      <c r="H24" s="130"/>
      <c r="I24" s="130"/>
      <c r="J24" s="130"/>
      <c r="K24" s="130"/>
      <c r="L24" s="130"/>
    </row>
    <row r="25" spans="1:12" x14ac:dyDescent="0.25">
      <c r="A25" s="130" t="s">
        <v>69</v>
      </c>
      <c r="B25" s="130"/>
      <c r="C25" s="130"/>
      <c r="D25" s="130"/>
      <c r="E25" s="130"/>
      <c r="F25" s="130"/>
      <c r="G25" s="130"/>
      <c r="H25" s="130"/>
      <c r="I25" s="130"/>
      <c r="J25" s="130"/>
      <c r="K25" s="130"/>
      <c r="L25" s="130"/>
    </row>
    <row r="26" spans="1:12" ht="4.5" customHeight="1" x14ac:dyDescent="0.25">
      <c r="A26" s="72"/>
      <c r="B26" s="72"/>
      <c r="C26" s="72"/>
      <c r="D26" s="72"/>
      <c r="E26" s="72"/>
      <c r="F26" s="72"/>
      <c r="G26" s="72"/>
      <c r="H26" s="72"/>
      <c r="I26" s="72"/>
      <c r="J26" s="72"/>
      <c r="K26" s="72"/>
      <c r="L26" s="72"/>
    </row>
    <row r="27" spans="1:12" ht="12.75" customHeight="1" x14ac:dyDescent="0.25">
      <c r="A27" s="68">
        <v>2</v>
      </c>
      <c r="B27" s="69" t="s">
        <v>22</v>
      </c>
      <c r="C27" s="70" t="s">
        <v>39</v>
      </c>
      <c r="D27" s="70">
        <v>39406</v>
      </c>
      <c r="E27" s="70" t="s">
        <v>83</v>
      </c>
      <c r="F27" s="71" t="s">
        <v>23</v>
      </c>
      <c r="G27" s="70">
        <v>70000</v>
      </c>
      <c r="H27" s="69"/>
      <c r="I27" s="70"/>
      <c r="J27" s="71">
        <v>40126800</v>
      </c>
      <c r="K27" s="70"/>
      <c r="L27" s="71" t="s">
        <v>41</v>
      </c>
    </row>
    <row r="28" spans="1:12" ht="5.25" customHeight="1" x14ac:dyDescent="0.25">
      <c r="A28" s="72"/>
      <c r="B28" s="72"/>
      <c r="C28" s="72"/>
      <c r="D28" s="72"/>
      <c r="E28" s="72"/>
      <c r="F28" s="72"/>
      <c r="G28" s="72"/>
      <c r="H28" s="72"/>
      <c r="I28" s="72"/>
      <c r="J28" s="72"/>
      <c r="K28" s="72"/>
      <c r="L28" s="72"/>
    </row>
    <row r="29" spans="1:12" ht="9.75" customHeight="1" x14ac:dyDescent="0.25">
      <c r="A29" s="68">
        <v>7</v>
      </c>
      <c r="B29" s="69" t="s">
        <v>31</v>
      </c>
      <c r="C29" s="70" t="s">
        <v>62</v>
      </c>
      <c r="D29" s="70">
        <v>37534</v>
      </c>
      <c r="E29" s="70" t="s">
        <v>48</v>
      </c>
      <c r="F29" s="71" t="s">
        <v>33</v>
      </c>
      <c r="G29" s="70">
        <v>70000</v>
      </c>
      <c r="H29" s="69"/>
      <c r="I29" s="70"/>
      <c r="J29" s="71">
        <v>40664537</v>
      </c>
      <c r="K29" s="71" t="s">
        <v>54</v>
      </c>
      <c r="L29" s="71" t="s">
        <v>63</v>
      </c>
    </row>
    <row r="30" spans="1:12" ht="3.75" customHeight="1" x14ac:dyDescent="0.25">
      <c r="A30" s="72"/>
      <c r="B30" s="72"/>
      <c r="C30" s="72"/>
      <c r="D30" s="72"/>
      <c r="E30" s="72"/>
      <c r="F30" s="72"/>
      <c r="G30" s="72"/>
      <c r="H30" s="72"/>
      <c r="I30" s="72"/>
      <c r="J30" s="72"/>
      <c r="K30" s="72"/>
      <c r="L30" s="72"/>
    </row>
    <row r="31" spans="1:12" ht="12.75" customHeight="1" x14ac:dyDescent="0.25">
      <c r="A31" s="127" t="s">
        <v>73</v>
      </c>
      <c r="B31" s="127"/>
      <c r="C31" s="127"/>
      <c r="D31" s="127"/>
      <c r="E31" s="127"/>
      <c r="F31" s="127"/>
      <c r="G31" s="127"/>
      <c r="H31" s="127"/>
      <c r="I31" s="127"/>
      <c r="J31" s="127"/>
      <c r="K31" s="127"/>
      <c r="L31" s="127"/>
    </row>
    <row r="32" spans="1:12" ht="12.75" customHeight="1" x14ac:dyDescent="0.25">
      <c r="A32" s="127" t="s">
        <v>80</v>
      </c>
      <c r="B32" s="127"/>
      <c r="C32" s="127"/>
      <c r="D32" s="127"/>
      <c r="E32" s="127"/>
      <c r="F32" s="127"/>
      <c r="G32" s="127"/>
      <c r="H32" s="127"/>
      <c r="I32" s="127"/>
      <c r="J32" s="127"/>
      <c r="K32" s="127"/>
      <c r="L32" s="127"/>
    </row>
    <row r="33" spans="1:12" x14ac:dyDescent="0.25">
      <c r="A33" s="107" t="s">
        <v>103</v>
      </c>
      <c r="B33" s="107"/>
      <c r="C33" s="107"/>
      <c r="D33" s="107"/>
      <c r="E33" s="107"/>
      <c r="F33" s="107"/>
      <c r="G33" s="107"/>
      <c r="H33" s="107"/>
      <c r="I33" s="107"/>
      <c r="J33" s="107"/>
      <c r="K33" s="107"/>
      <c r="L33" s="107"/>
    </row>
    <row r="34" spans="1:12" x14ac:dyDescent="0.25">
      <c r="A34" s="107" t="s">
        <v>100</v>
      </c>
      <c r="B34" s="107"/>
      <c r="C34" s="107"/>
      <c r="D34" s="107"/>
      <c r="E34" s="107"/>
      <c r="F34" s="107"/>
      <c r="G34" s="107"/>
      <c r="H34" s="107"/>
      <c r="I34" s="107"/>
      <c r="J34" s="107"/>
      <c r="K34" s="107"/>
      <c r="L34" s="107"/>
    </row>
    <row r="35" spans="1:12" x14ac:dyDescent="0.25">
      <c r="A35" s="107" t="s">
        <v>104</v>
      </c>
      <c r="B35" s="107"/>
      <c r="C35" s="107"/>
      <c r="D35" s="107"/>
      <c r="E35" s="107"/>
      <c r="F35" s="107"/>
      <c r="G35" s="107"/>
      <c r="H35" s="107"/>
      <c r="I35" s="107"/>
      <c r="J35" s="107"/>
      <c r="K35" s="107"/>
      <c r="L35" s="107"/>
    </row>
  </sheetData>
  <mergeCells count="23">
    <mergeCell ref="A16:F16"/>
    <mergeCell ref="A35:L35"/>
    <mergeCell ref="A1:K1"/>
    <mergeCell ref="J3:L3"/>
    <mergeCell ref="J4:L4"/>
    <mergeCell ref="J5:L5"/>
    <mergeCell ref="J6:K6"/>
    <mergeCell ref="A17:F17"/>
    <mergeCell ref="A18:F18"/>
    <mergeCell ref="A19:F19"/>
    <mergeCell ref="A20:I20"/>
    <mergeCell ref="A21:D21"/>
    <mergeCell ref="E21:H21"/>
    <mergeCell ref="A31:L31"/>
    <mergeCell ref="A32:L32"/>
    <mergeCell ref="A33:L33"/>
    <mergeCell ref="A34:L34"/>
    <mergeCell ref="A22:D22"/>
    <mergeCell ref="E22:H22"/>
    <mergeCell ref="A23:D23"/>
    <mergeCell ref="E23:H23"/>
    <mergeCell ref="A24:L24"/>
    <mergeCell ref="A25:L25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topLeftCell="A10" workbookViewId="0">
      <selection activeCell="A25" sqref="A25:L25"/>
    </sheetView>
  </sheetViews>
  <sheetFormatPr baseColWidth="10" defaultRowHeight="15" x14ac:dyDescent="0.25"/>
  <cols>
    <col min="1" max="1" width="3" customWidth="1"/>
    <col min="2" max="2" width="29.7109375" customWidth="1"/>
    <col min="3" max="3" width="7.5703125" customWidth="1"/>
    <col min="4" max="4" width="9.7109375" customWidth="1"/>
    <col min="5" max="5" width="18.85546875" customWidth="1"/>
    <col min="6" max="6" width="12.85546875" customWidth="1"/>
    <col min="7" max="7" width="11.140625" customWidth="1"/>
    <col min="8" max="8" width="10.42578125" customWidth="1"/>
    <col min="9" max="9" width="12" customWidth="1"/>
    <col min="10" max="10" width="9.7109375" customWidth="1"/>
    <col min="11" max="11" width="9.140625" customWidth="1"/>
    <col min="12" max="12" width="7.28515625" customWidth="1"/>
  </cols>
  <sheetData>
    <row r="1" spans="1:12" x14ac:dyDescent="0.25">
      <c r="A1" s="120" t="s">
        <v>105</v>
      </c>
      <c r="B1" s="121"/>
      <c r="C1" s="121"/>
      <c r="D1" s="121"/>
      <c r="E1" s="121"/>
      <c r="F1" s="121"/>
      <c r="G1" s="121"/>
      <c r="H1" s="121"/>
      <c r="I1" s="121"/>
      <c r="J1" s="121"/>
      <c r="K1" s="121"/>
      <c r="L1" s="29"/>
    </row>
    <row r="2" spans="1:12" x14ac:dyDescent="0.25">
      <c r="A2" s="1" t="s">
        <v>0</v>
      </c>
      <c r="B2" s="29"/>
      <c r="C2" s="29"/>
      <c r="D2" s="29"/>
      <c r="E2" s="29" t="s">
        <v>37</v>
      </c>
      <c r="F2" s="29"/>
      <c r="G2" s="29"/>
      <c r="H2" s="29"/>
      <c r="I2" s="29"/>
      <c r="J2" s="29" t="s">
        <v>15</v>
      </c>
      <c r="K2" s="29"/>
      <c r="L2" s="29"/>
    </row>
    <row r="3" spans="1:12" x14ac:dyDescent="0.25">
      <c r="A3" s="1" t="s">
        <v>1</v>
      </c>
      <c r="B3" s="29"/>
      <c r="C3" s="29"/>
      <c r="D3" s="29"/>
      <c r="E3" s="29" t="s">
        <v>25</v>
      </c>
      <c r="F3" s="29"/>
      <c r="G3" s="29"/>
      <c r="H3" s="29" t="s">
        <v>26</v>
      </c>
      <c r="I3" s="29"/>
      <c r="J3" s="107" t="s">
        <v>51</v>
      </c>
      <c r="K3" s="107"/>
      <c r="L3" s="107"/>
    </row>
    <row r="4" spans="1:12" ht="15" customHeight="1" x14ac:dyDescent="0.25">
      <c r="A4" s="1" t="s">
        <v>2</v>
      </c>
      <c r="B4" s="29"/>
      <c r="C4" s="29"/>
      <c r="D4" s="29"/>
      <c r="E4" s="29" t="s">
        <v>16</v>
      </c>
      <c r="F4" s="30"/>
      <c r="G4" s="30"/>
      <c r="H4" s="30" t="s">
        <v>32</v>
      </c>
      <c r="I4" s="30"/>
      <c r="J4" s="107" t="s">
        <v>56</v>
      </c>
      <c r="K4" s="107"/>
      <c r="L4" s="107"/>
    </row>
    <row r="5" spans="1:12" ht="18.75" x14ac:dyDescent="0.3">
      <c r="A5" s="16"/>
      <c r="J5" s="122" t="s">
        <v>57</v>
      </c>
      <c r="K5" s="122"/>
      <c r="L5" s="122"/>
    </row>
    <row r="6" spans="1:12" ht="31.5" x14ac:dyDescent="0.25">
      <c r="A6" s="8" t="s">
        <v>3</v>
      </c>
      <c r="B6" s="8" t="s">
        <v>4</v>
      </c>
      <c r="C6" s="8" t="s">
        <v>5</v>
      </c>
      <c r="D6" s="8" t="s">
        <v>6</v>
      </c>
      <c r="E6" s="8" t="s">
        <v>7</v>
      </c>
      <c r="F6" s="8" t="s">
        <v>8</v>
      </c>
      <c r="G6" s="8" t="s">
        <v>9</v>
      </c>
      <c r="H6" s="11" t="s">
        <v>14</v>
      </c>
      <c r="I6" s="9" t="s">
        <v>13</v>
      </c>
      <c r="J6" s="123" t="s">
        <v>11</v>
      </c>
      <c r="K6" s="123"/>
      <c r="L6" s="84" t="s">
        <v>12</v>
      </c>
    </row>
    <row r="7" spans="1:12" ht="15.75" x14ac:dyDescent="0.25">
      <c r="A7" s="3">
        <v>1</v>
      </c>
      <c r="B7" s="24" t="s">
        <v>35</v>
      </c>
      <c r="C7" s="62" t="s">
        <v>50</v>
      </c>
      <c r="D7" s="3">
        <v>28226</v>
      </c>
      <c r="E7" s="51" t="s">
        <v>43</v>
      </c>
      <c r="F7" s="18" t="s">
        <v>36</v>
      </c>
      <c r="G7" s="3">
        <v>70000</v>
      </c>
      <c r="H7" s="51"/>
      <c r="I7" s="52"/>
      <c r="J7" s="3"/>
      <c r="K7" s="52"/>
      <c r="L7" s="18" t="s">
        <v>49</v>
      </c>
    </row>
    <row r="8" spans="1:12" ht="15.75" x14ac:dyDescent="0.25">
      <c r="A8" s="3">
        <v>2</v>
      </c>
      <c r="B8" s="21" t="s">
        <v>89</v>
      </c>
      <c r="C8" s="62" t="s">
        <v>42</v>
      </c>
      <c r="D8" s="3">
        <v>44521</v>
      </c>
      <c r="E8" s="51" t="s">
        <v>43</v>
      </c>
      <c r="F8" s="18" t="s">
        <v>24</v>
      </c>
      <c r="G8" s="3">
        <v>70000</v>
      </c>
      <c r="H8" s="17"/>
      <c r="I8" s="3"/>
      <c r="J8" s="3"/>
      <c r="K8" s="52"/>
      <c r="L8" s="18" t="s">
        <v>44</v>
      </c>
    </row>
    <row r="9" spans="1:12" ht="15.75" x14ac:dyDescent="0.25">
      <c r="A9" s="3">
        <v>3</v>
      </c>
      <c r="B9" s="21" t="s">
        <v>27</v>
      </c>
      <c r="C9" s="62" t="s">
        <v>42</v>
      </c>
      <c r="D9" s="3">
        <v>41401</v>
      </c>
      <c r="E9" s="51" t="s">
        <v>43</v>
      </c>
      <c r="F9" s="18" t="s">
        <v>28</v>
      </c>
      <c r="G9" s="3">
        <v>70000</v>
      </c>
      <c r="H9" s="17"/>
      <c r="I9" s="3"/>
      <c r="J9" s="25">
        <v>57636449</v>
      </c>
      <c r="K9" s="52"/>
      <c r="L9" s="18" t="s">
        <v>45</v>
      </c>
    </row>
    <row r="10" spans="1:12" ht="15.75" customHeight="1" x14ac:dyDescent="0.25">
      <c r="A10" s="3">
        <v>4</v>
      </c>
      <c r="B10" s="21" t="s">
        <v>58</v>
      </c>
      <c r="C10" s="62" t="s">
        <v>17</v>
      </c>
      <c r="D10" s="3">
        <v>67664</v>
      </c>
      <c r="E10" s="51" t="s">
        <v>18</v>
      </c>
      <c r="F10" s="18"/>
      <c r="G10" s="3">
        <v>70000</v>
      </c>
      <c r="H10" s="17"/>
      <c r="I10" s="3"/>
      <c r="J10" s="25" t="s">
        <v>59</v>
      </c>
      <c r="K10" s="25" t="s">
        <v>60</v>
      </c>
      <c r="L10" s="18" t="s">
        <v>61</v>
      </c>
    </row>
    <row r="11" spans="1:12" ht="15.75" customHeight="1" x14ac:dyDescent="0.25">
      <c r="A11" s="3">
        <v>5</v>
      </c>
      <c r="B11" s="21" t="s">
        <v>52</v>
      </c>
      <c r="C11" s="62" t="s">
        <v>17</v>
      </c>
      <c r="D11" s="3">
        <v>61145</v>
      </c>
      <c r="E11" s="52" t="s">
        <v>18</v>
      </c>
      <c r="F11" s="18" t="s">
        <v>19</v>
      </c>
      <c r="G11" s="3">
        <v>70000</v>
      </c>
      <c r="H11" s="12"/>
      <c r="I11" s="4"/>
      <c r="J11" s="27" t="s">
        <v>53</v>
      </c>
      <c r="K11" s="14"/>
      <c r="L11" s="26" t="s">
        <v>38</v>
      </c>
    </row>
    <row r="12" spans="1:12" ht="15.75" x14ac:dyDescent="0.25">
      <c r="A12" s="3">
        <v>6</v>
      </c>
      <c r="B12" s="24" t="s">
        <v>81</v>
      </c>
      <c r="C12" s="63" t="s">
        <v>39</v>
      </c>
      <c r="D12" s="54"/>
      <c r="E12" s="55" t="s">
        <v>76</v>
      </c>
      <c r="F12" s="56"/>
      <c r="G12" s="54">
        <v>70000</v>
      </c>
      <c r="H12" s="57"/>
      <c r="I12" s="54"/>
      <c r="J12" s="58" t="s">
        <v>91</v>
      </c>
      <c r="K12" s="58" t="s">
        <v>92</v>
      </c>
      <c r="L12" s="56" t="s">
        <v>41</v>
      </c>
    </row>
    <row r="13" spans="1:12" ht="15.75" x14ac:dyDescent="0.25">
      <c r="A13" s="3">
        <v>7</v>
      </c>
      <c r="B13" s="60" t="s">
        <v>77</v>
      </c>
      <c r="C13" s="53" t="s">
        <v>39</v>
      </c>
      <c r="D13" s="60"/>
      <c r="E13" s="67" t="s">
        <v>76</v>
      </c>
      <c r="F13" s="60"/>
      <c r="G13" s="54">
        <v>70000</v>
      </c>
      <c r="H13" s="60"/>
      <c r="I13" s="60"/>
      <c r="J13" s="60">
        <v>57924621</v>
      </c>
      <c r="K13" s="27" t="s">
        <v>93</v>
      </c>
      <c r="L13" s="61" t="s">
        <v>78</v>
      </c>
    </row>
    <row r="14" spans="1:12" ht="15.75" x14ac:dyDescent="0.25">
      <c r="A14" s="3">
        <v>8</v>
      </c>
      <c r="B14" s="24" t="s">
        <v>66</v>
      </c>
      <c r="C14" s="62" t="s">
        <v>42</v>
      </c>
      <c r="D14" s="3">
        <v>48716</v>
      </c>
      <c r="E14" s="51" t="s">
        <v>43</v>
      </c>
      <c r="F14" s="18" t="s">
        <v>34</v>
      </c>
      <c r="G14" s="3">
        <v>70000</v>
      </c>
      <c r="H14" s="3"/>
      <c r="I14" s="31"/>
      <c r="J14" s="25" t="s">
        <v>67</v>
      </c>
      <c r="K14" s="27" t="s">
        <v>68</v>
      </c>
      <c r="L14" s="18" t="s">
        <v>46</v>
      </c>
    </row>
    <row r="15" spans="1:12" ht="15" customHeight="1" x14ac:dyDescent="0.25">
      <c r="A15" s="3">
        <v>9</v>
      </c>
      <c r="B15" s="21" t="s">
        <v>29</v>
      </c>
      <c r="C15" s="62" t="s">
        <v>42</v>
      </c>
      <c r="D15" s="3">
        <v>41788</v>
      </c>
      <c r="E15" s="51" t="s">
        <v>43</v>
      </c>
      <c r="F15" s="18" t="s">
        <v>30</v>
      </c>
      <c r="G15" s="3">
        <v>70000</v>
      </c>
      <c r="H15" s="17"/>
      <c r="I15" s="3"/>
      <c r="J15" s="3"/>
      <c r="K15" s="52"/>
      <c r="L15" s="18" t="s">
        <v>47</v>
      </c>
    </row>
    <row r="16" spans="1:12" ht="15" customHeight="1" x14ac:dyDescent="0.25">
      <c r="A16" s="124" t="s">
        <v>10</v>
      </c>
      <c r="B16" s="125"/>
      <c r="C16" s="125"/>
      <c r="D16" s="125"/>
      <c r="E16" s="125"/>
      <c r="F16" s="126"/>
      <c r="G16" s="22">
        <f>SUM(G7:G15)</f>
        <v>630000</v>
      </c>
      <c r="H16" s="23"/>
      <c r="I16" s="22"/>
      <c r="J16" s="5"/>
      <c r="K16" s="5"/>
    </row>
    <row r="17" spans="1:12" ht="15" customHeight="1" x14ac:dyDescent="0.25">
      <c r="A17" s="113" t="s">
        <v>101</v>
      </c>
      <c r="B17" s="114"/>
      <c r="C17" s="114"/>
      <c r="D17" s="114"/>
      <c r="E17" s="114"/>
      <c r="F17" s="115"/>
      <c r="G17" s="6">
        <f>(G16*0.12)</f>
        <v>75600</v>
      </c>
      <c r="H17" s="13"/>
      <c r="I17" s="10"/>
      <c r="J17" s="5"/>
      <c r="K17" s="5"/>
    </row>
    <row r="18" spans="1:12" ht="15" customHeight="1" x14ac:dyDescent="0.25">
      <c r="A18" s="113" t="s">
        <v>64</v>
      </c>
      <c r="B18" s="114"/>
      <c r="C18" s="114"/>
      <c r="D18" s="114"/>
      <c r="E18" s="114"/>
      <c r="F18" s="115"/>
      <c r="G18" s="7">
        <f>E21+E22+E23</f>
        <v>431200</v>
      </c>
      <c r="H18" s="13"/>
      <c r="I18" s="10"/>
      <c r="J18" s="5"/>
      <c r="K18" s="5"/>
    </row>
    <row r="19" spans="1:12" ht="15" customHeight="1" x14ac:dyDescent="0.25">
      <c r="A19" s="116" t="s">
        <v>70</v>
      </c>
      <c r="B19" s="117"/>
      <c r="C19" s="117"/>
      <c r="D19" s="117"/>
      <c r="E19" s="117"/>
      <c r="F19" s="118"/>
      <c r="G19" s="6">
        <f>G16*0.05</f>
        <v>31500</v>
      </c>
      <c r="H19" s="13"/>
      <c r="I19" s="15"/>
      <c r="J19" s="28"/>
    </row>
    <row r="20" spans="1:12" ht="7.5" customHeight="1" x14ac:dyDescent="0.25">
      <c r="A20" s="119"/>
      <c r="B20" s="119"/>
      <c r="C20" s="119"/>
      <c r="D20" s="119"/>
      <c r="E20" s="119"/>
      <c r="F20" s="119"/>
      <c r="G20" s="119"/>
      <c r="H20" s="119"/>
      <c r="I20" s="119"/>
    </row>
    <row r="21" spans="1:12" ht="15.75" x14ac:dyDescent="0.25">
      <c r="A21" s="134" t="s">
        <v>94</v>
      </c>
      <c r="B21" s="134"/>
      <c r="C21" s="134"/>
      <c r="D21" s="134"/>
      <c r="E21" s="132">
        <v>308000</v>
      </c>
      <c r="F21" s="133"/>
      <c r="G21" s="133"/>
      <c r="H21" s="133"/>
      <c r="I21" s="80">
        <v>5</v>
      </c>
    </row>
    <row r="22" spans="1:12" ht="15.75" x14ac:dyDescent="0.25">
      <c r="A22" s="134" t="s">
        <v>95</v>
      </c>
      <c r="B22" s="134"/>
      <c r="C22" s="134"/>
      <c r="D22" s="134"/>
      <c r="E22" s="132">
        <v>123200</v>
      </c>
      <c r="F22" s="133"/>
      <c r="G22" s="133"/>
      <c r="H22" s="133"/>
      <c r="I22" s="81">
        <v>2</v>
      </c>
    </row>
    <row r="23" spans="1:12" ht="14.25" customHeight="1" x14ac:dyDescent="0.25">
      <c r="A23" s="134" t="s">
        <v>96</v>
      </c>
      <c r="B23" s="134"/>
      <c r="C23" s="134"/>
      <c r="D23" s="134"/>
      <c r="E23" s="133"/>
      <c r="F23" s="133"/>
      <c r="G23" s="133"/>
      <c r="H23" s="133"/>
      <c r="I23" s="81"/>
    </row>
    <row r="24" spans="1:12" x14ac:dyDescent="0.25">
      <c r="A24" s="130" t="s">
        <v>65</v>
      </c>
      <c r="B24" s="130"/>
      <c r="C24" s="130"/>
      <c r="D24" s="130"/>
      <c r="E24" s="130"/>
      <c r="F24" s="130"/>
      <c r="G24" s="130"/>
      <c r="H24" s="130"/>
      <c r="I24" s="130"/>
      <c r="J24" s="130"/>
      <c r="K24" s="130"/>
      <c r="L24" s="130"/>
    </row>
    <row r="25" spans="1:12" x14ac:dyDescent="0.25">
      <c r="A25" s="130" t="s">
        <v>69</v>
      </c>
      <c r="B25" s="130"/>
      <c r="C25" s="130"/>
      <c r="D25" s="130"/>
      <c r="E25" s="130"/>
      <c r="F25" s="130"/>
      <c r="G25" s="130"/>
      <c r="H25" s="130"/>
      <c r="I25" s="130"/>
      <c r="J25" s="130"/>
      <c r="K25" s="130"/>
      <c r="L25" s="130"/>
    </row>
    <row r="26" spans="1:12" ht="4.5" customHeight="1" x14ac:dyDescent="0.25">
      <c r="A26" s="72"/>
      <c r="B26" s="72"/>
      <c r="C26" s="72"/>
      <c r="D26" s="72"/>
      <c r="E26" s="72"/>
      <c r="F26" s="72"/>
      <c r="G26" s="72"/>
      <c r="H26" s="72"/>
      <c r="I26" s="72"/>
      <c r="J26" s="72"/>
      <c r="K26" s="72"/>
      <c r="L26" s="72"/>
    </row>
    <row r="27" spans="1:12" x14ac:dyDescent="0.25">
      <c r="A27" s="130" t="s">
        <v>106</v>
      </c>
      <c r="B27" s="130"/>
      <c r="C27" s="130"/>
      <c r="D27" s="130"/>
      <c r="E27" s="130"/>
      <c r="F27" s="130"/>
      <c r="G27" s="130"/>
      <c r="H27" s="130"/>
      <c r="I27" s="130"/>
      <c r="J27" s="130"/>
      <c r="K27" s="130"/>
      <c r="L27" s="130"/>
    </row>
    <row r="28" spans="1:12" x14ac:dyDescent="0.25">
      <c r="A28" s="107" t="s">
        <v>107</v>
      </c>
      <c r="B28" s="107"/>
      <c r="C28" s="107"/>
      <c r="D28" s="107"/>
      <c r="E28" s="107"/>
      <c r="F28" s="107"/>
      <c r="G28" s="107"/>
      <c r="H28" s="107"/>
      <c r="I28" s="107"/>
      <c r="J28" s="107"/>
      <c r="K28" s="107"/>
      <c r="L28" s="107"/>
    </row>
  </sheetData>
  <mergeCells count="20">
    <mergeCell ref="A16:F16"/>
    <mergeCell ref="A1:K1"/>
    <mergeCell ref="J3:L3"/>
    <mergeCell ref="J4:L4"/>
    <mergeCell ref="J5:L5"/>
    <mergeCell ref="J6:K6"/>
    <mergeCell ref="A17:F17"/>
    <mergeCell ref="A18:F18"/>
    <mergeCell ref="A19:F19"/>
    <mergeCell ref="A20:I20"/>
    <mergeCell ref="A21:D21"/>
    <mergeCell ref="E21:H21"/>
    <mergeCell ref="A27:L27"/>
    <mergeCell ref="A28:L28"/>
    <mergeCell ref="A22:D22"/>
    <mergeCell ref="E22:H22"/>
    <mergeCell ref="A23:D23"/>
    <mergeCell ref="E23:H23"/>
    <mergeCell ref="A24:L24"/>
    <mergeCell ref="A25:L25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topLeftCell="A7" workbookViewId="0">
      <selection activeCell="L14" sqref="L14"/>
    </sheetView>
  </sheetViews>
  <sheetFormatPr baseColWidth="10" defaultRowHeight="15" x14ac:dyDescent="0.25"/>
  <cols>
    <col min="1" max="1" width="3" customWidth="1"/>
    <col min="2" max="2" width="29.7109375" customWidth="1"/>
    <col min="3" max="3" width="7.5703125" customWidth="1"/>
    <col min="4" max="4" width="9.7109375" customWidth="1"/>
    <col min="5" max="5" width="18.85546875" customWidth="1"/>
    <col min="6" max="6" width="12.85546875" customWidth="1"/>
    <col min="7" max="7" width="11.140625" customWidth="1"/>
    <col min="8" max="8" width="10.42578125" customWidth="1"/>
    <col min="9" max="9" width="12" customWidth="1"/>
    <col min="10" max="10" width="9.7109375" customWidth="1"/>
    <col min="11" max="11" width="9.140625" customWidth="1"/>
    <col min="12" max="12" width="7.28515625" customWidth="1"/>
  </cols>
  <sheetData>
    <row r="1" spans="1:12" x14ac:dyDescent="0.25">
      <c r="A1" s="120" t="s">
        <v>108</v>
      </c>
      <c r="B1" s="121"/>
      <c r="C1" s="121"/>
      <c r="D1" s="121"/>
      <c r="E1" s="121"/>
      <c r="F1" s="121"/>
      <c r="G1" s="121"/>
      <c r="H1" s="121"/>
      <c r="I1" s="121"/>
      <c r="J1" s="121"/>
      <c r="K1" s="121"/>
      <c r="L1" s="29"/>
    </row>
    <row r="2" spans="1:12" x14ac:dyDescent="0.25">
      <c r="A2" s="1" t="s">
        <v>0</v>
      </c>
      <c r="B2" s="29"/>
      <c r="C2" s="29"/>
      <c r="D2" s="29"/>
      <c r="E2" s="29" t="s">
        <v>37</v>
      </c>
      <c r="F2" s="29"/>
      <c r="G2" s="29"/>
      <c r="H2" s="29"/>
      <c r="I2" s="29"/>
      <c r="J2" s="29" t="s">
        <v>15</v>
      </c>
      <c r="K2" s="29"/>
      <c r="L2" s="29"/>
    </row>
    <row r="3" spans="1:12" x14ac:dyDescent="0.25">
      <c r="A3" s="1" t="s">
        <v>1</v>
      </c>
      <c r="B3" s="29"/>
      <c r="C3" s="29"/>
      <c r="D3" s="29"/>
      <c r="E3" s="29" t="s">
        <v>25</v>
      </c>
      <c r="F3" s="29"/>
      <c r="G3" s="29"/>
      <c r="H3" s="29" t="s">
        <v>26</v>
      </c>
      <c r="I3" s="29"/>
      <c r="J3" s="107" t="s">
        <v>51</v>
      </c>
      <c r="K3" s="107"/>
      <c r="L3" s="107"/>
    </row>
    <row r="4" spans="1:12" ht="15" customHeight="1" x14ac:dyDescent="0.25">
      <c r="A4" s="1" t="s">
        <v>2</v>
      </c>
      <c r="B4" s="29"/>
      <c r="C4" s="29"/>
      <c r="D4" s="29"/>
      <c r="E4" s="29" t="s">
        <v>16</v>
      </c>
      <c r="F4" s="30"/>
      <c r="G4" s="30"/>
      <c r="H4" s="30" t="s">
        <v>32</v>
      </c>
      <c r="I4" s="30"/>
      <c r="J4" s="107" t="s">
        <v>56</v>
      </c>
      <c r="K4" s="107"/>
      <c r="L4" s="107"/>
    </row>
    <row r="5" spans="1:12" ht="18.75" x14ac:dyDescent="0.3">
      <c r="A5" s="16"/>
      <c r="J5" s="122" t="s">
        <v>57</v>
      </c>
      <c r="K5" s="122"/>
      <c r="L5" s="122"/>
    </row>
    <row r="6" spans="1:12" ht="31.5" x14ac:dyDescent="0.25">
      <c r="A6" s="8" t="s">
        <v>3</v>
      </c>
      <c r="B6" s="8" t="s">
        <v>4</v>
      </c>
      <c r="C6" s="8" t="s">
        <v>5</v>
      </c>
      <c r="D6" s="8" t="s">
        <v>6</v>
      </c>
      <c r="E6" s="8" t="s">
        <v>7</v>
      </c>
      <c r="F6" s="8" t="s">
        <v>8</v>
      </c>
      <c r="G6" s="8" t="s">
        <v>9</v>
      </c>
      <c r="H6" s="11" t="s">
        <v>14</v>
      </c>
      <c r="I6" s="9" t="s">
        <v>13</v>
      </c>
      <c r="J6" s="123" t="s">
        <v>11</v>
      </c>
      <c r="K6" s="123"/>
      <c r="L6" s="85" t="s">
        <v>12</v>
      </c>
    </row>
    <row r="7" spans="1:12" ht="15.75" x14ac:dyDescent="0.25">
      <c r="A7" s="3">
        <v>1</v>
      </c>
      <c r="B7" s="24" t="s">
        <v>35</v>
      </c>
      <c r="C7" s="62" t="s">
        <v>50</v>
      </c>
      <c r="D7" s="3">
        <v>28226</v>
      </c>
      <c r="E7" s="51" t="s">
        <v>43</v>
      </c>
      <c r="F7" s="18" t="s">
        <v>36</v>
      </c>
      <c r="G7" s="3">
        <v>70000</v>
      </c>
      <c r="H7" s="51"/>
      <c r="I7" s="52"/>
      <c r="J7" s="3"/>
      <c r="K7" s="52"/>
      <c r="L7" s="18" t="s">
        <v>49</v>
      </c>
    </row>
    <row r="8" spans="1:12" ht="15.75" x14ac:dyDescent="0.25">
      <c r="A8" s="3">
        <v>2</v>
      </c>
      <c r="B8" s="21" t="s">
        <v>89</v>
      </c>
      <c r="C8" s="62" t="s">
        <v>42</v>
      </c>
      <c r="D8" s="3">
        <v>44521</v>
      </c>
      <c r="E8" s="51" t="s">
        <v>43</v>
      </c>
      <c r="F8" s="18" t="s">
        <v>24</v>
      </c>
      <c r="G8" s="3">
        <v>70000</v>
      </c>
      <c r="H8" s="17"/>
      <c r="I8" s="3"/>
      <c r="J8" s="3"/>
      <c r="K8" s="52"/>
      <c r="L8" s="18" t="s">
        <v>44</v>
      </c>
    </row>
    <row r="9" spans="1:12" ht="15.75" x14ac:dyDescent="0.25">
      <c r="A9" s="3">
        <v>3</v>
      </c>
      <c r="B9" s="21" t="s">
        <v>27</v>
      </c>
      <c r="C9" s="62" t="s">
        <v>42</v>
      </c>
      <c r="D9" s="3">
        <v>41401</v>
      </c>
      <c r="E9" s="51" t="s">
        <v>43</v>
      </c>
      <c r="F9" s="18" t="s">
        <v>28</v>
      </c>
      <c r="G9" s="3">
        <v>70000</v>
      </c>
      <c r="H9" s="17"/>
      <c r="I9" s="3"/>
      <c r="J9" s="25">
        <v>57636449</v>
      </c>
      <c r="K9" s="52"/>
      <c r="L9" s="18" t="s">
        <v>45</v>
      </c>
    </row>
    <row r="10" spans="1:12" ht="15.75" customHeight="1" x14ac:dyDescent="0.25">
      <c r="A10" s="3">
        <v>4</v>
      </c>
      <c r="B10" s="21" t="s">
        <v>58</v>
      </c>
      <c r="C10" s="62" t="s">
        <v>17</v>
      </c>
      <c r="D10" s="3">
        <v>67664</v>
      </c>
      <c r="E10" s="51" t="s">
        <v>18</v>
      </c>
      <c r="F10" s="18"/>
      <c r="G10" s="3">
        <v>70000</v>
      </c>
      <c r="H10" s="17"/>
      <c r="I10" s="3"/>
      <c r="J10" s="25" t="s">
        <v>59</v>
      </c>
      <c r="K10" s="25" t="s">
        <v>60</v>
      </c>
      <c r="L10" s="18" t="s">
        <v>61</v>
      </c>
    </row>
    <row r="11" spans="1:12" ht="15.75" customHeight="1" x14ac:dyDescent="0.25">
      <c r="A11" s="3">
        <v>5</v>
      </c>
      <c r="B11" s="21" t="s">
        <v>52</v>
      </c>
      <c r="C11" s="62" t="s">
        <v>17</v>
      </c>
      <c r="D11" s="3">
        <v>61145</v>
      </c>
      <c r="E11" s="52" t="s">
        <v>18</v>
      </c>
      <c r="F11" s="18" t="s">
        <v>19</v>
      </c>
      <c r="G11" s="3">
        <v>70000</v>
      </c>
      <c r="H11" s="12"/>
      <c r="I11" s="4"/>
      <c r="J11" s="27" t="s">
        <v>53</v>
      </c>
      <c r="K11" s="14"/>
      <c r="L11" s="26" t="s">
        <v>38</v>
      </c>
    </row>
    <row r="12" spans="1:12" ht="15.75" x14ac:dyDescent="0.25">
      <c r="A12" s="3">
        <v>6</v>
      </c>
      <c r="B12" s="24" t="s">
        <v>81</v>
      </c>
      <c r="C12" s="63" t="s">
        <v>39</v>
      </c>
      <c r="D12" s="54"/>
      <c r="E12" s="55" t="s">
        <v>76</v>
      </c>
      <c r="F12" s="56"/>
      <c r="G12" s="54">
        <v>70000</v>
      </c>
      <c r="H12" s="57"/>
      <c r="I12" s="54"/>
      <c r="J12" s="58" t="s">
        <v>91</v>
      </c>
      <c r="K12" s="58" t="s">
        <v>92</v>
      </c>
      <c r="L12" s="56" t="s">
        <v>41</v>
      </c>
    </row>
    <row r="13" spans="1:12" ht="15.75" x14ac:dyDescent="0.25">
      <c r="A13" s="3">
        <v>7</v>
      </c>
      <c r="B13" s="60" t="s">
        <v>77</v>
      </c>
      <c r="C13" s="53" t="s">
        <v>39</v>
      </c>
      <c r="D13" s="60"/>
      <c r="E13" s="67" t="s">
        <v>76</v>
      </c>
      <c r="F13" s="60"/>
      <c r="G13" s="54">
        <v>70000</v>
      </c>
      <c r="H13" s="60"/>
      <c r="I13" s="60"/>
      <c r="J13" s="60">
        <v>57924621</v>
      </c>
      <c r="K13" s="27" t="s">
        <v>93</v>
      </c>
      <c r="L13" s="61" t="s">
        <v>109</v>
      </c>
    </row>
    <row r="14" spans="1:12" ht="15.75" x14ac:dyDescent="0.25">
      <c r="A14" s="3">
        <v>8</v>
      </c>
      <c r="B14" s="24" t="s">
        <v>66</v>
      </c>
      <c r="C14" s="62" t="s">
        <v>42</v>
      </c>
      <c r="D14" s="3">
        <v>48716</v>
      </c>
      <c r="E14" s="51" t="s">
        <v>43</v>
      </c>
      <c r="F14" s="18" t="s">
        <v>34</v>
      </c>
      <c r="G14" s="3">
        <v>70000</v>
      </c>
      <c r="H14" s="3"/>
      <c r="I14" s="31"/>
      <c r="J14" s="25" t="s">
        <v>67</v>
      </c>
      <c r="K14" s="27" t="s">
        <v>68</v>
      </c>
      <c r="L14" s="18" t="s">
        <v>46</v>
      </c>
    </row>
    <row r="15" spans="1:12" ht="15" customHeight="1" x14ac:dyDescent="0.25">
      <c r="A15" s="3">
        <v>9</v>
      </c>
      <c r="B15" s="21" t="s">
        <v>29</v>
      </c>
      <c r="C15" s="62" t="s">
        <v>42</v>
      </c>
      <c r="D15" s="3">
        <v>41788</v>
      </c>
      <c r="E15" s="51" t="s">
        <v>43</v>
      </c>
      <c r="F15" s="18" t="s">
        <v>30</v>
      </c>
      <c r="G15" s="3">
        <v>70000</v>
      </c>
      <c r="H15" s="17"/>
      <c r="I15" s="3"/>
      <c r="J15" s="3"/>
      <c r="K15" s="52"/>
      <c r="L15" s="18" t="s">
        <v>47</v>
      </c>
    </row>
    <row r="16" spans="1:12" ht="15" customHeight="1" x14ac:dyDescent="0.25">
      <c r="A16" s="124" t="s">
        <v>10</v>
      </c>
      <c r="B16" s="125"/>
      <c r="C16" s="125"/>
      <c r="D16" s="125"/>
      <c r="E16" s="125"/>
      <c r="F16" s="126"/>
      <c r="G16" s="22">
        <f>SUM(G7:G15)</f>
        <v>630000</v>
      </c>
      <c r="H16" s="23"/>
      <c r="I16" s="22"/>
      <c r="J16" s="5"/>
      <c r="K16" s="5"/>
    </row>
    <row r="17" spans="1:12" ht="15" customHeight="1" x14ac:dyDescent="0.25">
      <c r="A17" s="113" t="s">
        <v>101</v>
      </c>
      <c r="B17" s="114"/>
      <c r="C17" s="114"/>
      <c r="D17" s="114"/>
      <c r="E17" s="114"/>
      <c r="F17" s="115"/>
      <c r="G17" s="6">
        <f>(G16*0.12)</f>
        <v>75600</v>
      </c>
      <c r="H17" s="13"/>
      <c r="I17" s="10"/>
      <c r="J17" s="5"/>
      <c r="K17" s="5"/>
    </row>
    <row r="18" spans="1:12" ht="15" customHeight="1" x14ac:dyDescent="0.25">
      <c r="A18" s="113" t="s">
        <v>64</v>
      </c>
      <c r="B18" s="114"/>
      <c r="C18" s="114"/>
      <c r="D18" s="114"/>
      <c r="E18" s="114"/>
      <c r="F18" s="115"/>
      <c r="G18" s="7">
        <f>E21+E22+E23</f>
        <v>431200</v>
      </c>
      <c r="H18" s="13"/>
      <c r="I18" s="10"/>
      <c r="J18" s="5"/>
      <c r="K18" s="5"/>
    </row>
    <row r="19" spans="1:12" ht="15" customHeight="1" x14ac:dyDescent="0.25">
      <c r="A19" s="116" t="s">
        <v>70</v>
      </c>
      <c r="B19" s="117"/>
      <c r="C19" s="117"/>
      <c r="D19" s="117"/>
      <c r="E19" s="117"/>
      <c r="F19" s="118"/>
      <c r="G19" s="6">
        <f>G16*0.05</f>
        <v>31500</v>
      </c>
      <c r="H19" s="13"/>
      <c r="I19" s="15"/>
      <c r="J19" s="28"/>
    </row>
    <row r="20" spans="1:12" ht="7.5" customHeight="1" x14ac:dyDescent="0.25">
      <c r="A20" s="119"/>
      <c r="B20" s="119"/>
      <c r="C20" s="119"/>
      <c r="D20" s="119"/>
      <c r="E20" s="119"/>
      <c r="F20" s="119"/>
      <c r="G20" s="119"/>
      <c r="H20" s="119"/>
      <c r="I20" s="119"/>
    </row>
    <row r="21" spans="1:12" ht="15.75" x14ac:dyDescent="0.25">
      <c r="A21" s="134" t="s">
        <v>94</v>
      </c>
      <c r="B21" s="134"/>
      <c r="C21" s="134"/>
      <c r="D21" s="134"/>
      <c r="E21" s="132">
        <v>308000</v>
      </c>
      <c r="F21" s="133"/>
      <c r="G21" s="133"/>
      <c r="H21" s="133"/>
      <c r="I21" s="80">
        <v>5</v>
      </c>
    </row>
    <row r="22" spans="1:12" ht="15.75" x14ac:dyDescent="0.25">
      <c r="A22" s="134" t="s">
        <v>95</v>
      </c>
      <c r="B22" s="134"/>
      <c r="C22" s="134"/>
      <c r="D22" s="134"/>
      <c r="E22" s="132">
        <v>123200</v>
      </c>
      <c r="F22" s="133"/>
      <c r="G22" s="133"/>
      <c r="H22" s="133"/>
      <c r="I22" s="81">
        <v>2</v>
      </c>
    </row>
    <row r="23" spans="1:12" ht="14.25" customHeight="1" x14ac:dyDescent="0.25">
      <c r="A23" s="134" t="s">
        <v>96</v>
      </c>
      <c r="B23" s="134"/>
      <c r="C23" s="134"/>
      <c r="D23" s="134"/>
      <c r="E23" s="133"/>
      <c r="F23" s="133"/>
      <c r="G23" s="133"/>
      <c r="H23" s="133"/>
      <c r="I23" s="81"/>
    </row>
    <row r="24" spans="1:12" x14ac:dyDescent="0.25">
      <c r="A24" s="130" t="s">
        <v>65</v>
      </c>
      <c r="B24" s="130"/>
      <c r="C24" s="130"/>
      <c r="D24" s="130"/>
      <c r="E24" s="130"/>
      <c r="F24" s="130"/>
      <c r="G24" s="130"/>
      <c r="H24" s="130"/>
      <c r="I24" s="130"/>
      <c r="J24" s="130"/>
      <c r="K24" s="130"/>
      <c r="L24" s="130"/>
    </row>
    <row r="25" spans="1:12" x14ac:dyDescent="0.25">
      <c r="A25" s="130" t="s">
        <v>69</v>
      </c>
      <c r="B25" s="130"/>
      <c r="C25" s="130"/>
      <c r="D25" s="130"/>
      <c r="E25" s="130"/>
      <c r="F25" s="130"/>
      <c r="G25" s="130"/>
      <c r="H25" s="130"/>
      <c r="I25" s="130"/>
      <c r="J25" s="130"/>
      <c r="K25" s="130"/>
      <c r="L25" s="130"/>
    </row>
    <row r="26" spans="1:12" ht="4.5" customHeight="1" x14ac:dyDescent="0.25">
      <c r="A26" s="72"/>
      <c r="B26" s="72"/>
      <c r="C26" s="72"/>
      <c r="D26" s="72"/>
      <c r="E26" s="72"/>
      <c r="F26" s="72"/>
      <c r="G26" s="72"/>
      <c r="H26" s="72"/>
      <c r="I26" s="72"/>
      <c r="J26" s="72"/>
      <c r="K26" s="72"/>
      <c r="L26" s="72"/>
    </row>
    <row r="27" spans="1:12" x14ac:dyDescent="0.25">
      <c r="A27" s="130"/>
      <c r="B27" s="130"/>
      <c r="C27" s="130"/>
      <c r="D27" s="130"/>
      <c r="E27" s="130"/>
      <c r="F27" s="130"/>
      <c r="G27" s="130"/>
      <c r="H27" s="130"/>
      <c r="I27" s="130"/>
      <c r="J27" s="130"/>
      <c r="K27" s="130"/>
      <c r="L27" s="130"/>
    </row>
    <row r="28" spans="1:12" x14ac:dyDescent="0.25">
      <c r="A28" s="107"/>
      <c r="B28" s="107"/>
      <c r="C28" s="107"/>
      <c r="D28" s="107"/>
      <c r="E28" s="107"/>
      <c r="F28" s="107"/>
      <c r="G28" s="107"/>
      <c r="H28" s="107"/>
      <c r="I28" s="107"/>
      <c r="J28" s="107"/>
      <c r="K28" s="107"/>
      <c r="L28" s="107"/>
    </row>
  </sheetData>
  <mergeCells count="20">
    <mergeCell ref="A27:L27"/>
    <mergeCell ref="A28:L28"/>
    <mergeCell ref="A22:D22"/>
    <mergeCell ref="E22:H22"/>
    <mergeCell ref="A23:D23"/>
    <mergeCell ref="E23:H23"/>
    <mergeCell ref="A24:L24"/>
    <mergeCell ref="A25:L25"/>
    <mergeCell ref="A17:F17"/>
    <mergeCell ref="A18:F18"/>
    <mergeCell ref="A19:F19"/>
    <mergeCell ref="A20:I20"/>
    <mergeCell ref="A21:D21"/>
    <mergeCell ref="E21:H21"/>
    <mergeCell ref="A16:F16"/>
    <mergeCell ref="A1:K1"/>
    <mergeCell ref="J3:L3"/>
    <mergeCell ref="J4:L4"/>
    <mergeCell ref="J5:L5"/>
    <mergeCell ref="J6:K6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topLeftCell="A7" workbookViewId="0">
      <selection activeCell="A25" sqref="A25:L25"/>
    </sheetView>
  </sheetViews>
  <sheetFormatPr baseColWidth="10" defaultRowHeight="15" x14ac:dyDescent="0.25"/>
  <cols>
    <col min="1" max="1" width="3" customWidth="1"/>
    <col min="2" max="2" width="29.7109375" customWidth="1"/>
    <col min="3" max="3" width="7.5703125" customWidth="1"/>
    <col min="4" max="4" width="9.7109375" customWidth="1"/>
    <col min="5" max="5" width="18.85546875" customWidth="1"/>
    <col min="6" max="6" width="12.85546875" customWidth="1"/>
    <col min="7" max="7" width="11.140625" customWidth="1"/>
    <col min="8" max="8" width="10.42578125" customWidth="1"/>
    <col min="9" max="9" width="12" customWidth="1"/>
    <col min="10" max="10" width="9.7109375" customWidth="1"/>
    <col min="11" max="11" width="9.140625" customWidth="1"/>
    <col min="12" max="12" width="7.28515625" customWidth="1"/>
  </cols>
  <sheetData>
    <row r="1" spans="1:12" x14ac:dyDescent="0.25">
      <c r="A1" s="120" t="s">
        <v>110</v>
      </c>
      <c r="B1" s="121"/>
      <c r="C1" s="121"/>
      <c r="D1" s="121"/>
      <c r="E1" s="121"/>
      <c r="F1" s="121"/>
      <c r="G1" s="121"/>
      <c r="H1" s="121"/>
      <c r="I1" s="121"/>
      <c r="J1" s="121"/>
      <c r="K1" s="121"/>
      <c r="L1" s="29"/>
    </row>
    <row r="2" spans="1:12" x14ac:dyDescent="0.25">
      <c r="A2" s="1" t="s">
        <v>0</v>
      </c>
      <c r="B2" s="29"/>
      <c r="C2" s="29"/>
      <c r="D2" s="29"/>
      <c r="E2" s="29" t="s">
        <v>37</v>
      </c>
      <c r="F2" s="29"/>
      <c r="G2" s="29"/>
      <c r="H2" s="29"/>
      <c r="I2" s="29"/>
      <c r="J2" s="29" t="s">
        <v>15</v>
      </c>
      <c r="K2" s="29"/>
      <c r="L2" s="29"/>
    </row>
    <row r="3" spans="1:12" x14ac:dyDescent="0.25">
      <c r="A3" s="1" t="s">
        <v>1</v>
      </c>
      <c r="B3" s="29"/>
      <c r="C3" s="29"/>
      <c r="D3" s="29"/>
      <c r="E3" s="29" t="s">
        <v>25</v>
      </c>
      <c r="F3" s="29"/>
      <c r="G3" s="29"/>
      <c r="H3" s="29" t="s">
        <v>26</v>
      </c>
      <c r="I3" s="29"/>
      <c r="J3" s="107" t="s">
        <v>51</v>
      </c>
      <c r="K3" s="107"/>
      <c r="L3" s="107"/>
    </row>
    <row r="4" spans="1:12" ht="15" customHeight="1" x14ac:dyDescent="0.25">
      <c r="A4" s="1" t="s">
        <v>2</v>
      </c>
      <c r="B4" s="29"/>
      <c r="C4" s="29"/>
      <c r="D4" s="29"/>
      <c r="E4" s="29" t="s">
        <v>16</v>
      </c>
      <c r="F4" s="30"/>
      <c r="G4" s="30"/>
      <c r="H4" s="30" t="s">
        <v>32</v>
      </c>
      <c r="I4" s="30"/>
      <c r="J4" s="107" t="s">
        <v>56</v>
      </c>
      <c r="K4" s="107"/>
      <c r="L4" s="107"/>
    </row>
    <row r="5" spans="1:12" ht="18.75" x14ac:dyDescent="0.3">
      <c r="A5" s="16"/>
      <c r="J5" s="122" t="s">
        <v>57</v>
      </c>
      <c r="K5" s="122"/>
      <c r="L5" s="122"/>
    </row>
    <row r="6" spans="1:12" ht="31.5" x14ac:dyDescent="0.25">
      <c r="A6" s="8" t="s">
        <v>3</v>
      </c>
      <c r="B6" s="8" t="s">
        <v>4</v>
      </c>
      <c r="C6" s="8" t="s">
        <v>5</v>
      </c>
      <c r="D6" s="8" t="s">
        <v>6</v>
      </c>
      <c r="E6" s="8" t="s">
        <v>7</v>
      </c>
      <c r="F6" s="8" t="s">
        <v>8</v>
      </c>
      <c r="G6" s="8" t="s">
        <v>9</v>
      </c>
      <c r="H6" s="11" t="s">
        <v>14</v>
      </c>
      <c r="I6" s="9" t="s">
        <v>13</v>
      </c>
      <c r="J6" s="123" t="s">
        <v>11</v>
      </c>
      <c r="K6" s="123"/>
      <c r="L6" s="86" t="s">
        <v>12</v>
      </c>
    </row>
    <row r="7" spans="1:12" ht="15.75" x14ac:dyDescent="0.25">
      <c r="A7" s="3">
        <v>1</v>
      </c>
      <c r="B7" s="24" t="s">
        <v>35</v>
      </c>
      <c r="C7" s="62" t="s">
        <v>50</v>
      </c>
      <c r="D7" s="3">
        <v>28226</v>
      </c>
      <c r="E7" s="51" t="s">
        <v>43</v>
      </c>
      <c r="F7" s="18" t="s">
        <v>36</v>
      </c>
      <c r="G7" s="3">
        <v>70000</v>
      </c>
      <c r="H7" s="51"/>
      <c r="I7" s="52"/>
      <c r="J7" s="3"/>
      <c r="K7" s="52"/>
      <c r="L7" s="18" t="s">
        <v>49</v>
      </c>
    </row>
    <row r="8" spans="1:12" ht="15.75" x14ac:dyDescent="0.25">
      <c r="A8" s="3">
        <v>2</v>
      </c>
      <c r="B8" s="21" t="s">
        <v>89</v>
      </c>
      <c r="C8" s="62" t="s">
        <v>42</v>
      </c>
      <c r="D8" s="3">
        <v>44521</v>
      </c>
      <c r="E8" s="51" t="s">
        <v>43</v>
      </c>
      <c r="F8" s="18" t="s">
        <v>24</v>
      </c>
      <c r="G8" s="3">
        <v>70000</v>
      </c>
      <c r="H8" s="17"/>
      <c r="I8" s="3"/>
      <c r="J8" s="3"/>
      <c r="K8" s="52"/>
      <c r="L8" s="18" t="s">
        <v>44</v>
      </c>
    </row>
    <row r="9" spans="1:12" ht="15.75" x14ac:dyDescent="0.25">
      <c r="A9" s="3">
        <v>3</v>
      </c>
      <c r="B9" s="21" t="s">
        <v>27</v>
      </c>
      <c r="C9" s="62" t="s">
        <v>42</v>
      </c>
      <c r="D9" s="3">
        <v>41401</v>
      </c>
      <c r="E9" s="51" t="s">
        <v>43</v>
      </c>
      <c r="F9" s="18" t="s">
        <v>28</v>
      </c>
      <c r="G9" s="3">
        <v>70000</v>
      </c>
      <c r="H9" s="17"/>
      <c r="I9" s="3"/>
      <c r="J9" s="25">
        <v>57636449</v>
      </c>
      <c r="K9" s="52"/>
      <c r="L9" s="18" t="s">
        <v>45</v>
      </c>
    </row>
    <row r="10" spans="1:12" ht="15.75" customHeight="1" x14ac:dyDescent="0.25">
      <c r="A10" s="3">
        <v>4</v>
      </c>
      <c r="B10" s="21" t="s">
        <v>58</v>
      </c>
      <c r="C10" s="62" t="s">
        <v>17</v>
      </c>
      <c r="D10" s="3">
        <v>67664</v>
      </c>
      <c r="E10" s="51" t="s">
        <v>18</v>
      </c>
      <c r="F10" s="18"/>
      <c r="G10" s="3">
        <v>70000</v>
      </c>
      <c r="H10" s="17"/>
      <c r="I10" s="3"/>
      <c r="J10" s="25" t="s">
        <v>59</v>
      </c>
      <c r="K10" s="25" t="s">
        <v>60</v>
      </c>
      <c r="L10" s="18" t="s">
        <v>61</v>
      </c>
    </row>
    <row r="11" spans="1:12" ht="15.75" customHeight="1" x14ac:dyDescent="0.25">
      <c r="A11" s="3">
        <v>5</v>
      </c>
      <c r="B11" s="21" t="s">
        <v>52</v>
      </c>
      <c r="C11" s="62" t="s">
        <v>17</v>
      </c>
      <c r="D11" s="3">
        <v>61145</v>
      </c>
      <c r="E11" s="52" t="s">
        <v>18</v>
      </c>
      <c r="F11" s="18" t="s">
        <v>19</v>
      </c>
      <c r="G11" s="3">
        <v>70000</v>
      </c>
      <c r="H11" s="12"/>
      <c r="I11" s="4"/>
      <c r="J11" s="27" t="s">
        <v>53</v>
      </c>
      <c r="K11" s="14"/>
      <c r="L11" s="26" t="s">
        <v>38</v>
      </c>
    </row>
    <row r="12" spans="1:12" ht="15.75" x14ac:dyDescent="0.25">
      <c r="A12" s="3">
        <v>6</v>
      </c>
      <c r="B12" s="24" t="s">
        <v>81</v>
      </c>
      <c r="C12" s="63" t="s">
        <v>39</v>
      </c>
      <c r="D12" s="54"/>
      <c r="E12" s="55" t="s">
        <v>76</v>
      </c>
      <c r="F12" s="56"/>
      <c r="G12" s="54">
        <v>70000</v>
      </c>
      <c r="H12" s="57"/>
      <c r="I12" s="54"/>
      <c r="J12" s="58" t="s">
        <v>91</v>
      </c>
      <c r="K12" s="58" t="s">
        <v>92</v>
      </c>
      <c r="L12" s="56" t="s">
        <v>41</v>
      </c>
    </row>
    <row r="13" spans="1:12" ht="15.75" x14ac:dyDescent="0.25">
      <c r="A13" s="3">
        <v>7</v>
      </c>
      <c r="B13" s="60" t="s">
        <v>77</v>
      </c>
      <c r="C13" s="53" t="s">
        <v>39</v>
      </c>
      <c r="D13" s="60"/>
      <c r="E13" s="67" t="s">
        <v>76</v>
      </c>
      <c r="F13" s="60"/>
      <c r="G13" s="54">
        <v>70000</v>
      </c>
      <c r="H13" s="60"/>
      <c r="I13" s="60"/>
      <c r="J13" s="60">
        <v>57924621</v>
      </c>
      <c r="K13" s="27" t="s">
        <v>93</v>
      </c>
      <c r="L13" s="61" t="s">
        <v>109</v>
      </c>
    </row>
    <row r="14" spans="1:12" ht="15.75" x14ac:dyDescent="0.25">
      <c r="A14" s="3">
        <v>8</v>
      </c>
      <c r="B14" s="24" t="s">
        <v>66</v>
      </c>
      <c r="C14" s="62" t="s">
        <v>42</v>
      </c>
      <c r="D14" s="3">
        <v>48716</v>
      </c>
      <c r="E14" s="51" t="s">
        <v>43</v>
      </c>
      <c r="F14" s="18" t="s">
        <v>34</v>
      </c>
      <c r="G14" s="3">
        <v>70000</v>
      </c>
      <c r="H14" s="3"/>
      <c r="I14" s="31"/>
      <c r="J14" s="25" t="s">
        <v>67</v>
      </c>
      <c r="K14" s="27" t="s">
        <v>68</v>
      </c>
      <c r="L14" s="18" t="s">
        <v>46</v>
      </c>
    </row>
    <row r="15" spans="1:12" ht="15" customHeight="1" x14ac:dyDescent="0.25">
      <c r="A15" s="3">
        <v>9</v>
      </c>
      <c r="B15" s="21" t="s">
        <v>29</v>
      </c>
      <c r="C15" s="62" t="s">
        <v>42</v>
      </c>
      <c r="D15" s="3">
        <v>41788</v>
      </c>
      <c r="E15" s="51" t="s">
        <v>43</v>
      </c>
      <c r="F15" s="18" t="s">
        <v>30</v>
      </c>
      <c r="G15" s="3">
        <v>70000</v>
      </c>
      <c r="H15" s="17"/>
      <c r="I15" s="3"/>
      <c r="J15" s="3"/>
      <c r="K15" s="52"/>
      <c r="L15" s="18" t="s">
        <v>47</v>
      </c>
    </row>
    <row r="16" spans="1:12" ht="15" customHeight="1" x14ac:dyDescent="0.25">
      <c r="A16" s="124" t="s">
        <v>10</v>
      </c>
      <c r="B16" s="125"/>
      <c r="C16" s="125"/>
      <c r="D16" s="125"/>
      <c r="E16" s="125"/>
      <c r="F16" s="126"/>
      <c r="G16" s="22">
        <f>SUM(G7:G15)</f>
        <v>630000</v>
      </c>
      <c r="H16" s="23"/>
      <c r="I16" s="22"/>
      <c r="J16" s="5"/>
      <c r="K16" s="5"/>
    </row>
    <row r="17" spans="1:12" ht="15" customHeight="1" x14ac:dyDescent="0.25">
      <c r="A17" s="113" t="s">
        <v>101</v>
      </c>
      <c r="B17" s="114"/>
      <c r="C17" s="114"/>
      <c r="D17" s="114"/>
      <c r="E17" s="114"/>
      <c r="F17" s="115"/>
      <c r="G17" s="6">
        <f>(G16*0.12)</f>
        <v>75600</v>
      </c>
      <c r="H17" s="13"/>
      <c r="I17" s="10"/>
      <c r="J17" s="5"/>
      <c r="K17" s="5"/>
    </row>
    <row r="18" spans="1:12" ht="15" customHeight="1" x14ac:dyDescent="0.25">
      <c r="A18" s="113" t="s">
        <v>64</v>
      </c>
      <c r="B18" s="114"/>
      <c r="C18" s="114"/>
      <c r="D18" s="114"/>
      <c r="E18" s="114"/>
      <c r="F18" s="115"/>
      <c r="G18" s="7">
        <f>E21+E22+E23</f>
        <v>431200</v>
      </c>
      <c r="H18" s="13"/>
      <c r="I18" s="10"/>
      <c r="J18" s="5"/>
      <c r="K18" s="5"/>
    </row>
    <row r="19" spans="1:12" ht="15" customHeight="1" x14ac:dyDescent="0.25">
      <c r="A19" s="116" t="s">
        <v>70</v>
      </c>
      <c r="B19" s="117"/>
      <c r="C19" s="117"/>
      <c r="D19" s="117"/>
      <c r="E19" s="117"/>
      <c r="F19" s="118"/>
      <c r="G19" s="6">
        <f>G16*0.05</f>
        <v>31500</v>
      </c>
      <c r="H19" s="13"/>
      <c r="I19" s="15"/>
      <c r="J19" s="28"/>
    </row>
    <row r="20" spans="1:12" ht="7.5" customHeight="1" x14ac:dyDescent="0.25">
      <c r="A20" s="119"/>
      <c r="B20" s="119"/>
      <c r="C20" s="119"/>
      <c r="D20" s="119"/>
      <c r="E20" s="119"/>
      <c r="F20" s="119"/>
      <c r="G20" s="119"/>
      <c r="H20" s="119"/>
      <c r="I20" s="119"/>
    </row>
    <row r="21" spans="1:12" ht="15.75" x14ac:dyDescent="0.25">
      <c r="A21" s="134" t="s">
        <v>94</v>
      </c>
      <c r="B21" s="134"/>
      <c r="C21" s="134"/>
      <c r="D21" s="134"/>
      <c r="E21" s="132">
        <v>308000</v>
      </c>
      <c r="F21" s="133"/>
      <c r="G21" s="133"/>
      <c r="H21" s="133"/>
      <c r="I21" s="80">
        <v>5</v>
      </c>
    </row>
    <row r="22" spans="1:12" ht="15.75" x14ac:dyDescent="0.25">
      <c r="A22" s="134" t="s">
        <v>95</v>
      </c>
      <c r="B22" s="134"/>
      <c r="C22" s="134"/>
      <c r="D22" s="134"/>
      <c r="E22" s="132">
        <v>123200</v>
      </c>
      <c r="F22" s="133"/>
      <c r="G22" s="133"/>
      <c r="H22" s="133"/>
      <c r="I22" s="81">
        <v>2</v>
      </c>
    </row>
    <row r="23" spans="1:12" ht="14.25" customHeight="1" x14ac:dyDescent="0.25">
      <c r="A23" s="134" t="s">
        <v>96</v>
      </c>
      <c r="B23" s="134"/>
      <c r="C23" s="134"/>
      <c r="D23" s="134"/>
      <c r="E23" s="132"/>
      <c r="F23" s="133"/>
      <c r="G23" s="133"/>
      <c r="H23" s="133"/>
      <c r="I23" s="81"/>
    </row>
    <row r="24" spans="1:12" x14ac:dyDescent="0.25">
      <c r="A24" s="130" t="s">
        <v>65</v>
      </c>
      <c r="B24" s="130"/>
      <c r="C24" s="130"/>
      <c r="D24" s="130"/>
      <c r="E24" s="130"/>
      <c r="F24" s="130"/>
      <c r="G24" s="130"/>
      <c r="H24" s="130"/>
      <c r="I24" s="130"/>
      <c r="J24" s="130"/>
      <c r="K24" s="130"/>
      <c r="L24" s="130"/>
    </row>
    <row r="25" spans="1:12" x14ac:dyDescent="0.25">
      <c r="A25" s="130" t="s">
        <v>69</v>
      </c>
      <c r="B25" s="130"/>
      <c r="C25" s="130"/>
      <c r="D25" s="130"/>
      <c r="E25" s="130"/>
      <c r="F25" s="130"/>
      <c r="G25" s="130"/>
      <c r="H25" s="130"/>
      <c r="I25" s="130"/>
      <c r="J25" s="130"/>
      <c r="K25" s="130"/>
      <c r="L25" s="130"/>
    </row>
    <row r="26" spans="1:12" ht="4.5" customHeight="1" x14ac:dyDescent="0.25">
      <c r="A26" s="72"/>
      <c r="B26" s="72"/>
      <c r="C26" s="72"/>
      <c r="D26" s="72"/>
      <c r="E26" s="72"/>
      <c r="F26" s="72"/>
      <c r="G26" s="72"/>
      <c r="H26" s="72"/>
      <c r="I26" s="72"/>
      <c r="J26" s="72"/>
      <c r="K26" s="72"/>
      <c r="L26" s="72"/>
    </row>
    <row r="27" spans="1:12" x14ac:dyDescent="0.25">
      <c r="A27" s="130"/>
      <c r="B27" s="130"/>
      <c r="C27" s="130"/>
      <c r="D27" s="130"/>
      <c r="E27" s="130"/>
      <c r="F27" s="130"/>
      <c r="G27" s="130"/>
      <c r="H27" s="130"/>
      <c r="I27" s="130"/>
      <c r="J27" s="130"/>
      <c r="K27" s="130"/>
      <c r="L27" s="130"/>
    </row>
    <row r="28" spans="1:12" x14ac:dyDescent="0.25">
      <c r="A28" s="107"/>
      <c r="B28" s="107"/>
      <c r="C28" s="107"/>
      <c r="D28" s="107"/>
      <c r="E28" s="107"/>
      <c r="F28" s="107"/>
      <c r="G28" s="107"/>
      <c r="H28" s="107"/>
      <c r="I28" s="107"/>
      <c r="J28" s="107"/>
      <c r="K28" s="107"/>
      <c r="L28" s="107"/>
    </row>
  </sheetData>
  <mergeCells count="20">
    <mergeCell ref="A16:F16"/>
    <mergeCell ref="A1:K1"/>
    <mergeCell ref="J3:L3"/>
    <mergeCell ref="J4:L4"/>
    <mergeCell ref="J5:L5"/>
    <mergeCell ref="J6:K6"/>
    <mergeCell ref="A17:F17"/>
    <mergeCell ref="A18:F18"/>
    <mergeCell ref="A19:F19"/>
    <mergeCell ref="A20:I20"/>
    <mergeCell ref="A21:D21"/>
    <mergeCell ref="E21:H21"/>
    <mergeCell ref="A27:L27"/>
    <mergeCell ref="A28:L28"/>
    <mergeCell ref="A22:D22"/>
    <mergeCell ref="E22:H22"/>
    <mergeCell ref="A23:D23"/>
    <mergeCell ref="E23:H23"/>
    <mergeCell ref="A24:L24"/>
    <mergeCell ref="A25:L25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workbookViewId="0">
      <selection sqref="A1:K1"/>
    </sheetView>
  </sheetViews>
  <sheetFormatPr baseColWidth="10" defaultRowHeight="15" x14ac:dyDescent="0.25"/>
  <cols>
    <col min="1" max="1" width="3" customWidth="1"/>
    <col min="2" max="2" width="29.7109375" customWidth="1"/>
    <col min="3" max="3" width="7.5703125" customWidth="1"/>
    <col min="4" max="4" width="9.7109375" customWidth="1"/>
    <col min="5" max="5" width="18.85546875" customWidth="1"/>
    <col min="6" max="6" width="12.85546875" customWidth="1"/>
    <col min="7" max="7" width="11.140625" customWidth="1"/>
    <col min="8" max="8" width="10.42578125" customWidth="1"/>
    <col min="9" max="9" width="12" customWidth="1"/>
    <col min="10" max="10" width="9.7109375" customWidth="1"/>
    <col min="11" max="11" width="9.140625" customWidth="1"/>
    <col min="12" max="12" width="7.28515625" customWidth="1"/>
  </cols>
  <sheetData>
    <row r="1" spans="1:12" ht="26.25" customHeight="1" x14ac:dyDescent="0.25">
      <c r="A1" s="136" t="s">
        <v>113</v>
      </c>
      <c r="B1" s="136"/>
      <c r="C1" s="136"/>
      <c r="D1" s="136"/>
      <c r="E1" s="136"/>
      <c r="F1" s="136"/>
      <c r="G1" s="136"/>
      <c r="H1" s="136"/>
      <c r="I1" s="136"/>
      <c r="J1" s="136"/>
      <c r="K1" s="136"/>
      <c r="L1" s="29"/>
    </row>
    <row r="2" spans="1:12" x14ac:dyDescent="0.25">
      <c r="A2" s="1" t="s">
        <v>0</v>
      </c>
      <c r="B2" s="29"/>
      <c r="C2" s="29"/>
      <c r="D2" s="29"/>
      <c r="E2" s="29" t="s">
        <v>37</v>
      </c>
      <c r="F2" s="29"/>
      <c r="G2" s="29"/>
      <c r="H2" s="29"/>
      <c r="I2" s="29"/>
      <c r="J2" s="29" t="s">
        <v>15</v>
      </c>
      <c r="K2" s="29"/>
      <c r="L2" s="29"/>
    </row>
    <row r="3" spans="1:12" x14ac:dyDescent="0.25">
      <c r="A3" s="1" t="s">
        <v>1</v>
      </c>
      <c r="B3" s="29"/>
      <c r="C3" s="29"/>
      <c r="D3" s="29"/>
      <c r="E3" s="29" t="s">
        <v>25</v>
      </c>
      <c r="F3" s="29"/>
      <c r="G3" s="29"/>
      <c r="H3" s="29" t="s">
        <v>26</v>
      </c>
      <c r="I3" s="29"/>
      <c r="J3" s="107" t="s">
        <v>51</v>
      </c>
      <c r="K3" s="107"/>
      <c r="L3" s="107"/>
    </row>
    <row r="4" spans="1:12" ht="15" customHeight="1" x14ac:dyDescent="0.25">
      <c r="A4" s="1" t="s">
        <v>2</v>
      </c>
      <c r="B4" s="29"/>
      <c r="C4" s="29"/>
      <c r="D4" s="29"/>
      <c r="E4" s="29" t="s">
        <v>16</v>
      </c>
      <c r="F4" s="30"/>
      <c r="G4" s="30"/>
      <c r="H4" s="30" t="s">
        <v>32</v>
      </c>
      <c r="I4" s="30"/>
      <c r="J4" s="107" t="s">
        <v>56</v>
      </c>
      <c r="K4" s="107"/>
      <c r="L4" s="107"/>
    </row>
    <row r="5" spans="1:12" ht="18.75" x14ac:dyDescent="0.3">
      <c r="A5" s="16"/>
      <c r="J5" s="122" t="s">
        <v>57</v>
      </c>
      <c r="K5" s="122"/>
      <c r="L5" s="122"/>
    </row>
    <row r="6" spans="1:12" ht="31.5" x14ac:dyDescent="0.25">
      <c r="A6" s="8" t="s">
        <v>3</v>
      </c>
      <c r="B6" s="8" t="s">
        <v>4</v>
      </c>
      <c r="C6" s="8" t="s">
        <v>5</v>
      </c>
      <c r="D6" s="8" t="s">
        <v>6</v>
      </c>
      <c r="E6" s="8" t="s">
        <v>7</v>
      </c>
      <c r="F6" s="8" t="s">
        <v>8</v>
      </c>
      <c r="G6" s="8" t="s">
        <v>9</v>
      </c>
      <c r="H6" s="11" t="s">
        <v>14</v>
      </c>
      <c r="I6" s="9" t="s">
        <v>13</v>
      </c>
      <c r="J6" s="123" t="s">
        <v>11</v>
      </c>
      <c r="K6" s="123"/>
      <c r="L6" s="87" t="s">
        <v>12</v>
      </c>
    </row>
    <row r="7" spans="1:12" ht="15.75" x14ac:dyDescent="0.25">
      <c r="A7" s="3">
        <v>1</v>
      </c>
      <c r="B7" s="24" t="s">
        <v>35</v>
      </c>
      <c r="C7" s="62" t="s">
        <v>50</v>
      </c>
      <c r="D7" s="3">
        <v>28226</v>
      </c>
      <c r="E7" s="51" t="s">
        <v>43</v>
      </c>
      <c r="F7" s="18" t="s">
        <v>36</v>
      </c>
      <c r="G7" s="3">
        <v>70000</v>
      </c>
      <c r="H7" s="51"/>
      <c r="I7" s="52"/>
      <c r="J7" s="3"/>
      <c r="K7" s="52"/>
      <c r="L7" s="18" t="s">
        <v>49</v>
      </c>
    </row>
    <row r="8" spans="1:12" ht="15.75" x14ac:dyDescent="0.25">
      <c r="A8" s="3">
        <v>2</v>
      </c>
      <c r="B8" s="21" t="s">
        <v>89</v>
      </c>
      <c r="C8" s="62" t="s">
        <v>42</v>
      </c>
      <c r="D8" s="3">
        <v>44521</v>
      </c>
      <c r="E8" s="51" t="s">
        <v>43</v>
      </c>
      <c r="F8" s="18" t="s">
        <v>24</v>
      </c>
      <c r="G8" s="3">
        <v>70000</v>
      </c>
      <c r="H8" s="17"/>
      <c r="I8" s="3"/>
      <c r="J8" s="3"/>
      <c r="K8" s="52"/>
      <c r="L8" s="18" t="s">
        <v>44</v>
      </c>
    </row>
    <row r="9" spans="1:12" ht="15.75" x14ac:dyDescent="0.25">
      <c r="A9" s="3">
        <v>3</v>
      </c>
      <c r="B9" s="21" t="s">
        <v>27</v>
      </c>
      <c r="C9" s="62" t="s">
        <v>42</v>
      </c>
      <c r="D9" s="3">
        <v>41401</v>
      </c>
      <c r="E9" s="51" t="s">
        <v>43</v>
      </c>
      <c r="F9" s="18" t="s">
        <v>28</v>
      </c>
      <c r="G9" s="3">
        <v>70000</v>
      </c>
      <c r="H9" s="17"/>
      <c r="I9" s="3"/>
      <c r="J9" s="25">
        <v>57636449</v>
      </c>
      <c r="K9" s="52"/>
      <c r="L9" s="18" t="s">
        <v>45</v>
      </c>
    </row>
    <row r="10" spans="1:12" ht="15.75" customHeight="1" x14ac:dyDescent="0.25">
      <c r="A10" s="3">
        <v>4</v>
      </c>
      <c r="B10" s="21" t="s">
        <v>58</v>
      </c>
      <c r="C10" s="62" t="s">
        <v>17</v>
      </c>
      <c r="D10" s="3">
        <v>67664</v>
      </c>
      <c r="E10" s="51" t="s">
        <v>18</v>
      </c>
      <c r="F10" s="18"/>
      <c r="G10" s="3">
        <v>70000</v>
      </c>
      <c r="H10" s="17"/>
      <c r="I10" s="3"/>
      <c r="J10" s="25" t="s">
        <v>59</v>
      </c>
      <c r="K10" s="25" t="s">
        <v>60</v>
      </c>
      <c r="L10" s="18" t="s">
        <v>61</v>
      </c>
    </row>
    <row r="11" spans="1:12" ht="15.75" customHeight="1" x14ac:dyDescent="0.25">
      <c r="A11" s="3">
        <v>5</v>
      </c>
      <c r="B11" s="21" t="s">
        <v>52</v>
      </c>
      <c r="C11" s="62" t="s">
        <v>17</v>
      </c>
      <c r="D11" s="3">
        <v>61145</v>
      </c>
      <c r="E11" s="52" t="s">
        <v>18</v>
      </c>
      <c r="F11" s="18" t="s">
        <v>19</v>
      </c>
      <c r="G11" s="3">
        <v>70000</v>
      </c>
      <c r="H11" s="12"/>
      <c r="I11" s="4"/>
      <c r="J11" s="27" t="s">
        <v>53</v>
      </c>
      <c r="K11" s="14"/>
      <c r="L11" s="26" t="s">
        <v>38</v>
      </c>
    </row>
    <row r="12" spans="1:12" ht="15.75" x14ac:dyDescent="0.25">
      <c r="A12" s="3">
        <v>6</v>
      </c>
      <c r="B12" s="24" t="s">
        <v>81</v>
      </c>
      <c r="C12" s="63" t="s">
        <v>39</v>
      </c>
      <c r="D12" s="54"/>
      <c r="E12" s="55" t="s">
        <v>76</v>
      </c>
      <c r="F12" s="56"/>
      <c r="G12" s="54">
        <v>70000</v>
      </c>
      <c r="H12" s="57"/>
      <c r="I12" s="54"/>
      <c r="J12" s="58" t="s">
        <v>91</v>
      </c>
      <c r="K12" s="58" t="s">
        <v>92</v>
      </c>
      <c r="L12" s="56" t="s">
        <v>41</v>
      </c>
    </row>
    <row r="13" spans="1:12" ht="15.75" x14ac:dyDescent="0.25">
      <c r="A13" s="3">
        <v>7</v>
      </c>
      <c r="B13" s="60" t="s">
        <v>77</v>
      </c>
      <c r="C13" s="53" t="s">
        <v>39</v>
      </c>
      <c r="D13" s="60"/>
      <c r="E13" s="67" t="s">
        <v>76</v>
      </c>
      <c r="F13" s="60"/>
      <c r="G13" s="54">
        <v>70000</v>
      </c>
      <c r="H13" s="60"/>
      <c r="I13" s="60"/>
      <c r="J13" s="60">
        <v>57924621</v>
      </c>
      <c r="K13" s="27" t="s">
        <v>93</v>
      </c>
      <c r="L13" s="61" t="s">
        <v>109</v>
      </c>
    </row>
    <row r="14" spans="1:12" ht="15.75" x14ac:dyDescent="0.25">
      <c r="A14" s="3">
        <v>8</v>
      </c>
      <c r="B14" s="24" t="s">
        <v>66</v>
      </c>
      <c r="C14" s="62" t="s">
        <v>42</v>
      </c>
      <c r="D14" s="3">
        <v>48716</v>
      </c>
      <c r="E14" s="51" t="s">
        <v>43</v>
      </c>
      <c r="F14" s="18" t="s">
        <v>34</v>
      </c>
      <c r="G14" s="3">
        <v>70000</v>
      </c>
      <c r="H14" s="3">
        <v>110000</v>
      </c>
      <c r="I14" s="31"/>
      <c r="J14" s="25" t="s">
        <v>67</v>
      </c>
      <c r="K14" s="27" t="s">
        <v>68</v>
      </c>
      <c r="L14" s="18" t="s">
        <v>46</v>
      </c>
    </row>
    <row r="15" spans="1:12" ht="15" customHeight="1" x14ac:dyDescent="0.25">
      <c r="A15" s="3">
        <v>9</v>
      </c>
      <c r="B15" s="21" t="s">
        <v>29</v>
      </c>
      <c r="C15" s="62" t="s">
        <v>42</v>
      </c>
      <c r="D15" s="3">
        <v>41788</v>
      </c>
      <c r="E15" s="51" t="s">
        <v>43</v>
      </c>
      <c r="F15" s="18" t="s">
        <v>30</v>
      </c>
      <c r="G15" s="3">
        <v>70000</v>
      </c>
      <c r="H15" s="17"/>
      <c r="I15" s="3"/>
      <c r="J15" s="3"/>
      <c r="K15" s="52"/>
      <c r="L15" s="18" t="s">
        <v>47</v>
      </c>
    </row>
    <row r="16" spans="1:12" ht="15" customHeight="1" x14ac:dyDescent="0.25">
      <c r="A16" s="124" t="s">
        <v>10</v>
      </c>
      <c r="B16" s="125"/>
      <c r="C16" s="125"/>
      <c r="D16" s="125"/>
      <c r="E16" s="125"/>
      <c r="F16" s="126"/>
      <c r="G16" s="22">
        <f>SUM(G7:G15)</f>
        <v>630000</v>
      </c>
      <c r="H16" s="23"/>
      <c r="I16" s="22"/>
      <c r="J16" s="5"/>
      <c r="K16" s="5"/>
    </row>
    <row r="17" spans="1:12" ht="15" customHeight="1" x14ac:dyDescent="0.25">
      <c r="A17" s="113" t="s">
        <v>101</v>
      </c>
      <c r="B17" s="114"/>
      <c r="C17" s="114"/>
      <c r="D17" s="114"/>
      <c r="E17" s="114"/>
      <c r="F17" s="115"/>
      <c r="G17" s="6">
        <f>(G16*0.12)</f>
        <v>75600</v>
      </c>
      <c r="H17" s="13"/>
      <c r="I17" s="10"/>
      <c r="J17" s="5"/>
      <c r="K17" s="5"/>
    </row>
    <row r="18" spans="1:12" ht="15" customHeight="1" x14ac:dyDescent="0.25">
      <c r="A18" s="113" t="s">
        <v>64</v>
      </c>
      <c r="B18" s="114"/>
      <c r="C18" s="114"/>
      <c r="D18" s="114"/>
      <c r="E18" s="114"/>
      <c r="F18" s="115"/>
      <c r="G18" s="7">
        <f>E21+E22+E23</f>
        <v>554400</v>
      </c>
      <c r="H18" s="13"/>
      <c r="I18" s="10"/>
      <c r="J18" s="5"/>
      <c r="K18" s="5"/>
    </row>
    <row r="19" spans="1:12" ht="15" customHeight="1" x14ac:dyDescent="0.25">
      <c r="A19" s="116" t="s">
        <v>70</v>
      </c>
      <c r="B19" s="117"/>
      <c r="C19" s="117"/>
      <c r="D19" s="117"/>
      <c r="E19" s="117"/>
      <c r="F19" s="118"/>
      <c r="G19" s="6">
        <f>G16*0.05</f>
        <v>31500</v>
      </c>
      <c r="H19" s="13"/>
      <c r="I19" s="15"/>
      <c r="J19" s="28"/>
    </row>
    <row r="20" spans="1:12" ht="7.5" customHeight="1" x14ac:dyDescent="0.25">
      <c r="A20" s="119"/>
      <c r="B20" s="119"/>
      <c r="C20" s="119"/>
      <c r="D20" s="119"/>
      <c r="E20" s="119"/>
      <c r="F20" s="119"/>
      <c r="G20" s="119"/>
      <c r="H20" s="119"/>
      <c r="I20" s="119"/>
    </row>
    <row r="21" spans="1:12" ht="15.75" x14ac:dyDescent="0.25">
      <c r="A21" s="134" t="s">
        <v>94</v>
      </c>
      <c r="B21" s="134"/>
      <c r="C21" s="134"/>
      <c r="D21" s="134"/>
      <c r="E21" s="132">
        <v>308000</v>
      </c>
      <c r="F21" s="133"/>
      <c r="G21" s="133"/>
      <c r="H21" s="133"/>
      <c r="I21" s="80">
        <v>5</v>
      </c>
    </row>
    <row r="22" spans="1:12" ht="15.75" x14ac:dyDescent="0.25">
      <c r="A22" s="134" t="s">
        <v>95</v>
      </c>
      <c r="B22" s="134"/>
      <c r="C22" s="134"/>
      <c r="D22" s="134"/>
      <c r="E22" s="132">
        <v>123200</v>
      </c>
      <c r="F22" s="133"/>
      <c r="G22" s="133"/>
      <c r="H22" s="133"/>
      <c r="I22" s="81">
        <v>2</v>
      </c>
    </row>
    <row r="23" spans="1:12" ht="14.25" customHeight="1" x14ac:dyDescent="0.25">
      <c r="A23" s="134" t="s">
        <v>96</v>
      </c>
      <c r="B23" s="134"/>
      <c r="C23" s="134"/>
      <c r="D23" s="134"/>
      <c r="E23" s="132">
        <v>123200</v>
      </c>
      <c r="F23" s="133"/>
      <c r="G23" s="133"/>
      <c r="H23" s="133"/>
      <c r="I23" s="81">
        <v>2</v>
      </c>
    </row>
    <row r="24" spans="1:12" x14ac:dyDescent="0.25">
      <c r="A24" s="130" t="s">
        <v>65</v>
      </c>
      <c r="B24" s="130"/>
      <c r="C24" s="130"/>
      <c r="D24" s="130"/>
      <c r="E24" s="130"/>
      <c r="F24" s="130"/>
      <c r="G24" s="130"/>
      <c r="H24" s="130"/>
      <c r="I24" s="130"/>
      <c r="J24" s="130"/>
      <c r="K24" s="130"/>
      <c r="L24" s="130"/>
    </row>
    <row r="25" spans="1:12" x14ac:dyDescent="0.25">
      <c r="A25" s="130" t="s">
        <v>69</v>
      </c>
      <c r="B25" s="130"/>
      <c r="C25" s="130"/>
      <c r="D25" s="130"/>
      <c r="E25" s="130"/>
      <c r="F25" s="130"/>
      <c r="G25" s="130"/>
      <c r="H25" s="130"/>
      <c r="I25" s="130"/>
      <c r="J25" s="130"/>
      <c r="K25" s="130"/>
      <c r="L25" s="130"/>
    </row>
    <row r="26" spans="1:12" ht="4.5" customHeight="1" x14ac:dyDescent="0.25">
      <c r="A26" s="72"/>
      <c r="B26" s="72"/>
      <c r="C26" s="72"/>
      <c r="D26" s="72"/>
      <c r="E26" s="72"/>
      <c r="F26" s="72"/>
      <c r="G26" s="72"/>
      <c r="H26" s="72"/>
      <c r="I26" s="72"/>
      <c r="J26" s="72"/>
      <c r="K26" s="72"/>
      <c r="L26" s="72"/>
    </row>
    <row r="27" spans="1:12" x14ac:dyDescent="0.25">
      <c r="A27" s="130" t="s">
        <v>111</v>
      </c>
      <c r="B27" s="130"/>
      <c r="C27" s="130"/>
      <c r="D27" s="130"/>
      <c r="E27" s="130"/>
      <c r="F27" s="130"/>
      <c r="G27" s="130"/>
      <c r="H27" s="130"/>
      <c r="I27" s="130"/>
      <c r="J27" s="130"/>
      <c r="K27" s="130"/>
      <c r="L27" s="130"/>
    </row>
    <row r="28" spans="1:12" x14ac:dyDescent="0.25">
      <c r="A28" s="130" t="s">
        <v>112</v>
      </c>
      <c r="B28" s="130"/>
      <c r="C28" s="130"/>
      <c r="D28" s="130"/>
      <c r="E28" s="130"/>
      <c r="F28" s="130"/>
      <c r="G28" s="130"/>
      <c r="H28" s="130"/>
      <c r="I28" s="130"/>
      <c r="J28" s="130"/>
      <c r="K28" s="130"/>
      <c r="L28" s="130"/>
    </row>
  </sheetData>
  <mergeCells count="20">
    <mergeCell ref="A16:F16"/>
    <mergeCell ref="A1:K1"/>
    <mergeCell ref="J3:L3"/>
    <mergeCell ref="J4:L4"/>
    <mergeCell ref="J5:L5"/>
    <mergeCell ref="J6:K6"/>
    <mergeCell ref="A17:F17"/>
    <mergeCell ref="A18:F18"/>
    <mergeCell ref="A19:F19"/>
    <mergeCell ref="A20:I20"/>
    <mergeCell ref="A21:D21"/>
    <mergeCell ref="E21:H21"/>
    <mergeCell ref="A27:L27"/>
    <mergeCell ref="A28:L28"/>
    <mergeCell ref="A22:D22"/>
    <mergeCell ref="E22:H22"/>
    <mergeCell ref="A23:D23"/>
    <mergeCell ref="E23:H23"/>
    <mergeCell ref="A24:L24"/>
    <mergeCell ref="A25:L25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15</vt:i4>
      </vt:variant>
    </vt:vector>
  </HeadingPairs>
  <TitlesOfParts>
    <vt:vector size="15" baseType="lpstr">
      <vt:lpstr>DECEMBRE 16</vt:lpstr>
      <vt:lpstr>JANVIER 17</vt:lpstr>
      <vt:lpstr>FEVRIER 17</vt:lpstr>
      <vt:lpstr>MARS 17 </vt:lpstr>
      <vt:lpstr>AVRIL 17</vt:lpstr>
      <vt:lpstr>MAI 17</vt:lpstr>
      <vt:lpstr>JUIN 17 </vt:lpstr>
      <vt:lpstr>JUILLET 17</vt:lpstr>
      <vt:lpstr>AOUT 17</vt:lpstr>
      <vt:lpstr>SEPTEMBRE 17</vt:lpstr>
      <vt:lpstr>OCTOBRE 17</vt:lpstr>
      <vt:lpstr>CONTROLE BAUX</vt:lpstr>
      <vt:lpstr>NOVEMBRE 17 </vt:lpstr>
      <vt:lpstr>DECEMBRE 17</vt:lpstr>
      <vt:lpstr>JANVIER 2018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Compaq Presario</dc:creator>
  <cp:lastModifiedBy>BAGAYOKO</cp:lastModifiedBy>
  <cp:lastPrinted>2018-01-21T18:04:14Z</cp:lastPrinted>
  <dcterms:created xsi:type="dcterms:W3CDTF">2012-07-06T09:59:04Z</dcterms:created>
  <dcterms:modified xsi:type="dcterms:W3CDTF">2018-01-21T18:04:39Z</dcterms:modified>
</cp:coreProperties>
</file>