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CGIM\CCGIM 2017\N'GUESSAN AYA\"/>
    </mc:Choice>
  </mc:AlternateContent>
  <bookViews>
    <workbookView xWindow="240" yWindow="45" windowWidth="20115" windowHeight="7995" firstSheet="10" activeTab="14"/>
  </bookViews>
  <sheets>
    <sheet name="IMPOT 2017" sheetId="24" r:id="rId1"/>
    <sheet name="DEC 16" sheetId="27" r:id="rId2"/>
    <sheet name="JAN 17" sheetId="28" r:id="rId3"/>
    <sheet name="FEV 17" sheetId="29" r:id="rId4"/>
    <sheet name="MARS 17" sheetId="30" r:id="rId5"/>
    <sheet name="AVRIL 17" sheetId="31" r:id="rId6"/>
    <sheet name="MAI 17 " sheetId="32" r:id="rId7"/>
    <sheet name="JUIN 17 " sheetId="33" r:id="rId8"/>
    <sheet name="JUILLET 17 " sheetId="34" r:id="rId9"/>
    <sheet name="AOUT 17 " sheetId="35" r:id="rId10"/>
    <sheet name="SEPTEMBRE 17" sheetId="36" r:id="rId11"/>
    <sheet name="OCTOBRE 17" sheetId="37" r:id="rId12"/>
    <sheet name="NOVEMBRE 17" sheetId="38" r:id="rId13"/>
    <sheet name="DECEMBRE 17" sheetId="39" r:id="rId14"/>
    <sheet name="JANVIER 18" sheetId="41" r:id="rId15"/>
    <sheet name="JANVIER 18 DGI" sheetId="40" r:id="rId16"/>
  </sheets>
  <calcPr calcId="152511"/>
</workbook>
</file>

<file path=xl/calcChain.xml><?xml version="1.0" encoding="utf-8"?>
<calcChain xmlns="http://schemas.openxmlformats.org/spreadsheetml/2006/main">
  <c r="G14" i="41" l="1"/>
  <c r="F14" i="41"/>
  <c r="E14" i="41"/>
  <c r="E15" i="40" l="1"/>
  <c r="E16" i="40" s="1"/>
  <c r="F14" i="40"/>
  <c r="E14" i="40"/>
  <c r="J16" i="39" l="1"/>
  <c r="J15" i="39"/>
  <c r="H14" i="39"/>
  <c r="I14" i="39"/>
  <c r="J8" i="39"/>
  <c r="J9" i="39"/>
  <c r="J10" i="39"/>
  <c r="J11" i="39"/>
  <c r="J12" i="39"/>
  <c r="J13" i="39"/>
  <c r="J7" i="39"/>
  <c r="J4" i="39"/>
  <c r="J14" i="39" l="1"/>
  <c r="G14" i="39"/>
  <c r="F14" i="39"/>
  <c r="E14" i="39"/>
  <c r="J5" i="39"/>
  <c r="J16" i="38"/>
  <c r="H14" i="38"/>
  <c r="I14" i="38"/>
  <c r="J10" i="38"/>
  <c r="J7" i="38"/>
  <c r="J4" i="38"/>
  <c r="J9" i="38"/>
  <c r="J15" i="37" l="1"/>
  <c r="J15" i="36" l="1"/>
  <c r="J19" i="36" s="1"/>
  <c r="H14" i="36"/>
  <c r="I14" i="36"/>
  <c r="J8" i="36"/>
  <c r="J14" i="36" s="1"/>
  <c r="J9" i="36"/>
  <c r="J10" i="36"/>
  <c r="J11" i="36"/>
  <c r="J12" i="36"/>
  <c r="J7" i="36"/>
  <c r="J4" i="36"/>
  <c r="J5" i="36" l="1"/>
  <c r="G14" i="38" l="1"/>
  <c r="F14" i="38"/>
  <c r="E14" i="38"/>
  <c r="J5" i="38"/>
  <c r="J14" i="38" s="1"/>
  <c r="J15" i="38" s="1"/>
  <c r="I14" i="37"/>
  <c r="H14" i="37"/>
  <c r="G14" i="37"/>
  <c r="F14" i="37"/>
  <c r="E14" i="37"/>
  <c r="J13" i="37"/>
  <c r="J12" i="37"/>
  <c r="J11" i="37"/>
  <c r="J10" i="37"/>
  <c r="J9" i="37"/>
  <c r="J8" i="37"/>
  <c r="J7" i="37"/>
  <c r="J5" i="37"/>
  <c r="J4" i="37"/>
  <c r="G14" i="36"/>
  <c r="F14" i="36"/>
  <c r="E14" i="36"/>
  <c r="J14" i="37" l="1"/>
  <c r="J16" i="37" s="1"/>
  <c r="H14" i="35"/>
  <c r="J16" i="35"/>
  <c r="I14" i="35"/>
  <c r="J14" i="35"/>
  <c r="J8" i="35"/>
  <c r="J9" i="35"/>
  <c r="J10" i="35"/>
  <c r="J11" i="35"/>
  <c r="J12" i="35"/>
  <c r="J13" i="35"/>
  <c r="J7" i="35"/>
  <c r="J5" i="35"/>
  <c r="J4" i="35"/>
  <c r="G14" i="35" l="1"/>
  <c r="F14" i="35"/>
  <c r="E14" i="35"/>
  <c r="J16" i="34"/>
  <c r="H14" i="34"/>
  <c r="I14" i="34"/>
  <c r="J9" i="34"/>
  <c r="J10" i="34"/>
  <c r="J11" i="34"/>
  <c r="J12" i="34"/>
  <c r="J13" i="34"/>
  <c r="J7" i="34"/>
  <c r="J5" i="34"/>
  <c r="J4" i="34"/>
  <c r="J14" i="34" l="1"/>
  <c r="G14" i="34"/>
  <c r="F14" i="34"/>
  <c r="E14" i="34"/>
  <c r="I14" i="33"/>
  <c r="J9" i="33"/>
  <c r="J10" i="33"/>
  <c r="J11" i="33"/>
  <c r="J12" i="33"/>
  <c r="J14" i="33"/>
  <c r="J16" i="33" s="1"/>
  <c r="J5" i="33"/>
  <c r="J4" i="33"/>
  <c r="H14" i="33"/>
  <c r="G14" i="33" l="1"/>
  <c r="F14" i="33"/>
  <c r="E14" i="33"/>
  <c r="J14" i="32"/>
  <c r="H12" i="32"/>
  <c r="I12" i="32"/>
  <c r="J12" i="32"/>
  <c r="J10" i="32"/>
  <c r="J9" i="32"/>
  <c r="J8" i="32"/>
  <c r="J3" i="32"/>
  <c r="J2" i="32"/>
  <c r="G12" i="32" l="1"/>
  <c r="F12" i="32"/>
  <c r="E12" i="32"/>
  <c r="H12" i="31"/>
  <c r="I12" i="31"/>
  <c r="J6" i="31"/>
  <c r="J7" i="31"/>
  <c r="J8" i="31"/>
  <c r="J9" i="31"/>
  <c r="J11" i="31"/>
  <c r="J3" i="31"/>
  <c r="J2" i="31"/>
  <c r="J12" i="31" l="1"/>
  <c r="J14" i="31" s="1"/>
  <c r="J15" i="30"/>
  <c r="J9" i="30"/>
  <c r="J10" i="30"/>
  <c r="J8" i="30"/>
  <c r="H12" i="30"/>
  <c r="I12" i="30"/>
  <c r="J3" i="30"/>
  <c r="J2" i="30"/>
  <c r="G12" i="31"/>
  <c r="F12" i="31"/>
  <c r="E12" i="31"/>
  <c r="J12" i="30" l="1"/>
  <c r="J6" i="29"/>
  <c r="J7" i="29"/>
  <c r="J8" i="29"/>
  <c r="J9" i="29"/>
  <c r="J10" i="29"/>
  <c r="J11" i="29"/>
  <c r="J5" i="29"/>
  <c r="J3" i="29"/>
  <c r="J2" i="29"/>
  <c r="H12" i="29"/>
  <c r="I12" i="29"/>
  <c r="G12" i="30"/>
  <c r="F12" i="30"/>
  <c r="E12" i="30"/>
  <c r="J12" i="29" l="1"/>
  <c r="G12" i="29"/>
  <c r="F12" i="29"/>
  <c r="E12" i="29"/>
  <c r="J14" i="29" l="1"/>
  <c r="J13" i="29"/>
  <c r="G12" i="28"/>
  <c r="F12" i="28"/>
  <c r="E12" i="28"/>
  <c r="F24" i="24" l="1"/>
  <c r="F23" i="24"/>
</calcChain>
</file>

<file path=xl/sharedStrings.xml><?xml version="1.0" encoding="utf-8"?>
<sst xmlns="http://schemas.openxmlformats.org/spreadsheetml/2006/main" count="1030" uniqueCount="194">
  <si>
    <t>N°</t>
  </si>
  <si>
    <t>NOM &amp; PRENOMS</t>
  </si>
  <si>
    <t>LOYERS</t>
  </si>
  <si>
    <t>LOYERS NP</t>
  </si>
  <si>
    <t>MONTANTS PAYES</t>
  </si>
  <si>
    <t>ARRIERES</t>
  </si>
  <si>
    <t>SIGNATURES</t>
  </si>
  <si>
    <t>TOTAL</t>
  </si>
  <si>
    <t>DATES</t>
  </si>
  <si>
    <t>LOYERS PAYES</t>
  </si>
  <si>
    <t>CONTACTS</t>
  </si>
  <si>
    <t>N° PORTE</t>
  </si>
  <si>
    <t>GNAGNE JACQUES</t>
  </si>
  <si>
    <t>KOUASSI KONAN JOACHIN</t>
  </si>
  <si>
    <t>KONE SALIFOU</t>
  </si>
  <si>
    <t>KOUAKOU AKISSI CECILE</t>
  </si>
  <si>
    <t>03 31 40 43-54 14 11 18</t>
  </si>
  <si>
    <t>08 00 47 70-56 07 00 39</t>
  </si>
  <si>
    <t>DOSSO YAYA</t>
  </si>
  <si>
    <t>07 35 24 20</t>
  </si>
  <si>
    <t>03 78 73 67-08 61 26 89</t>
  </si>
  <si>
    <t>05 54 14 90 - 47 32 08 34</t>
  </si>
  <si>
    <t>1 F3</t>
  </si>
  <si>
    <t>16 F2</t>
  </si>
  <si>
    <t>3 F2</t>
  </si>
  <si>
    <t>2 F2</t>
  </si>
  <si>
    <t>4 F3</t>
  </si>
  <si>
    <t>OUAYERE ZADJE GERARD</t>
  </si>
  <si>
    <t>11 SEPTEMBRE 2014</t>
  </si>
  <si>
    <t>10 F2</t>
  </si>
  <si>
    <t>13 F2</t>
  </si>
  <si>
    <t>14 F2</t>
  </si>
  <si>
    <t>15 F2</t>
  </si>
  <si>
    <t>11 F3</t>
  </si>
  <si>
    <t>KOUADIO KOUASSI MAURICE</t>
  </si>
  <si>
    <t>KOUAKOU KOFFI</t>
  </si>
  <si>
    <t>08 58 32 61- 05 86 89 71</t>
  </si>
  <si>
    <t>BAIL N° 001360014</t>
  </si>
  <si>
    <t>BAIL GARDE PENITENTIAIRE</t>
  </si>
  <si>
    <t>07 49 30 98 - 02 24 58 71</t>
  </si>
  <si>
    <t>SORO PEHEMAN</t>
  </si>
  <si>
    <t>12 F3</t>
  </si>
  <si>
    <t>05 52 65 32</t>
  </si>
  <si>
    <t>ZOUMANA OUARRO</t>
  </si>
  <si>
    <t>03 04 05 06 - 48 26 06 05</t>
  </si>
  <si>
    <t>COMMISSION CCGIM</t>
  </si>
  <si>
    <t>MONTANT A VERSER</t>
  </si>
  <si>
    <t>IMPOT 2016 = 122 400 F</t>
  </si>
  <si>
    <t xml:space="preserve">IMPAYES 2012 - 2013 - 2014 - 2015 = </t>
  </si>
  <si>
    <t xml:space="preserve">RETENUES FISCALES </t>
  </si>
  <si>
    <t>A PAYER EN 2016: 21 600 F</t>
  </si>
  <si>
    <t>PENALITES</t>
  </si>
  <si>
    <t>21 BP 946 ABIDJAN 21</t>
  </si>
  <si>
    <t>DECLARATION IMPOT FONCIER 2017</t>
  </si>
  <si>
    <t>YOPOUGON GARE LOT N° 2424</t>
  </si>
  <si>
    <t>PROPRIETAIRE: Feue N'GUESSAN AYA - N° CC: 9314451H</t>
  </si>
  <si>
    <t>S/C M. N'GUESSAN BOH JEAN MERMOSE : 05 01 87 96 - 09 87 33 05</t>
  </si>
  <si>
    <t>Nbre de Pièces</t>
  </si>
  <si>
    <t>5 F2</t>
  </si>
  <si>
    <t>6 F2</t>
  </si>
  <si>
    <t>7 F3</t>
  </si>
  <si>
    <t>8 F2</t>
  </si>
  <si>
    <t>9 F3</t>
  </si>
  <si>
    <t>10 F3</t>
  </si>
  <si>
    <t>11 F2</t>
  </si>
  <si>
    <t>12 F2</t>
  </si>
  <si>
    <t>FAMILLE PROPRIETAIRE</t>
  </si>
  <si>
    <t>MONTANT LOYER MENSUEL</t>
  </si>
  <si>
    <t>MONTANT LOYER ANNUEL</t>
  </si>
  <si>
    <t>05 20 63 62</t>
  </si>
  <si>
    <t>BAIL PENITENTIAIRE</t>
  </si>
  <si>
    <t>LE GERANT: BAGAYOGO AMADOU - 07 85 65 28</t>
  </si>
  <si>
    <t>ENCAISSE PAR LE PROPRIETAIRE</t>
  </si>
  <si>
    <t>TROP PERCU</t>
  </si>
  <si>
    <t>N'GUESSAN MADELEINE: 03 50 08 15</t>
  </si>
  <si>
    <t>N'GUESSAN AHOU STEPHANIE FLORE : 47 22 13 82</t>
  </si>
  <si>
    <t>35 000 F</t>
  </si>
  <si>
    <t>225 000 F</t>
  </si>
  <si>
    <t>14 000 F</t>
  </si>
  <si>
    <t>10/01/17</t>
  </si>
  <si>
    <t>ESPECES</t>
  </si>
  <si>
    <t>25 000 F</t>
  </si>
  <si>
    <t>10 000 F</t>
  </si>
  <si>
    <t>M N'GUESSAN</t>
  </si>
  <si>
    <t>70 000 F</t>
  </si>
  <si>
    <t>24 000 F</t>
  </si>
  <si>
    <t>0 F</t>
  </si>
  <si>
    <t>40 000 F</t>
  </si>
  <si>
    <t>240 000 F</t>
  </si>
  <si>
    <t>36 000 F</t>
  </si>
  <si>
    <t>08/01/17</t>
  </si>
  <si>
    <t>30 000 F</t>
  </si>
  <si>
    <t>50 000 F</t>
  </si>
  <si>
    <t>45 000 F</t>
  </si>
  <si>
    <t>11/01/17</t>
  </si>
  <si>
    <t>MTN</t>
  </si>
  <si>
    <t>20 000 F</t>
  </si>
  <si>
    <t>55 000 F</t>
  </si>
  <si>
    <t>17 500 F</t>
  </si>
  <si>
    <t>5 000 F</t>
  </si>
  <si>
    <t>110 000 F</t>
  </si>
  <si>
    <t>40 200 F</t>
  </si>
  <si>
    <t>335 000 F</t>
  </si>
  <si>
    <t>755 000 F</t>
  </si>
  <si>
    <t>141 700 F</t>
  </si>
  <si>
    <t>170 000 F</t>
  </si>
  <si>
    <t>175 000 F</t>
  </si>
  <si>
    <t>12/01/17</t>
  </si>
  <si>
    <t>CCGIM</t>
  </si>
  <si>
    <t>122 500 F</t>
  </si>
  <si>
    <t>100 800 F</t>
  </si>
  <si>
    <t>494 576 F</t>
  </si>
  <si>
    <t>28/01/17</t>
  </si>
  <si>
    <t>Orange Money</t>
  </si>
  <si>
    <t>15/02/17</t>
  </si>
  <si>
    <t>10/03/17</t>
  </si>
  <si>
    <t>06/03/17</t>
  </si>
  <si>
    <t>11/03/17</t>
  </si>
  <si>
    <t>14/03/17</t>
  </si>
  <si>
    <t>10/04/17</t>
  </si>
  <si>
    <t>12/04/17</t>
  </si>
  <si>
    <t>23/04/17</t>
  </si>
  <si>
    <t>10/05/17</t>
  </si>
  <si>
    <t>30/04/17</t>
  </si>
  <si>
    <t>ORANGE MONEY</t>
  </si>
  <si>
    <t>27/04/17</t>
  </si>
  <si>
    <t>10/06/17</t>
  </si>
  <si>
    <t>16/05/17</t>
  </si>
  <si>
    <t>06/06/17</t>
  </si>
  <si>
    <t>11/06/17</t>
  </si>
  <si>
    <t>10/07/17</t>
  </si>
  <si>
    <t>30/06/17</t>
  </si>
  <si>
    <t>11/07/17</t>
  </si>
  <si>
    <t>MOIS DE JUILLET 2017</t>
  </si>
  <si>
    <t>JUIN 2017</t>
  </si>
  <si>
    <t>18/08/17</t>
  </si>
  <si>
    <t>10/08/17</t>
  </si>
  <si>
    <t>13/08/17</t>
  </si>
  <si>
    <t>29/07/17</t>
  </si>
  <si>
    <t>11/08/17</t>
  </si>
  <si>
    <t>MOIS D'AOUT 2017</t>
  </si>
  <si>
    <t>10/09/17</t>
  </si>
  <si>
    <t>05/09/17</t>
  </si>
  <si>
    <t>27/08/17</t>
  </si>
  <si>
    <t>MOMO MTN</t>
  </si>
  <si>
    <t>11/09/17</t>
  </si>
  <si>
    <t>MOIS DE SEPTEMBRE 2017</t>
  </si>
  <si>
    <t>MOIS D'OCTOBRE 2017</t>
  </si>
  <si>
    <t>MOIS DE NOVEMBRE 2017</t>
  </si>
  <si>
    <t>TRAVAUX EFFECTUES PAR M DOSSO YAYA = 216 000 F FACTURES RECUES LE 11/09/2017</t>
  </si>
  <si>
    <t>MATERIELS = 155 000 F + MAIN D'ŒUVRE = 71 000 F - TOTAL = 216 000 F CFA</t>
  </si>
  <si>
    <t>NP= 235 000 F CFA OCTOBRE 2017</t>
  </si>
  <si>
    <t>TRAVAUX EFFECTUES = 216 000 F CFA</t>
  </si>
  <si>
    <t xml:space="preserve">RESTE A PAYER= </t>
  </si>
  <si>
    <t>13/09/17</t>
  </si>
  <si>
    <t>REMBOURSEMENT TRAVAUX DE M DOSSO</t>
  </si>
  <si>
    <t>18/09/17</t>
  </si>
  <si>
    <t>M DOSSO YAYA DOIT 224000 F FIN SEPTEMBRE 2017</t>
  </si>
  <si>
    <t>M DOSSO YAYA DOIT APRES COMPENSATION LA SOMME DE  8000 F</t>
  </si>
  <si>
    <t>PENALITES CCGIM M DOSSO</t>
  </si>
  <si>
    <t>FACTURES</t>
  </si>
  <si>
    <t>04/10/17</t>
  </si>
  <si>
    <t>30/09/17</t>
  </si>
  <si>
    <t>40 57 57 66 - 48 26 06 05</t>
  </si>
  <si>
    <t>ZOUMANA OUARRO 05 85 99 71</t>
  </si>
  <si>
    <t>10/10/17</t>
  </si>
  <si>
    <t>11/10/17</t>
  </si>
  <si>
    <t>TROP PERCU BAUX 07 ET 08/2015</t>
  </si>
  <si>
    <t xml:space="preserve">LE VIREMENT DES ARRIERES DES BAUX DE JUILLET ET AOUT 2015 (140 000 F CFA) N'A PU ETRE EFFECTUE JUSQU’À JOUR PAR LE TRESOR: LE CCGIM RECUPERE CETTE SOMME POUR </t>
  </si>
  <si>
    <t>L'EQUILIBRE DE SA COMPTABILITE.</t>
  </si>
  <si>
    <t>11/11/17</t>
  </si>
  <si>
    <t>30/10/17</t>
  </si>
  <si>
    <t>15/10/17</t>
  </si>
  <si>
    <t>27/10/17</t>
  </si>
  <si>
    <t>13/11/17</t>
  </si>
  <si>
    <t>23/11/17</t>
  </si>
  <si>
    <t>10/12/17</t>
  </si>
  <si>
    <t>13/12/17</t>
  </si>
  <si>
    <t>07/12/17</t>
  </si>
  <si>
    <t>MOOV</t>
  </si>
  <si>
    <t>28/11/17 MTN</t>
  </si>
  <si>
    <t>MOIS DE DECEMBRE 2017</t>
  </si>
  <si>
    <t>23/12/17</t>
  </si>
  <si>
    <t>19/12/17 ESPECES</t>
  </si>
  <si>
    <t>29/12/17 OM</t>
  </si>
  <si>
    <t>10/01/18</t>
  </si>
  <si>
    <t>06/01/18</t>
  </si>
  <si>
    <t>11/01/18</t>
  </si>
  <si>
    <t>COMMISSSION CCGIM 10%</t>
  </si>
  <si>
    <t>MONTANT A VERSER PAR MOIS</t>
  </si>
  <si>
    <t>ARRIERES BAIL GARDE PENITENTIAIRE : 25 MOIS DE 70 000 = 1 750 000 F CFA ( DECEMBRE 2015 A DECEMBRE 2017)</t>
  </si>
  <si>
    <t>SITUATION DES LOYERS : MOIS DE JANVIER 2018</t>
  </si>
  <si>
    <t>MOIS DE JANVIER 2018</t>
  </si>
  <si>
    <t>12/01/18 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</si>
</sst>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&quot;F&quot;;[Red]\-#,##0\ &quot;F&quot;"/>
  </numFmts>
  <fonts count="1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4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5" fillId="0" borderId="1" xfId="0" applyFont="1" applyBorder="1"/>
    <xf numFmtId="0" fontId="6" fillId="0" borderId="1" xfId="0" applyFont="1" applyBorder="1" applyAlignment="1">
      <alignment horizontal="center"/>
    </xf>
    <xf numFmtId="0" fontId="7" fillId="0" borderId="1" xfId="0" applyFont="1" applyBorder="1" applyAlignment="1">
      <alignment horizontal="left" vertical="center"/>
    </xf>
    <xf numFmtId="49" fontId="7" fillId="0" borderId="1" xfId="0" applyNumberFormat="1" applyFont="1" applyBorder="1" applyAlignment="1">
      <alignment horizontal="left"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/>
    </xf>
    <xf numFmtId="0" fontId="0" fillId="0" borderId="1" xfId="0" applyFont="1" applyBorder="1" applyAlignment="1">
      <alignment horizontal="left" vertical="center"/>
    </xf>
    <xf numFmtId="164" fontId="3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49" fontId="3" fillId="0" borderId="1" xfId="0" applyNumberFormat="1" applyFont="1" applyBorder="1" applyAlignment="1">
      <alignment horizontal="center" vertical="center"/>
    </xf>
    <xf numFmtId="0" fontId="0" fillId="0" borderId="1" xfId="0" applyBorder="1"/>
    <xf numFmtId="164" fontId="3" fillId="0" borderId="4" xfId="0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7" fillId="2" borderId="1" xfId="0" applyFont="1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3" fillId="2" borderId="1" xfId="0" applyFont="1" applyFill="1" applyBorder="1" applyAlignment="1">
      <alignment horizontal="center" vertical="center"/>
    </xf>
    <xf numFmtId="49" fontId="7" fillId="2" borderId="1" xfId="0" applyNumberFormat="1" applyFont="1" applyFill="1" applyBorder="1" applyAlignment="1">
      <alignment horizontal="left" vertical="center"/>
    </xf>
    <xf numFmtId="164" fontId="3" fillId="2" borderId="1" xfId="0" applyNumberFormat="1" applyFont="1" applyFill="1" applyBorder="1" applyAlignment="1">
      <alignment horizontal="center" vertical="center"/>
    </xf>
    <xf numFmtId="164" fontId="0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left" vertical="center"/>
    </xf>
    <xf numFmtId="0" fontId="3" fillId="3" borderId="1" xfId="0" applyFont="1" applyFill="1" applyBorder="1" applyAlignment="1">
      <alignment horizontal="center" vertical="center"/>
    </xf>
    <xf numFmtId="49" fontId="7" fillId="3" borderId="1" xfId="0" applyNumberFormat="1" applyFont="1" applyFill="1" applyBorder="1" applyAlignment="1">
      <alignment horizontal="left" vertical="center"/>
    </xf>
    <xf numFmtId="164" fontId="3" fillId="3" borderId="1" xfId="0" applyNumberFormat="1" applyFont="1" applyFill="1" applyBorder="1" applyAlignment="1">
      <alignment horizontal="center" vertical="center"/>
    </xf>
    <xf numFmtId="0" fontId="0" fillId="2" borderId="1" xfId="0" applyFont="1" applyFill="1" applyBorder="1" applyAlignment="1">
      <alignment horizontal="left" vertical="center"/>
    </xf>
    <xf numFmtId="0" fontId="7" fillId="2" borderId="1" xfId="0" applyFont="1" applyFill="1" applyBorder="1" applyAlignment="1">
      <alignment horizontal="left" vertical="center"/>
    </xf>
    <xf numFmtId="164" fontId="5" fillId="0" borderId="1" xfId="0" applyNumberFormat="1" applyFont="1" applyBorder="1" applyAlignment="1">
      <alignment horizontal="center" vertical="center"/>
    </xf>
    <xf numFmtId="164" fontId="4" fillId="0" borderId="1" xfId="0" applyNumberFormat="1" applyFont="1" applyBorder="1" applyAlignment="1">
      <alignment horizontal="center" vertical="center"/>
    </xf>
    <xf numFmtId="0" fontId="5" fillId="0" borderId="0" xfId="0" applyFont="1" applyAlignment="1">
      <alignment horizontal="center"/>
    </xf>
    <xf numFmtId="164" fontId="1" fillId="0" borderId="1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4" fontId="3" fillId="0" borderId="1" xfId="0" applyNumberFormat="1" applyFont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164" fontId="2" fillId="0" borderId="1" xfId="0" applyNumberFormat="1" applyFont="1" applyBorder="1" applyAlignment="1">
      <alignment horizontal="center" vertical="center"/>
    </xf>
    <xf numFmtId="49" fontId="2" fillId="0" borderId="1" xfId="0" applyNumberFormat="1" applyFont="1" applyBorder="1" applyAlignment="1">
      <alignment horizontal="center" vertical="center"/>
    </xf>
    <xf numFmtId="49" fontId="9" fillId="0" borderId="1" xfId="0" applyNumberFormat="1" applyFont="1" applyBorder="1" applyAlignment="1">
      <alignment horizontal="center" vertical="center"/>
    </xf>
    <xf numFmtId="0" fontId="0" fillId="0" borderId="0" xfId="0" applyAlignment="1">
      <alignment horizontal="left"/>
    </xf>
    <xf numFmtId="164" fontId="2" fillId="0" borderId="0" xfId="0" applyNumberFormat="1" applyFont="1" applyBorder="1" applyAlignment="1">
      <alignment horizontal="center" vertical="center"/>
    </xf>
    <xf numFmtId="164" fontId="11" fillId="0" borderId="1" xfId="0" applyNumberFormat="1" applyFont="1" applyBorder="1" applyAlignment="1">
      <alignment horizontal="center" vertical="center"/>
    </xf>
    <xf numFmtId="0" fontId="5" fillId="0" borderId="1" xfId="0" applyFont="1" applyBorder="1" applyAlignment="1">
      <alignment horizontal="left" vertical="center"/>
    </xf>
    <xf numFmtId="0" fontId="5" fillId="2" borderId="1" xfId="0" applyFont="1" applyFill="1" applyBorder="1" applyAlignment="1">
      <alignment horizontal="left" vertical="center"/>
    </xf>
    <xf numFmtId="0" fontId="2" fillId="0" borderId="0" xfId="0" applyFont="1" applyAlignment="1">
      <alignment horizontal="left"/>
    </xf>
    <xf numFmtId="49" fontId="5" fillId="2" borderId="1" xfId="0" applyNumberFormat="1" applyFont="1" applyFill="1" applyBorder="1" applyAlignment="1">
      <alignment horizontal="left" vertical="center"/>
    </xf>
    <xf numFmtId="164" fontId="5" fillId="2" borderId="1" xfId="0" applyNumberFormat="1" applyFont="1" applyFill="1" applyBorder="1" applyAlignment="1">
      <alignment horizontal="center" vertical="center"/>
    </xf>
    <xf numFmtId="164" fontId="4" fillId="2" borderId="1" xfId="0" applyNumberFormat="1" applyFont="1" applyFill="1" applyBorder="1" applyAlignment="1">
      <alignment horizontal="center" vertical="center"/>
    </xf>
    <xf numFmtId="49" fontId="5" fillId="0" borderId="1" xfId="0" applyNumberFormat="1" applyFont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5" fillId="0" borderId="0" xfId="0" applyFont="1" applyBorder="1" applyAlignment="1">
      <alignment horizontal="left" vertical="center"/>
    </xf>
    <xf numFmtId="0" fontId="5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right"/>
    </xf>
    <xf numFmtId="0" fontId="1" fillId="0" borderId="5" xfId="0" applyFont="1" applyBorder="1" applyAlignment="1">
      <alignment horizontal="right"/>
    </xf>
    <xf numFmtId="0" fontId="1" fillId="0" borderId="3" xfId="0" applyFont="1" applyBorder="1" applyAlignment="1">
      <alignment horizontal="right"/>
    </xf>
    <xf numFmtId="0" fontId="4" fillId="0" borderId="2" xfId="0" applyFont="1" applyBorder="1" applyAlignment="1">
      <alignment horizontal="center" vertical="center"/>
    </xf>
    <xf numFmtId="0" fontId="4" fillId="0" borderId="5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1" fillId="0" borderId="1" xfId="0" applyFont="1" applyBorder="1" applyAlignment="1">
      <alignment horizontal="right"/>
    </xf>
    <xf numFmtId="49" fontId="3" fillId="2" borderId="2" xfId="0" applyNumberFormat="1" applyFont="1" applyFill="1" applyBorder="1" applyAlignment="1">
      <alignment horizontal="center" vertical="center"/>
    </xf>
    <xf numFmtId="49" fontId="3" fillId="2" borderId="3" xfId="0" applyNumberFormat="1" applyFont="1" applyFill="1" applyBorder="1" applyAlignment="1">
      <alignment horizontal="center" vertical="center"/>
    </xf>
    <xf numFmtId="49" fontId="7" fillId="2" borderId="2" xfId="0" applyNumberFormat="1" applyFont="1" applyFill="1" applyBorder="1" applyAlignment="1">
      <alignment horizontal="center" vertical="center"/>
    </xf>
    <xf numFmtId="49" fontId="7" fillId="2" borderId="3" xfId="0" applyNumberFormat="1" applyFont="1" applyFill="1" applyBorder="1" applyAlignment="1">
      <alignment horizontal="center" vertical="center"/>
    </xf>
    <xf numFmtId="49" fontId="11" fillId="0" borderId="0" xfId="0" applyNumberFormat="1" applyFont="1" applyAlignment="1">
      <alignment horizontal="center"/>
    </xf>
    <xf numFmtId="0" fontId="1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164" fontId="11" fillId="0" borderId="2" xfId="0" applyNumberFormat="1" applyFont="1" applyBorder="1" applyAlignment="1">
      <alignment horizontal="center" vertical="center"/>
    </xf>
    <xf numFmtId="164" fontId="11" fillId="0" borderId="5" xfId="0" applyNumberFormat="1" applyFont="1" applyBorder="1" applyAlignment="1">
      <alignment horizontal="center" vertical="center"/>
    </xf>
    <xf numFmtId="164" fontId="11" fillId="0" borderId="3" xfId="0" applyNumberFormat="1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showWhiteSpace="0" view="pageLayout" topLeftCell="A4" workbookViewId="0">
      <selection activeCell="E20" sqref="E20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1.7109375" customWidth="1"/>
    <col min="5" max="5" width="19.140625" customWidth="1"/>
    <col min="6" max="6" width="14.85546875" customWidth="1"/>
  </cols>
  <sheetData>
    <row r="1" spans="1:9" ht="18.75" x14ac:dyDescent="0.3">
      <c r="A1" s="60" t="s">
        <v>53</v>
      </c>
      <c r="B1" s="60"/>
      <c r="C1" s="60"/>
      <c r="D1" s="60"/>
      <c r="E1" s="60"/>
      <c r="F1" s="60"/>
      <c r="G1" s="60"/>
      <c r="H1" s="60"/>
      <c r="I1" s="60"/>
    </row>
    <row r="2" spans="1:9" ht="18.75" x14ac:dyDescent="0.3">
      <c r="A2" s="33"/>
      <c r="B2" s="33"/>
      <c r="C2" s="33"/>
      <c r="D2" s="33"/>
      <c r="E2" s="33"/>
      <c r="F2" s="33"/>
      <c r="G2" s="33"/>
      <c r="H2" s="33"/>
      <c r="I2" s="33"/>
    </row>
    <row r="3" spans="1:9" ht="18.75" x14ac:dyDescent="0.3">
      <c r="A3" s="61" t="s">
        <v>54</v>
      </c>
      <c r="B3" s="61"/>
      <c r="C3" s="61"/>
      <c r="D3" s="61"/>
      <c r="E3" s="61"/>
      <c r="F3" s="61"/>
      <c r="G3" s="61"/>
      <c r="H3" s="61"/>
      <c r="I3" s="61"/>
    </row>
    <row r="4" spans="1:9" ht="18.75" x14ac:dyDescent="0.3">
      <c r="A4" s="61" t="s">
        <v>55</v>
      </c>
      <c r="B4" s="61"/>
      <c r="C4" s="61"/>
      <c r="D4" s="61"/>
      <c r="E4" s="61"/>
      <c r="F4" s="61"/>
      <c r="G4" s="61"/>
      <c r="H4" s="61"/>
      <c r="I4" s="61"/>
    </row>
    <row r="5" spans="1:9" ht="14.25" customHeight="1" x14ac:dyDescent="0.3">
      <c r="A5" s="61" t="s">
        <v>56</v>
      </c>
      <c r="B5" s="61"/>
      <c r="C5" s="61"/>
      <c r="D5" s="61"/>
      <c r="E5" s="61"/>
      <c r="F5" s="61"/>
      <c r="G5" s="61"/>
      <c r="H5" s="61"/>
      <c r="I5" s="61"/>
    </row>
    <row r="6" spans="1:9" ht="14.25" customHeight="1" x14ac:dyDescent="0.25">
      <c r="A6" s="62" t="s">
        <v>52</v>
      </c>
      <c r="B6" s="62"/>
      <c r="C6" s="62"/>
      <c r="D6" s="62"/>
      <c r="E6" s="62"/>
      <c r="F6" s="62"/>
      <c r="G6" s="62"/>
      <c r="H6" s="62"/>
      <c r="I6" s="62"/>
    </row>
    <row r="7" spans="1:9" ht="14.25" customHeight="1" x14ac:dyDescent="0.25"/>
    <row r="8" spans="1:9" ht="15.75" x14ac:dyDescent="0.25">
      <c r="A8" s="13" t="s">
        <v>0</v>
      </c>
      <c r="B8" s="15" t="s">
        <v>1</v>
      </c>
      <c r="C8" s="8" t="s">
        <v>11</v>
      </c>
      <c r="D8" s="4" t="s">
        <v>57</v>
      </c>
      <c r="E8" s="15" t="s">
        <v>10</v>
      </c>
      <c r="F8" s="15" t="s">
        <v>2</v>
      </c>
    </row>
    <row r="9" spans="1:9" ht="21.75" customHeight="1" x14ac:dyDescent="0.25">
      <c r="A9" s="23">
        <v>1</v>
      </c>
      <c r="B9" s="9" t="s">
        <v>12</v>
      </c>
      <c r="C9" s="2" t="s">
        <v>22</v>
      </c>
      <c r="D9" s="2">
        <v>3</v>
      </c>
      <c r="E9" s="5" t="s">
        <v>20</v>
      </c>
      <c r="F9" s="10">
        <v>35000</v>
      </c>
    </row>
    <row r="10" spans="1:9" ht="21.75" customHeight="1" x14ac:dyDescent="0.25">
      <c r="A10" s="23">
        <v>2</v>
      </c>
      <c r="B10" s="9" t="s">
        <v>35</v>
      </c>
      <c r="C10" s="2" t="s">
        <v>25</v>
      </c>
      <c r="D10" s="2">
        <v>2</v>
      </c>
      <c r="E10" s="5" t="s">
        <v>36</v>
      </c>
      <c r="F10" s="10">
        <v>25000</v>
      </c>
    </row>
    <row r="11" spans="1:9" ht="21.75" customHeight="1" x14ac:dyDescent="0.25">
      <c r="A11" s="23">
        <v>3</v>
      </c>
      <c r="B11" s="29" t="s">
        <v>66</v>
      </c>
      <c r="C11" s="19" t="s">
        <v>24</v>
      </c>
      <c r="D11" s="19">
        <v>2</v>
      </c>
      <c r="E11" s="30" t="s">
        <v>69</v>
      </c>
      <c r="F11" s="21"/>
    </row>
    <row r="12" spans="1:9" ht="21" customHeight="1" x14ac:dyDescent="0.25">
      <c r="A12" s="24">
        <v>4</v>
      </c>
      <c r="B12" s="25" t="s">
        <v>27</v>
      </c>
      <c r="C12" s="26" t="s">
        <v>26</v>
      </c>
      <c r="D12" s="26">
        <v>3</v>
      </c>
      <c r="E12" s="27" t="s">
        <v>70</v>
      </c>
      <c r="F12" s="28">
        <v>70000</v>
      </c>
    </row>
    <row r="13" spans="1:9" ht="21" customHeight="1" x14ac:dyDescent="0.25">
      <c r="A13" s="23">
        <v>5</v>
      </c>
      <c r="B13" s="29" t="s">
        <v>66</v>
      </c>
      <c r="C13" s="19" t="s">
        <v>58</v>
      </c>
      <c r="D13" s="19">
        <v>2</v>
      </c>
      <c r="E13" s="30" t="s">
        <v>69</v>
      </c>
      <c r="F13" s="21"/>
    </row>
    <row r="14" spans="1:9" ht="21" customHeight="1" x14ac:dyDescent="0.25">
      <c r="A14" s="23">
        <v>6</v>
      </c>
      <c r="B14" s="29" t="s">
        <v>66</v>
      </c>
      <c r="C14" s="19" t="s">
        <v>59</v>
      </c>
      <c r="D14" s="19">
        <v>2</v>
      </c>
      <c r="E14" s="30" t="s">
        <v>69</v>
      </c>
      <c r="F14" s="21"/>
    </row>
    <row r="15" spans="1:9" ht="21" customHeight="1" x14ac:dyDescent="0.25">
      <c r="A15" s="23">
        <v>7</v>
      </c>
      <c r="B15" s="29" t="s">
        <v>66</v>
      </c>
      <c r="C15" s="19" t="s">
        <v>60</v>
      </c>
      <c r="D15" s="19">
        <v>3</v>
      </c>
      <c r="E15" s="30" t="s">
        <v>69</v>
      </c>
      <c r="F15" s="21"/>
    </row>
    <row r="16" spans="1:9" ht="21" customHeight="1" x14ac:dyDescent="0.25">
      <c r="A16" s="23">
        <v>8</v>
      </c>
      <c r="B16" s="11" t="s">
        <v>18</v>
      </c>
      <c r="C16" s="2" t="s">
        <v>61</v>
      </c>
      <c r="D16" s="2">
        <v>2</v>
      </c>
      <c r="E16" s="6" t="s">
        <v>19</v>
      </c>
      <c r="F16" s="10">
        <v>25000</v>
      </c>
    </row>
    <row r="17" spans="1:7" ht="21.75" customHeight="1" x14ac:dyDescent="0.25">
      <c r="A17" s="23">
        <v>9</v>
      </c>
      <c r="B17" s="11" t="s">
        <v>34</v>
      </c>
      <c r="C17" s="2" t="s">
        <v>62</v>
      </c>
      <c r="D17" s="2">
        <v>3</v>
      </c>
      <c r="E17" s="6" t="s">
        <v>39</v>
      </c>
      <c r="F17" s="10">
        <v>40000</v>
      </c>
    </row>
    <row r="18" spans="1:7" ht="25.5" customHeight="1" x14ac:dyDescent="0.25">
      <c r="A18" s="23">
        <v>10</v>
      </c>
      <c r="B18" s="11" t="s">
        <v>40</v>
      </c>
      <c r="C18" s="2" t="s">
        <v>63</v>
      </c>
      <c r="D18" s="2">
        <v>2</v>
      </c>
      <c r="E18" s="6" t="s">
        <v>42</v>
      </c>
      <c r="F18" s="10">
        <v>30000</v>
      </c>
    </row>
    <row r="19" spans="1:7" ht="24" customHeight="1" x14ac:dyDescent="0.25">
      <c r="A19" s="23">
        <v>11</v>
      </c>
      <c r="B19" s="11" t="s">
        <v>14</v>
      </c>
      <c r="C19" s="2" t="s">
        <v>64</v>
      </c>
      <c r="D19" s="2">
        <v>2</v>
      </c>
      <c r="E19" s="6" t="s">
        <v>17</v>
      </c>
      <c r="F19" s="10">
        <v>35000</v>
      </c>
    </row>
    <row r="20" spans="1:7" ht="24" customHeight="1" x14ac:dyDescent="0.25">
      <c r="A20" s="23">
        <v>12</v>
      </c>
      <c r="B20" s="11" t="s">
        <v>15</v>
      </c>
      <c r="C20" s="2" t="s">
        <v>65</v>
      </c>
      <c r="D20" s="2">
        <v>2</v>
      </c>
      <c r="E20" s="6" t="s">
        <v>16</v>
      </c>
      <c r="F20" s="10">
        <v>20000</v>
      </c>
    </row>
    <row r="21" spans="1:7" ht="21.75" customHeight="1" x14ac:dyDescent="0.25">
      <c r="A21" s="23">
        <v>13</v>
      </c>
      <c r="B21" s="11" t="s">
        <v>43</v>
      </c>
      <c r="C21" s="2" t="s">
        <v>30</v>
      </c>
      <c r="D21" s="2">
        <v>2</v>
      </c>
      <c r="E21" s="6" t="s">
        <v>44</v>
      </c>
      <c r="F21" s="10">
        <v>35000</v>
      </c>
    </row>
    <row r="22" spans="1:7" ht="23.25" customHeight="1" x14ac:dyDescent="0.25">
      <c r="A22" s="23">
        <v>14</v>
      </c>
      <c r="B22" s="11" t="s">
        <v>13</v>
      </c>
      <c r="C22" s="2" t="s">
        <v>31</v>
      </c>
      <c r="D22" s="2">
        <v>2</v>
      </c>
      <c r="E22" s="6" t="s">
        <v>21</v>
      </c>
      <c r="F22" s="10">
        <v>20000</v>
      </c>
    </row>
    <row r="23" spans="1:7" ht="19.5" customHeight="1" x14ac:dyDescent="0.25">
      <c r="A23" s="63" t="s">
        <v>67</v>
      </c>
      <c r="B23" s="63"/>
      <c r="C23" s="63"/>
      <c r="D23" s="63"/>
      <c r="E23" s="63"/>
      <c r="F23" s="31">
        <f>SUM(F9:F22)</f>
        <v>335000</v>
      </c>
    </row>
    <row r="24" spans="1:7" ht="18.75" x14ac:dyDescent="0.25">
      <c r="A24" s="58" t="s">
        <v>68</v>
      </c>
      <c r="B24" s="58"/>
      <c r="C24" s="58"/>
      <c r="D24" s="58"/>
      <c r="E24" s="58"/>
      <c r="F24" s="32">
        <f>PRODUCT(F23,12)</f>
        <v>4020000</v>
      </c>
    </row>
    <row r="26" spans="1:7" x14ac:dyDescent="0.25">
      <c r="A26" s="59" t="s">
        <v>71</v>
      </c>
      <c r="B26" s="59"/>
      <c r="C26" s="59"/>
      <c r="D26" s="59"/>
      <c r="E26" s="59"/>
      <c r="F26" s="59"/>
      <c r="G26" s="59"/>
    </row>
  </sheetData>
  <mergeCells count="8">
    <mergeCell ref="A24:E24"/>
    <mergeCell ref="A26:G26"/>
    <mergeCell ref="A1:I1"/>
    <mergeCell ref="A3:I3"/>
    <mergeCell ref="A4:I4"/>
    <mergeCell ref="A5:I5"/>
    <mergeCell ref="A6:I6"/>
    <mergeCell ref="A23:E23"/>
  </mergeCells>
  <printOptions horizontalCentered="1"/>
  <pageMargins left="0.11811023622047245" right="0.11811023622047245" top="1.0629921259842521" bottom="0.74803149606299213" header="0.31496062992125984" footer="0.31496062992125984"/>
  <pageSetup paperSize="9" orientation="portrait" r:id="rId1"/>
  <headerFooter>
    <oddHeader>&amp;LCCGIMMOBILES : 03 32 59 24 – 07 85 65 28 – 04 92 79 51E-mail : amadasta@yahoo.fr</oddHead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view="pageLayout" topLeftCell="A4" workbookViewId="0">
      <selection activeCell="F8" sqref="F8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8.5703125" customWidth="1"/>
    <col min="12" max="12" width="13.5703125" customWidth="1"/>
  </cols>
  <sheetData>
    <row r="1" spans="1:12" ht="21" x14ac:dyDescent="0.35">
      <c r="A1" s="76" t="s">
        <v>140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</row>
    <row r="3" spans="1:12" ht="15.75" x14ac:dyDescent="0.25">
      <c r="A3" s="1" t="s">
        <v>0</v>
      </c>
      <c r="B3" s="15" t="s">
        <v>1</v>
      </c>
      <c r="C3" s="8" t="s">
        <v>11</v>
      </c>
      <c r="D3" s="15" t="s">
        <v>10</v>
      </c>
      <c r="E3" s="15" t="s">
        <v>2</v>
      </c>
      <c r="F3" s="15" t="s">
        <v>3</v>
      </c>
      <c r="G3" s="4" t="s">
        <v>51</v>
      </c>
      <c r="H3" s="16" t="s">
        <v>9</v>
      </c>
      <c r="I3" s="15" t="s">
        <v>5</v>
      </c>
      <c r="J3" s="4" t="s">
        <v>4</v>
      </c>
      <c r="K3" s="15" t="s">
        <v>8</v>
      </c>
      <c r="L3" s="15" t="s">
        <v>6</v>
      </c>
    </row>
    <row r="4" spans="1:12" ht="21.75" customHeight="1" x14ac:dyDescent="0.25">
      <c r="A4" s="7">
        <v>1</v>
      </c>
      <c r="B4" s="9" t="s">
        <v>12</v>
      </c>
      <c r="C4" s="2" t="s">
        <v>22</v>
      </c>
      <c r="D4" s="5" t="s">
        <v>20</v>
      </c>
      <c r="E4" s="10">
        <v>35000</v>
      </c>
      <c r="F4" s="10">
        <v>304000</v>
      </c>
      <c r="G4" s="10">
        <v>14000</v>
      </c>
      <c r="H4" s="10">
        <v>35000</v>
      </c>
      <c r="I4" s="10"/>
      <c r="J4" s="10">
        <f>SUM(H4:I4)</f>
        <v>35000</v>
      </c>
      <c r="K4" s="12" t="s">
        <v>141</v>
      </c>
      <c r="L4" s="2" t="s">
        <v>80</v>
      </c>
    </row>
    <row r="5" spans="1:12" ht="21.75" customHeight="1" x14ac:dyDescent="0.25">
      <c r="A5" s="7">
        <v>2</v>
      </c>
      <c r="B5" s="9" t="s">
        <v>35</v>
      </c>
      <c r="C5" s="2" t="s">
        <v>25</v>
      </c>
      <c r="D5" s="5" t="s">
        <v>36</v>
      </c>
      <c r="E5" s="10">
        <v>25000</v>
      </c>
      <c r="F5" s="10">
        <v>37500</v>
      </c>
      <c r="G5" s="10">
        <v>12500</v>
      </c>
      <c r="H5" s="10">
        <v>25000</v>
      </c>
      <c r="I5" s="10"/>
      <c r="J5" s="10">
        <f>SUM(H5:I5)</f>
        <v>25000</v>
      </c>
      <c r="K5" s="12" t="s">
        <v>142</v>
      </c>
      <c r="L5" s="7" t="s">
        <v>124</v>
      </c>
    </row>
    <row r="6" spans="1:12" ht="21" customHeight="1" x14ac:dyDescent="0.25">
      <c r="A6" s="17"/>
      <c r="B6" s="18" t="s">
        <v>27</v>
      </c>
      <c r="C6" s="19" t="s">
        <v>26</v>
      </c>
      <c r="D6" s="20" t="s">
        <v>37</v>
      </c>
      <c r="E6" s="21">
        <v>70000</v>
      </c>
      <c r="F6" s="21"/>
      <c r="G6" s="21"/>
      <c r="H6" s="21"/>
      <c r="I6" s="71" t="s">
        <v>28</v>
      </c>
      <c r="J6" s="72"/>
      <c r="K6" s="73" t="s">
        <v>38</v>
      </c>
      <c r="L6" s="74"/>
    </row>
    <row r="7" spans="1:12" ht="21" customHeight="1" x14ac:dyDescent="0.25">
      <c r="A7" s="7">
        <v>3</v>
      </c>
      <c r="B7" s="11" t="s">
        <v>18</v>
      </c>
      <c r="C7" s="2" t="s">
        <v>29</v>
      </c>
      <c r="D7" s="6" t="s">
        <v>19</v>
      </c>
      <c r="E7" s="10">
        <v>25000</v>
      </c>
      <c r="F7" s="10">
        <v>199000</v>
      </c>
      <c r="G7" s="10">
        <v>41500</v>
      </c>
      <c r="H7" s="10"/>
      <c r="I7" s="10"/>
      <c r="J7" s="10">
        <f>SUM(H7:I7)</f>
        <v>0</v>
      </c>
      <c r="K7" s="12"/>
      <c r="L7" s="2"/>
    </row>
    <row r="8" spans="1:12" ht="21.75" customHeight="1" x14ac:dyDescent="0.25">
      <c r="A8" s="7">
        <v>4</v>
      </c>
      <c r="B8" s="11" t="s">
        <v>34</v>
      </c>
      <c r="C8" s="2" t="s">
        <v>33</v>
      </c>
      <c r="D8" s="6" t="s">
        <v>39</v>
      </c>
      <c r="E8" s="10">
        <v>40000</v>
      </c>
      <c r="F8" s="10">
        <v>386000</v>
      </c>
      <c r="G8" s="10"/>
      <c r="H8" s="10"/>
      <c r="I8" s="10">
        <v>45000</v>
      </c>
      <c r="J8" s="10">
        <f t="shared" ref="J8:J13" si="0">SUM(H8:I8)</f>
        <v>45000</v>
      </c>
      <c r="K8" s="12" t="s">
        <v>137</v>
      </c>
      <c r="L8" s="2" t="s">
        <v>80</v>
      </c>
    </row>
    <row r="9" spans="1:12" ht="25.5" customHeight="1" x14ac:dyDescent="0.25">
      <c r="A9" s="7">
        <v>5</v>
      </c>
      <c r="B9" s="11" t="s">
        <v>40</v>
      </c>
      <c r="C9" s="2" t="s">
        <v>41</v>
      </c>
      <c r="D9" s="6" t="s">
        <v>42</v>
      </c>
      <c r="E9" s="10">
        <v>30000</v>
      </c>
      <c r="F9" s="10">
        <v>110000</v>
      </c>
      <c r="G9" s="10"/>
      <c r="H9" s="10"/>
      <c r="I9" s="10"/>
      <c r="J9" s="10">
        <f t="shared" si="0"/>
        <v>0</v>
      </c>
      <c r="K9" s="12"/>
      <c r="L9" s="7"/>
    </row>
    <row r="10" spans="1:12" ht="24" customHeight="1" x14ac:dyDescent="0.25">
      <c r="A10" s="7">
        <v>6</v>
      </c>
      <c r="B10" s="11" t="s">
        <v>14</v>
      </c>
      <c r="C10" s="2" t="s">
        <v>30</v>
      </c>
      <c r="D10" s="6" t="s">
        <v>17</v>
      </c>
      <c r="E10" s="10">
        <v>35000</v>
      </c>
      <c r="F10" s="10">
        <v>59000</v>
      </c>
      <c r="G10" s="10">
        <v>14000</v>
      </c>
      <c r="H10" s="10"/>
      <c r="I10" s="10">
        <v>20000</v>
      </c>
      <c r="J10" s="10">
        <f t="shared" si="0"/>
        <v>20000</v>
      </c>
      <c r="K10" s="12" t="s">
        <v>143</v>
      </c>
      <c r="L10" s="42" t="s">
        <v>144</v>
      </c>
    </row>
    <row r="11" spans="1:12" ht="24" customHeight="1" x14ac:dyDescent="0.25">
      <c r="A11" s="7">
        <v>7</v>
      </c>
      <c r="B11" s="11" t="s">
        <v>15</v>
      </c>
      <c r="C11" s="2" t="s">
        <v>31</v>
      </c>
      <c r="D11" s="6" t="s">
        <v>16</v>
      </c>
      <c r="E11" s="10">
        <v>20000</v>
      </c>
      <c r="F11" s="10">
        <v>29500</v>
      </c>
      <c r="G11" s="10">
        <v>19500</v>
      </c>
      <c r="H11" s="10"/>
      <c r="I11" s="10"/>
      <c r="J11" s="10">
        <f t="shared" si="0"/>
        <v>0</v>
      </c>
      <c r="K11" s="12"/>
      <c r="L11" s="2"/>
    </row>
    <row r="12" spans="1:12" ht="21.75" customHeight="1" x14ac:dyDescent="0.25">
      <c r="A12" s="7">
        <v>8</v>
      </c>
      <c r="B12" s="11" t="s">
        <v>43</v>
      </c>
      <c r="C12" s="2" t="s">
        <v>32</v>
      </c>
      <c r="D12" s="6" t="s">
        <v>44</v>
      </c>
      <c r="E12" s="10">
        <v>35000</v>
      </c>
      <c r="F12" s="10"/>
      <c r="H12" s="10"/>
      <c r="I12" s="10"/>
      <c r="J12" s="10">
        <f t="shared" si="0"/>
        <v>0</v>
      </c>
      <c r="K12" s="12"/>
      <c r="L12" s="2"/>
    </row>
    <row r="13" spans="1:12" ht="23.25" customHeight="1" x14ac:dyDescent="0.25">
      <c r="A13" s="7">
        <v>9</v>
      </c>
      <c r="B13" s="11" t="s">
        <v>13</v>
      </c>
      <c r="C13" s="2" t="s">
        <v>23</v>
      </c>
      <c r="D13" s="6" t="s">
        <v>21</v>
      </c>
      <c r="E13" s="10">
        <v>20000</v>
      </c>
      <c r="F13" s="10">
        <v>112000</v>
      </c>
      <c r="G13" s="10"/>
      <c r="H13" s="10"/>
      <c r="I13" s="10">
        <v>40000</v>
      </c>
      <c r="J13" s="10">
        <f t="shared" si="0"/>
        <v>40000</v>
      </c>
      <c r="K13" s="12" t="s">
        <v>135</v>
      </c>
      <c r="L13" s="41" t="s">
        <v>80</v>
      </c>
    </row>
    <row r="14" spans="1:12" ht="30" customHeight="1" x14ac:dyDescent="0.25">
      <c r="A14" s="58" t="s">
        <v>7</v>
      </c>
      <c r="B14" s="58"/>
      <c r="C14" s="58"/>
      <c r="D14" s="58"/>
      <c r="E14" s="22">
        <f>SUM(E4:E13)</f>
        <v>335000</v>
      </c>
      <c r="F14" s="10">
        <f>SUM(F4:F13)</f>
        <v>1237000</v>
      </c>
      <c r="G14" s="22">
        <f>SUM(G4:G13)</f>
        <v>101500</v>
      </c>
      <c r="H14" s="22">
        <f>SUM(H4:H13)</f>
        <v>60000</v>
      </c>
      <c r="I14" s="22">
        <f t="shared" ref="I14:J14" si="1">SUM(I4:I13)</f>
        <v>105000</v>
      </c>
      <c r="J14" s="22">
        <f t="shared" si="1"/>
        <v>165000</v>
      </c>
      <c r="K14" s="12" t="s">
        <v>145</v>
      </c>
      <c r="L14" s="2" t="s">
        <v>108</v>
      </c>
    </row>
    <row r="15" spans="1:12" ht="15.75" x14ac:dyDescent="0.25">
      <c r="A15" s="70" t="s">
        <v>45</v>
      </c>
      <c r="B15" s="70"/>
      <c r="C15" s="70"/>
      <c r="D15" s="70"/>
      <c r="E15" s="70"/>
      <c r="F15" s="70"/>
      <c r="G15" s="70"/>
      <c r="H15" s="70"/>
      <c r="I15" s="70"/>
      <c r="J15" s="10">
        <v>16500</v>
      </c>
    </row>
    <row r="16" spans="1:12" x14ac:dyDescent="0.25">
      <c r="A16" s="70" t="s">
        <v>46</v>
      </c>
      <c r="B16" s="70"/>
      <c r="C16" s="70"/>
      <c r="D16" s="70"/>
      <c r="E16" s="70"/>
      <c r="F16" s="70"/>
      <c r="G16" s="70"/>
      <c r="H16" s="70"/>
      <c r="I16" s="70"/>
      <c r="J16" s="34">
        <f>J14-J15</f>
        <v>148500</v>
      </c>
    </row>
    <row r="17" spans="1:1" ht="6.75" customHeight="1" x14ac:dyDescent="0.25"/>
    <row r="18" spans="1:1" x14ac:dyDescent="0.25">
      <c r="A18" t="s">
        <v>74</v>
      </c>
    </row>
    <row r="19" spans="1:1" x14ac:dyDescent="0.25">
      <c r="A19" t="s">
        <v>75</v>
      </c>
    </row>
  </sheetData>
  <mergeCells count="6">
    <mergeCell ref="A16:I16"/>
    <mergeCell ref="A1:L1"/>
    <mergeCell ref="I6:J6"/>
    <mergeCell ref="K6:L6"/>
    <mergeCell ref="A14:D14"/>
    <mergeCell ref="A15:I15"/>
  </mergeCells>
  <printOptions horizontalCentered="1"/>
  <pageMargins left="0.11811023622047245" right="0.23622047244094491" top="1.6929133858267718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9"/>
  <sheetViews>
    <sheetView view="pageLayout" workbookViewId="0">
      <selection activeCell="J16" sqref="J16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8.5703125" customWidth="1"/>
    <col min="12" max="12" width="13.5703125" customWidth="1"/>
  </cols>
  <sheetData>
    <row r="1" spans="1:12" ht="21" x14ac:dyDescent="0.35">
      <c r="A1" s="76" t="s">
        <v>146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</row>
    <row r="2" spans="1:12" ht="3.75" customHeight="1" x14ac:dyDescent="0.25"/>
    <row r="3" spans="1:12" ht="15.75" x14ac:dyDescent="0.25">
      <c r="A3" s="1" t="s">
        <v>0</v>
      </c>
      <c r="B3" s="15" t="s">
        <v>1</v>
      </c>
      <c r="C3" s="8" t="s">
        <v>11</v>
      </c>
      <c r="D3" s="15" t="s">
        <v>10</v>
      </c>
      <c r="E3" s="15" t="s">
        <v>2</v>
      </c>
      <c r="F3" s="15" t="s">
        <v>3</v>
      </c>
      <c r="G3" s="4" t="s">
        <v>51</v>
      </c>
      <c r="H3" s="16" t="s">
        <v>9</v>
      </c>
      <c r="I3" s="15" t="s">
        <v>5</v>
      </c>
      <c r="J3" s="4" t="s">
        <v>4</v>
      </c>
      <c r="K3" s="15" t="s">
        <v>8</v>
      </c>
      <c r="L3" s="15" t="s">
        <v>6</v>
      </c>
    </row>
    <row r="4" spans="1:12" ht="21.75" customHeight="1" x14ac:dyDescent="0.25">
      <c r="A4" s="7">
        <v>1</v>
      </c>
      <c r="B4" s="9" t="s">
        <v>12</v>
      </c>
      <c r="C4" s="2" t="s">
        <v>22</v>
      </c>
      <c r="D4" s="5" t="s">
        <v>20</v>
      </c>
      <c r="E4" s="10">
        <v>35000</v>
      </c>
      <c r="F4" s="10">
        <v>304000</v>
      </c>
      <c r="G4" s="10">
        <v>14000</v>
      </c>
      <c r="H4" s="10">
        <v>35000</v>
      </c>
      <c r="I4" s="10"/>
      <c r="J4" s="10">
        <f>SUM(H4:I4)</f>
        <v>35000</v>
      </c>
      <c r="K4" s="12" t="s">
        <v>165</v>
      </c>
      <c r="L4" s="2" t="s">
        <v>80</v>
      </c>
    </row>
    <row r="5" spans="1:12" ht="21.75" customHeight="1" x14ac:dyDescent="0.25">
      <c r="A5" s="7"/>
      <c r="B5" s="9" t="s">
        <v>35</v>
      </c>
      <c r="C5" s="2" t="s">
        <v>25</v>
      </c>
      <c r="D5" s="5" t="s">
        <v>36</v>
      </c>
      <c r="E5" s="10">
        <v>25000</v>
      </c>
      <c r="F5" s="10">
        <v>37500</v>
      </c>
      <c r="G5" s="10">
        <v>12500</v>
      </c>
      <c r="H5" s="10">
        <v>25000</v>
      </c>
      <c r="I5" s="10"/>
      <c r="J5" s="10">
        <f>SUM(H5:I5)</f>
        <v>25000</v>
      </c>
      <c r="K5" s="12" t="s">
        <v>161</v>
      </c>
      <c r="L5" s="7" t="s">
        <v>124</v>
      </c>
    </row>
    <row r="6" spans="1:12" ht="21" customHeight="1" x14ac:dyDescent="0.25">
      <c r="A6" s="17"/>
      <c r="B6" s="18" t="s">
        <v>27</v>
      </c>
      <c r="C6" s="19" t="s">
        <v>26</v>
      </c>
      <c r="D6" s="20" t="s">
        <v>37</v>
      </c>
      <c r="E6" s="21">
        <v>70000</v>
      </c>
      <c r="F6" s="21"/>
      <c r="G6" s="21"/>
      <c r="H6" s="21"/>
      <c r="I6" s="71" t="s">
        <v>28</v>
      </c>
      <c r="J6" s="72"/>
      <c r="K6" s="73" t="s">
        <v>38</v>
      </c>
      <c r="L6" s="74"/>
    </row>
    <row r="7" spans="1:12" ht="21" customHeight="1" x14ac:dyDescent="0.25">
      <c r="A7" s="7">
        <v>3</v>
      </c>
      <c r="B7" s="11" t="s">
        <v>18</v>
      </c>
      <c r="C7" s="2" t="s">
        <v>29</v>
      </c>
      <c r="D7" s="6" t="s">
        <v>19</v>
      </c>
      <c r="E7" s="10">
        <v>25000</v>
      </c>
      <c r="F7" s="10">
        <v>199000</v>
      </c>
      <c r="G7" s="10">
        <v>41500</v>
      </c>
      <c r="H7" s="10"/>
      <c r="I7" s="10">
        <v>216000</v>
      </c>
      <c r="J7" s="10">
        <f>SUM(H7:I7)</f>
        <v>216000</v>
      </c>
      <c r="K7" s="12" t="s">
        <v>145</v>
      </c>
      <c r="L7" s="2" t="s">
        <v>160</v>
      </c>
    </row>
    <row r="8" spans="1:12" ht="21.75" customHeight="1" x14ac:dyDescent="0.25">
      <c r="A8" s="7">
        <v>4</v>
      </c>
      <c r="B8" s="11" t="s">
        <v>34</v>
      </c>
      <c r="C8" s="2" t="s">
        <v>33</v>
      </c>
      <c r="D8" s="6" t="s">
        <v>39</v>
      </c>
      <c r="E8" s="10">
        <v>40000</v>
      </c>
      <c r="F8" s="10">
        <v>341000</v>
      </c>
      <c r="G8" s="10"/>
      <c r="H8" s="10"/>
      <c r="I8" s="10">
        <v>45000</v>
      </c>
      <c r="J8" s="10">
        <f t="shared" ref="J8:J12" si="0">SUM(H8:I8)</f>
        <v>45000</v>
      </c>
      <c r="K8" s="12" t="s">
        <v>154</v>
      </c>
      <c r="L8" s="2" t="s">
        <v>80</v>
      </c>
    </row>
    <row r="9" spans="1:12" ht="25.5" customHeight="1" x14ac:dyDescent="0.25">
      <c r="A9" s="7">
        <v>5</v>
      </c>
      <c r="B9" s="11" t="s">
        <v>40</v>
      </c>
      <c r="C9" s="2" t="s">
        <v>41</v>
      </c>
      <c r="D9" s="6" t="s">
        <v>42</v>
      </c>
      <c r="E9" s="10">
        <v>30000</v>
      </c>
      <c r="F9" s="10">
        <v>140000</v>
      </c>
      <c r="G9" s="10"/>
      <c r="H9" s="10"/>
      <c r="I9" s="10">
        <v>60000</v>
      </c>
      <c r="J9" s="10">
        <f t="shared" si="0"/>
        <v>60000</v>
      </c>
      <c r="K9" s="12" t="s">
        <v>156</v>
      </c>
      <c r="L9" s="7" t="s">
        <v>95</v>
      </c>
    </row>
    <row r="10" spans="1:12" ht="24" customHeight="1" x14ac:dyDescent="0.25">
      <c r="A10" s="7">
        <v>6</v>
      </c>
      <c r="B10" s="11" t="s">
        <v>14</v>
      </c>
      <c r="C10" s="2" t="s">
        <v>30</v>
      </c>
      <c r="D10" s="6" t="s">
        <v>17</v>
      </c>
      <c r="E10" s="10">
        <v>35000</v>
      </c>
      <c r="F10" s="10">
        <v>74000</v>
      </c>
      <c r="G10" s="10">
        <v>17500</v>
      </c>
      <c r="H10" s="10"/>
      <c r="I10" s="10">
        <v>35000</v>
      </c>
      <c r="J10" s="10">
        <f t="shared" si="0"/>
        <v>35000</v>
      </c>
      <c r="K10" s="12" t="s">
        <v>162</v>
      </c>
      <c r="L10" s="7" t="s">
        <v>95</v>
      </c>
    </row>
    <row r="11" spans="1:12" ht="24" customHeight="1" x14ac:dyDescent="0.25">
      <c r="A11" s="7">
        <v>7</v>
      </c>
      <c r="B11" s="11" t="s">
        <v>15</v>
      </c>
      <c r="C11" s="2" t="s">
        <v>31</v>
      </c>
      <c r="D11" s="6" t="s">
        <v>16</v>
      </c>
      <c r="E11" s="10">
        <v>20000</v>
      </c>
      <c r="F11" s="10">
        <v>51500</v>
      </c>
      <c r="G11" s="10">
        <v>21500</v>
      </c>
      <c r="H11" s="10">
        <v>20000</v>
      </c>
      <c r="I11" s="10">
        <v>30000</v>
      </c>
      <c r="J11" s="10">
        <f t="shared" si="0"/>
        <v>50000</v>
      </c>
      <c r="K11" s="12" t="s">
        <v>165</v>
      </c>
      <c r="L11" s="2" t="s">
        <v>80</v>
      </c>
    </row>
    <row r="12" spans="1:12" ht="21.75" customHeight="1" x14ac:dyDescent="0.25">
      <c r="A12" s="7">
        <v>8</v>
      </c>
      <c r="B12" s="5" t="s">
        <v>164</v>
      </c>
      <c r="C12" s="2" t="s">
        <v>32</v>
      </c>
      <c r="D12" s="6" t="s">
        <v>163</v>
      </c>
      <c r="E12" s="10">
        <v>35000</v>
      </c>
      <c r="F12" s="10">
        <v>35000</v>
      </c>
      <c r="G12" s="43"/>
      <c r="H12" s="10">
        <v>35000</v>
      </c>
      <c r="I12" s="10">
        <v>35000</v>
      </c>
      <c r="J12" s="10">
        <f t="shared" si="0"/>
        <v>70000</v>
      </c>
      <c r="K12" s="12" t="s">
        <v>165</v>
      </c>
      <c r="L12" s="2" t="s">
        <v>80</v>
      </c>
    </row>
    <row r="13" spans="1:12" ht="23.25" customHeight="1" x14ac:dyDescent="0.25">
      <c r="A13" s="7">
        <v>9</v>
      </c>
      <c r="B13" s="11" t="s">
        <v>13</v>
      </c>
      <c r="C13" s="2" t="s">
        <v>23</v>
      </c>
      <c r="D13" s="6" t="s">
        <v>21</v>
      </c>
      <c r="E13" s="10">
        <v>20000</v>
      </c>
      <c r="F13" s="10">
        <v>94000</v>
      </c>
      <c r="G13" s="10">
        <v>2000</v>
      </c>
      <c r="H13" s="10"/>
      <c r="I13" s="10"/>
      <c r="J13" s="10"/>
      <c r="K13" s="12"/>
      <c r="L13" s="41"/>
    </row>
    <row r="14" spans="1:12" ht="30" customHeight="1" x14ac:dyDescent="0.25">
      <c r="A14" s="58" t="s">
        <v>7</v>
      </c>
      <c r="B14" s="58"/>
      <c r="C14" s="58"/>
      <c r="D14" s="58"/>
      <c r="E14" s="22">
        <f>SUM(E4:E13)</f>
        <v>335000</v>
      </c>
      <c r="F14" s="10">
        <f>SUM(F4:F13)</f>
        <v>1276000</v>
      </c>
      <c r="G14" s="22">
        <f>SUM(G4:G13)</f>
        <v>109000</v>
      </c>
      <c r="H14" s="22">
        <f t="shared" ref="H14:J14" si="1">SUM(H4:H13)</f>
        <v>115000</v>
      </c>
      <c r="I14" s="22">
        <f t="shared" si="1"/>
        <v>421000</v>
      </c>
      <c r="J14" s="22">
        <f t="shared" si="1"/>
        <v>536000</v>
      </c>
      <c r="K14" s="12" t="s">
        <v>166</v>
      </c>
      <c r="L14" s="2" t="s">
        <v>108</v>
      </c>
    </row>
    <row r="15" spans="1:12" ht="15.75" x14ac:dyDescent="0.25">
      <c r="A15" s="70" t="s">
        <v>45</v>
      </c>
      <c r="B15" s="70"/>
      <c r="C15" s="70"/>
      <c r="D15" s="70"/>
      <c r="E15" s="70"/>
      <c r="F15" s="70"/>
      <c r="G15" s="70"/>
      <c r="H15" s="70"/>
      <c r="I15" s="70"/>
      <c r="J15" s="10">
        <f>-53600+4150</f>
        <v>-49450</v>
      </c>
    </row>
    <row r="16" spans="1:12" ht="15.75" x14ac:dyDescent="0.25">
      <c r="A16" s="64" t="s">
        <v>159</v>
      </c>
      <c r="B16" s="65"/>
      <c r="C16" s="65"/>
      <c r="D16" s="65"/>
      <c r="E16" s="65"/>
      <c r="F16" s="65"/>
      <c r="G16" s="65"/>
      <c r="H16" s="65"/>
      <c r="I16" s="66"/>
      <c r="J16" s="10">
        <v>-41500</v>
      </c>
    </row>
    <row r="17" spans="1:12" ht="15.75" x14ac:dyDescent="0.25">
      <c r="A17" s="64" t="s">
        <v>155</v>
      </c>
      <c r="B17" s="65"/>
      <c r="C17" s="65"/>
      <c r="D17" s="65"/>
      <c r="E17" s="65"/>
      <c r="F17" s="65"/>
      <c r="G17" s="65"/>
      <c r="H17" s="65"/>
      <c r="I17" s="66"/>
      <c r="J17" s="10">
        <v>-216000</v>
      </c>
    </row>
    <row r="18" spans="1:12" ht="15.75" x14ac:dyDescent="0.25">
      <c r="A18" s="78" t="s">
        <v>167</v>
      </c>
      <c r="B18" s="79"/>
      <c r="C18" s="79"/>
      <c r="D18" s="79"/>
      <c r="E18" s="79"/>
      <c r="F18" s="79"/>
      <c r="G18" s="79"/>
      <c r="H18" s="79"/>
      <c r="I18" s="80"/>
      <c r="J18" s="10">
        <v>-126000</v>
      </c>
    </row>
    <row r="19" spans="1:12" x14ac:dyDescent="0.25">
      <c r="A19" s="70" t="s">
        <v>46</v>
      </c>
      <c r="B19" s="70"/>
      <c r="C19" s="70"/>
      <c r="D19" s="70"/>
      <c r="E19" s="70"/>
      <c r="F19" s="70"/>
      <c r="G19" s="70"/>
      <c r="H19" s="70"/>
      <c r="I19" s="70"/>
      <c r="J19" s="34">
        <f>SUM(J14:J18)</f>
        <v>103050</v>
      </c>
    </row>
    <row r="20" spans="1:12" ht="6.75" customHeight="1" x14ac:dyDescent="0.25"/>
    <row r="21" spans="1:12" x14ac:dyDescent="0.25">
      <c r="A21" t="s">
        <v>74</v>
      </c>
    </row>
    <row r="22" spans="1:12" x14ac:dyDescent="0.25">
      <c r="A22" t="s">
        <v>75</v>
      </c>
    </row>
    <row r="23" spans="1:12" ht="7.5" customHeight="1" x14ac:dyDescent="0.25"/>
    <row r="24" spans="1:12" ht="14.25" customHeight="1" x14ac:dyDescent="0.25">
      <c r="A24" s="77" t="s">
        <v>157</v>
      </c>
      <c r="B24" s="77"/>
      <c r="C24" s="77"/>
      <c r="D24" s="77"/>
      <c r="E24" s="77"/>
      <c r="F24" s="77"/>
      <c r="G24" s="77"/>
      <c r="H24" s="77"/>
      <c r="I24" s="77"/>
      <c r="J24" s="77"/>
      <c r="K24" s="77"/>
      <c r="L24" s="77"/>
    </row>
    <row r="25" spans="1:12" x14ac:dyDescent="0.25">
      <c r="A25" s="77" t="s">
        <v>149</v>
      </c>
      <c r="B25" s="77"/>
      <c r="C25" s="77"/>
      <c r="D25" s="77"/>
      <c r="E25" s="77"/>
      <c r="F25" s="77"/>
      <c r="G25" s="77"/>
      <c r="H25" s="77"/>
      <c r="I25" s="77"/>
      <c r="J25" s="77"/>
      <c r="K25" s="77"/>
      <c r="L25" s="77"/>
    </row>
    <row r="26" spans="1:12" x14ac:dyDescent="0.25">
      <c r="A26" s="77" t="s">
        <v>150</v>
      </c>
      <c r="B26" s="77"/>
      <c r="C26" s="77"/>
      <c r="D26" s="77"/>
      <c r="E26" s="77"/>
      <c r="F26" s="77"/>
      <c r="G26" s="77"/>
      <c r="H26" s="77"/>
      <c r="I26" s="77"/>
      <c r="J26" s="77"/>
      <c r="K26" s="77"/>
      <c r="L26" s="77"/>
    </row>
    <row r="27" spans="1:12" x14ac:dyDescent="0.25">
      <c r="A27" s="77" t="s">
        <v>158</v>
      </c>
      <c r="B27" s="77"/>
      <c r="C27" s="77"/>
      <c r="D27" s="77"/>
      <c r="E27" s="77"/>
      <c r="F27" s="77"/>
      <c r="G27" s="77"/>
      <c r="H27" s="77"/>
      <c r="I27" s="77"/>
      <c r="J27" s="77"/>
      <c r="K27" s="77"/>
      <c r="L27" s="77"/>
    </row>
    <row r="28" spans="1:12" x14ac:dyDescent="0.25">
      <c r="A28" s="77" t="s">
        <v>168</v>
      </c>
      <c r="B28" s="77"/>
      <c r="C28" s="77"/>
      <c r="D28" s="77"/>
      <c r="E28" s="77"/>
      <c r="F28" s="77"/>
      <c r="G28" s="77"/>
      <c r="H28" s="77"/>
      <c r="I28" s="77"/>
      <c r="J28" s="77"/>
      <c r="K28" s="77"/>
      <c r="L28" s="77"/>
    </row>
    <row r="29" spans="1:12" x14ac:dyDescent="0.25">
      <c r="A29" s="77" t="s">
        <v>169</v>
      </c>
      <c r="B29" s="77"/>
      <c r="C29" s="77"/>
      <c r="D29" s="77"/>
      <c r="E29" s="77"/>
      <c r="F29" s="77"/>
      <c r="G29" s="77"/>
      <c r="H29" s="77"/>
      <c r="I29" s="77"/>
      <c r="J29" s="77"/>
      <c r="K29" s="77"/>
      <c r="L29" s="77"/>
    </row>
  </sheetData>
  <mergeCells count="15">
    <mergeCell ref="A28:L28"/>
    <mergeCell ref="A29:L29"/>
    <mergeCell ref="A27:L27"/>
    <mergeCell ref="A25:L25"/>
    <mergeCell ref="A26:L26"/>
    <mergeCell ref="A1:L1"/>
    <mergeCell ref="I6:J6"/>
    <mergeCell ref="K6:L6"/>
    <mergeCell ref="A14:D14"/>
    <mergeCell ref="A15:I15"/>
    <mergeCell ref="A19:I19"/>
    <mergeCell ref="A17:I17"/>
    <mergeCell ref="A24:L24"/>
    <mergeCell ref="A16:I16"/>
    <mergeCell ref="A18:I18"/>
  </mergeCells>
  <printOptions horizontalCentered="1"/>
  <pageMargins left="0.11811023622047245" right="0.23622047244094491" top="1.2598425196850394" bottom="0.15748031496062992" header="0.11811023622047245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</oddHead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view="pageLayout" topLeftCell="A4" workbookViewId="0">
      <selection activeCell="J16" sqref="J16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8.5703125" customWidth="1"/>
    <col min="12" max="12" width="13.5703125" customWidth="1"/>
  </cols>
  <sheetData>
    <row r="1" spans="1:12" ht="21" x14ac:dyDescent="0.35">
      <c r="A1" s="76" t="s">
        <v>147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</row>
    <row r="3" spans="1:12" ht="15.75" x14ac:dyDescent="0.25">
      <c r="A3" s="1" t="s">
        <v>0</v>
      </c>
      <c r="B3" s="15" t="s">
        <v>1</v>
      </c>
      <c r="C3" s="8" t="s">
        <v>11</v>
      </c>
      <c r="D3" s="15" t="s">
        <v>10</v>
      </c>
      <c r="E3" s="15" t="s">
        <v>2</v>
      </c>
      <c r="F3" s="15" t="s">
        <v>3</v>
      </c>
      <c r="G3" s="4" t="s">
        <v>51</v>
      </c>
      <c r="H3" s="16" t="s">
        <v>9</v>
      </c>
      <c r="I3" s="15" t="s">
        <v>5</v>
      </c>
      <c r="J3" s="4" t="s">
        <v>4</v>
      </c>
      <c r="K3" s="15" t="s">
        <v>8</v>
      </c>
      <c r="L3" s="15" t="s">
        <v>6</v>
      </c>
    </row>
    <row r="4" spans="1:12" ht="21.75" customHeight="1" x14ac:dyDescent="0.25">
      <c r="A4" s="7">
        <v>1</v>
      </c>
      <c r="B4" s="9" t="s">
        <v>12</v>
      </c>
      <c r="C4" s="2" t="s">
        <v>22</v>
      </c>
      <c r="D4" s="5" t="s">
        <v>20</v>
      </c>
      <c r="E4" s="10">
        <v>35000</v>
      </c>
      <c r="F4" s="10">
        <v>304000</v>
      </c>
      <c r="G4" s="10">
        <v>14000</v>
      </c>
      <c r="H4" s="10">
        <v>35000</v>
      </c>
      <c r="I4" s="10"/>
      <c r="J4" s="10">
        <f>SUM(H4:I4)</f>
        <v>35000</v>
      </c>
      <c r="K4" s="12" t="s">
        <v>170</v>
      </c>
      <c r="L4" s="2" t="s">
        <v>80</v>
      </c>
    </row>
    <row r="5" spans="1:12" ht="21.75" customHeight="1" x14ac:dyDescent="0.25">
      <c r="A5" s="7">
        <v>2</v>
      </c>
      <c r="B5" s="9" t="s">
        <v>35</v>
      </c>
      <c r="C5" s="2" t="s">
        <v>25</v>
      </c>
      <c r="D5" s="5" t="s">
        <v>36</v>
      </c>
      <c r="E5" s="10">
        <v>25000</v>
      </c>
      <c r="F5" s="10">
        <v>37500</v>
      </c>
      <c r="G5" s="10">
        <v>12500</v>
      </c>
      <c r="H5" s="10">
        <v>25000</v>
      </c>
      <c r="I5" s="10"/>
      <c r="J5" s="10">
        <f>SUM(H5:I5)</f>
        <v>25000</v>
      </c>
      <c r="K5" s="12" t="s">
        <v>171</v>
      </c>
      <c r="L5" s="7" t="s">
        <v>124</v>
      </c>
    </row>
    <row r="6" spans="1:12" ht="21" customHeight="1" x14ac:dyDescent="0.25">
      <c r="A6" s="17"/>
      <c r="B6" s="18" t="s">
        <v>27</v>
      </c>
      <c r="C6" s="19" t="s">
        <v>26</v>
      </c>
      <c r="D6" s="20" t="s">
        <v>37</v>
      </c>
      <c r="E6" s="21">
        <v>70000</v>
      </c>
      <c r="F6" s="21"/>
      <c r="G6" s="21"/>
      <c r="H6" s="21"/>
      <c r="I6" s="71" t="s">
        <v>28</v>
      </c>
      <c r="J6" s="72"/>
      <c r="K6" s="73" t="s">
        <v>38</v>
      </c>
      <c r="L6" s="74"/>
    </row>
    <row r="7" spans="1:12" ht="21" customHeight="1" x14ac:dyDescent="0.25">
      <c r="A7" s="7">
        <v>3</v>
      </c>
      <c r="B7" s="11" t="s">
        <v>18</v>
      </c>
      <c r="C7" s="2" t="s">
        <v>29</v>
      </c>
      <c r="D7" s="6" t="s">
        <v>19</v>
      </c>
      <c r="E7" s="10">
        <v>25000</v>
      </c>
      <c r="F7" s="10">
        <v>199000</v>
      </c>
      <c r="G7" s="10">
        <v>39000</v>
      </c>
      <c r="H7" s="10">
        <v>8000</v>
      </c>
      <c r="I7" s="10"/>
      <c r="J7" s="10">
        <f>SUM(H7:I7)</f>
        <v>8000</v>
      </c>
      <c r="K7" s="12" t="s">
        <v>170</v>
      </c>
      <c r="L7" s="2" t="s">
        <v>80</v>
      </c>
    </row>
    <row r="8" spans="1:12" ht="21.75" customHeight="1" x14ac:dyDescent="0.25">
      <c r="A8" s="7">
        <v>4</v>
      </c>
      <c r="B8" s="11" t="s">
        <v>34</v>
      </c>
      <c r="C8" s="2" t="s">
        <v>33</v>
      </c>
      <c r="D8" s="6" t="s">
        <v>39</v>
      </c>
      <c r="E8" s="10">
        <v>40000</v>
      </c>
      <c r="F8" s="10">
        <v>386000</v>
      </c>
      <c r="G8" s="10"/>
      <c r="H8" s="10">
        <v>40000</v>
      </c>
      <c r="I8" s="10">
        <v>50000</v>
      </c>
      <c r="J8" s="10">
        <f t="shared" ref="J8:J13" si="0">SUM(H8:I8)</f>
        <v>90000</v>
      </c>
      <c r="K8" s="12" t="s">
        <v>172</v>
      </c>
      <c r="L8" s="42">
        <v>43051</v>
      </c>
    </row>
    <row r="9" spans="1:12" ht="25.5" customHeight="1" x14ac:dyDescent="0.25">
      <c r="A9" s="7">
        <v>5</v>
      </c>
      <c r="B9" s="11" t="s">
        <v>40</v>
      </c>
      <c r="C9" s="2" t="s">
        <v>41</v>
      </c>
      <c r="D9" s="6" t="s">
        <v>42</v>
      </c>
      <c r="E9" s="10">
        <v>30000</v>
      </c>
      <c r="F9" s="10">
        <v>110000</v>
      </c>
      <c r="G9" s="10"/>
      <c r="H9" s="10"/>
      <c r="I9" s="10"/>
      <c r="J9" s="10">
        <f t="shared" si="0"/>
        <v>0</v>
      </c>
      <c r="K9" s="12"/>
      <c r="L9" s="7"/>
    </row>
    <row r="10" spans="1:12" ht="24" customHeight="1" x14ac:dyDescent="0.25">
      <c r="A10" s="7">
        <v>6</v>
      </c>
      <c r="B10" s="11" t="s">
        <v>14</v>
      </c>
      <c r="C10" s="2" t="s">
        <v>30</v>
      </c>
      <c r="D10" s="6" t="s">
        <v>17</v>
      </c>
      <c r="E10" s="10">
        <v>35000</v>
      </c>
      <c r="F10" s="10">
        <v>59000</v>
      </c>
      <c r="G10" s="10">
        <v>14000</v>
      </c>
      <c r="H10" s="10"/>
      <c r="I10" s="10">
        <v>35000</v>
      </c>
      <c r="J10" s="10">
        <f t="shared" si="0"/>
        <v>35000</v>
      </c>
      <c r="K10" s="12" t="s">
        <v>173</v>
      </c>
      <c r="L10" s="42" t="s">
        <v>144</v>
      </c>
    </row>
    <row r="11" spans="1:12" ht="24" customHeight="1" x14ac:dyDescent="0.25">
      <c r="A11" s="7">
        <v>7</v>
      </c>
      <c r="B11" s="11" t="s">
        <v>15</v>
      </c>
      <c r="C11" s="2" t="s">
        <v>31</v>
      </c>
      <c r="D11" s="6" t="s">
        <v>16</v>
      </c>
      <c r="E11" s="10">
        <v>20000</v>
      </c>
      <c r="F11" s="10">
        <v>29500</v>
      </c>
      <c r="G11" s="10">
        <v>19500</v>
      </c>
      <c r="H11" s="10"/>
      <c r="I11" s="10"/>
      <c r="J11" s="10">
        <f t="shared" si="0"/>
        <v>0</v>
      </c>
      <c r="K11" s="12"/>
      <c r="L11" s="2"/>
    </row>
    <row r="12" spans="1:12" ht="21.75" customHeight="1" x14ac:dyDescent="0.25">
      <c r="A12" s="7">
        <v>8</v>
      </c>
      <c r="B12" s="11" t="s">
        <v>43</v>
      </c>
      <c r="C12" s="2" t="s">
        <v>32</v>
      </c>
      <c r="D12" s="6" t="s">
        <v>44</v>
      </c>
      <c r="E12" s="10">
        <v>35000</v>
      </c>
      <c r="F12" s="10"/>
      <c r="H12" s="10"/>
      <c r="I12" s="10"/>
      <c r="J12" s="10">
        <f t="shared" si="0"/>
        <v>0</v>
      </c>
      <c r="K12" s="12"/>
      <c r="L12" s="2"/>
    </row>
    <row r="13" spans="1:12" ht="23.25" customHeight="1" x14ac:dyDescent="0.25">
      <c r="A13" s="7">
        <v>9</v>
      </c>
      <c r="B13" s="11" t="s">
        <v>13</v>
      </c>
      <c r="C13" s="2" t="s">
        <v>23</v>
      </c>
      <c r="D13" s="6" t="s">
        <v>21</v>
      </c>
      <c r="E13" s="10">
        <v>20000</v>
      </c>
      <c r="F13" s="10">
        <v>112000</v>
      </c>
      <c r="G13" s="10"/>
      <c r="H13" s="10">
        <v>20000</v>
      </c>
      <c r="I13" s="10"/>
      <c r="J13" s="10">
        <f t="shared" si="0"/>
        <v>20000</v>
      </c>
      <c r="K13" s="12" t="s">
        <v>170</v>
      </c>
      <c r="L13" s="41" t="s">
        <v>124</v>
      </c>
    </row>
    <row r="14" spans="1:12" ht="30" customHeight="1" x14ac:dyDescent="0.25">
      <c r="A14" s="58" t="s">
        <v>7</v>
      </c>
      <c r="B14" s="58"/>
      <c r="C14" s="58"/>
      <c r="D14" s="58"/>
      <c r="E14" s="44">
        <f>SUM(E4:E13)</f>
        <v>335000</v>
      </c>
      <c r="F14" s="45">
        <f>SUM(F4:F13)</f>
        <v>1237000</v>
      </c>
      <c r="G14" s="44">
        <f>SUM(G4:G13)</f>
        <v>99000</v>
      </c>
      <c r="H14" s="44">
        <f>SUM(H4:H13)</f>
        <v>128000</v>
      </c>
      <c r="I14" s="44">
        <f t="shared" ref="I14:J14" si="1">SUM(I4:I13)</f>
        <v>85000</v>
      </c>
      <c r="J14" s="44">
        <f t="shared" si="1"/>
        <v>213000</v>
      </c>
      <c r="K14" s="46" t="s">
        <v>174</v>
      </c>
      <c r="L14" s="1" t="s">
        <v>108</v>
      </c>
    </row>
    <row r="15" spans="1:12" ht="15.75" x14ac:dyDescent="0.25">
      <c r="A15" s="70" t="s">
        <v>45</v>
      </c>
      <c r="B15" s="70"/>
      <c r="C15" s="70"/>
      <c r="D15" s="70"/>
      <c r="E15" s="70"/>
      <c r="F15" s="70"/>
      <c r="G15" s="70"/>
      <c r="H15" s="70"/>
      <c r="I15" s="70"/>
      <c r="J15" s="10">
        <f>J14*0.1</f>
        <v>21300</v>
      </c>
    </row>
    <row r="16" spans="1:12" x14ac:dyDescent="0.25">
      <c r="A16" s="70" t="s">
        <v>46</v>
      </c>
      <c r="B16" s="70"/>
      <c r="C16" s="70"/>
      <c r="D16" s="70"/>
      <c r="E16" s="70"/>
      <c r="F16" s="70"/>
      <c r="G16" s="70"/>
      <c r="H16" s="70"/>
      <c r="I16" s="70"/>
      <c r="J16" s="34">
        <f>J14-J15</f>
        <v>191700</v>
      </c>
    </row>
    <row r="17" spans="1:1" ht="6.75" customHeight="1" x14ac:dyDescent="0.25"/>
    <row r="18" spans="1:1" x14ac:dyDescent="0.25">
      <c r="A18" t="s">
        <v>74</v>
      </c>
    </row>
    <row r="19" spans="1:1" x14ac:dyDescent="0.25">
      <c r="A19" t="s">
        <v>75</v>
      </c>
    </row>
  </sheetData>
  <mergeCells count="6">
    <mergeCell ref="A16:I16"/>
    <mergeCell ref="A1:L1"/>
    <mergeCell ref="I6:J6"/>
    <mergeCell ref="K6:L6"/>
    <mergeCell ref="A14:D14"/>
    <mergeCell ref="A15:I15"/>
  </mergeCells>
  <printOptions horizontalCentered="1"/>
  <pageMargins left="0.11811023622047245" right="0.23622047244094491" top="1.6929133858267718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</oddHead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view="pageLayout" topLeftCell="A4" workbookViewId="0">
      <selection activeCell="J17" sqref="J17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8.5703125" customWidth="1"/>
    <col min="12" max="12" width="13.5703125" customWidth="1"/>
  </cols>
  <sheetData>
    <row r="1" spans="1:12" ht="21" x14ac:dyDescent="0.35">
      <c r="A1" s="76" t="s">
        <v>148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</row>
    <row r="3" spans="1:12" ht="15.75" x14ac:dyDescent="0.25">
      <c r="A3" s="1" t="s">
        <v>0</v>
      </c>
      <c r="B3" s="15" t="s">
        <v>1</v>
      </c>
      <c r="C3" s="8" t="s">
        <v>11</v>
      </c>
      <c r="D3" s="15" t="s">
        <v>10</v>
      </c>
      <c r="E3" s="15" t="s">
        <v>2</v>
      </c>
      <c r="F3" s="15" t="s">
        <v>3</v>
      </c>
      <c r="G3" s="4" t="s">
        <v>51</v>
      </c>
      <c r="H3" s="16" t="s">
        <v>9</v>
      </c>
      <c r="I3" s="15" t="s">
        <v>5</v>
      </c>
      <c r="J3" s="4" t="s">
        <v>4</v>
      </c>
      <c r="K3" s="15" t="s">
        <v>8</v>
      </c>
      <c r="L3" s="15" t="s">
        <v>6</v>
      </c>
    </row>
    <row r="4" spans="1:12" ht="21.75" customHeight="1" x14ac:dyDescent="0.25">
      <c r="A4" s="7">
        <v>1</v>
      </c>
      <c r="B4" s="9" t="s">
        <v>12</v>
      </c>
      <c r="C4" s="2" t="s">
        <v>22</v>
      </c>
      <c r="D4" s="5" t="s">
        <v>20</v>
      </c>
      <c r="E4" s="10">
        <v>35000</v>
      </c>
      <c r="F4" s="10">
        <v>304000</v>
      </c>
      <c r="G4" s="10">
        <v>14000</v>
      </c>
      <c r="H4" s="10">
        <v>35000</v>
      </c>
      <c r="I4" s="10"/>
      <c r="J4" s="10">
        <f>SUM(H4:I4)</f>
        <v>35000</v>
      </c>
      <c r="K4" s="12" t="s">
        <v>176</v>
      </c>
      <c r="L4" s="2" t="s">
        <v>80</v>
      </c>
    </row>
    <row r="5" spans="1:12" ht="21.75" customHeight="1" x14ac:dyDescent="0.25">
      <c r="A5" s="7">
        <v>2</v>
      </c>
      <c r="B5" s="9" t="s">
        <v>35</v>
      </c>
      <c r="C5" s="2" t="s">
        <v>25</v>
      </c>
      <c r="D5" s="5" t="s">
        <v>36</v>
      </c>
      <c r="E5" s="10">
        <v>25000</v>
      </c>
      <c r="F5" s="10">
        <v>37500</v>
      </c>
      <c r="G5" s="10">
        <v>12500</v>
      </c>
      <c r="H5" s="10">
        <v>25000</v>
      </c>
      <c r="I5" s="10"/>
      <c r="J5" s="10">
        <f>SUM(H5:I5)</f>
        <v>25000</v>
      </c>
      <c r="K5" s="12" t="s">
        <v>175</v>
      </c>
      <c r="L5" s="7" t="s">
        <v>124</v>
      </c>
    </row>
    <row r="6" spans="1:12" ht="21" customHeight="1" x14ac:dyDescent="0.25">
      <c r="A6" s="17"/>
      <c r="B6" s="18" t="s">
        <v>27</v>
      </c>
      <c r="C6" s="19" t="s">
        <v>26</v>
      </c>
      <c r="D6" s="20" t="s">
        <v>37</v>
      </c>
      <c r="E6" s="21">
        <v>70000</v>
      </c>
      <c r="F6" s="21"/>
      <c r="G6" s="21"/>
      <c r="H6" s="21"/>
      <c r="I6" s="71" t="s">
        <v>28</v>
      </c>
      <c r="J6" s="72"/>
      <c r="K6" s="73" t="s">
        <v>38</v>
      </c>
      <c r="L6" s="74"/>
    </row>
    <row r="7" spans="1:12" ht="21" customHeight="1" x14ac:dyDescent="0.25">
      <c r="A7" s="7">
        <v>3</v>
      </c>
      <c r="B7" s="11" t="s">
        <v>18</v>
      </c>
      <c r="C7" s="2" t="s">
        <v>29</v>
      </c>
      <c r="D7" s="6" t="s">
        <v>19</v>
      </c>
      <c r="E7" s="10">
        <v>35000</v>
      </c>
      <c r="F7" s="10"/>
      <c r="G7" s="10"/>
      <c r="H7" s="10">
        <v>35000</v>
      </c>
      <c r="I7" s="10"/>
      <c r="J7" s="10">
        <f>SUM(H7:I7)</f>
        <v>35000</v>
      </c>
      <c r="K7" s="12" t="s">
        <v>177</v>
      </c>
      <c r="L7" s="7" t="s">
        <v>124</v>
      </c>
    </row>
    <row r="8" spans="1:12" ht="21.75" customHeight="1" x14ac:dyDescent="0.25">
      <c r="A8" s="7">
        <v>4</v>
      </c>
      <c r="B8" s="11" t="s">
        <v>34</v>
      </c>
      <c r="C8" s="2" t="s">
        <v>33</v>
      </c>
      <c r="D8" s="6" t="s">
        <v>39</v>
      </c>
      <c r="E8" s="10">
        <v>40000</v>
      </c>
      <c r="F8" s="10">
        <v>286000</v>
      </c>
      <c r="G8" s="10"/>
      <c r="H8" s="10"/>
      <c r="I8" s="10"/>
      <c r="J8" s="10"/>
      <c r="K8" s="12"/>
      <c r="L8" s="42"/>
    </row>
    <row r="9" spans="1:12" ht="25.5" customHeight="1" x14ac:dyDescent="0.25">
      <c r="A9" s="7">
        <v>5</v>
      </c>
      <c r="B9" s="11" t="s">
        <v>40</v>
      </c>
      <c r="C9" s="2" t="s">
        <v>41</v>
      </c>
      <c r="D9" s="6" t="s">
        <v>42</v>
      </c>
      <c r="E9" s="10">
        <v>30000</v>
      </c>
      <c r="F9" s="10">
        <v>80000</v>
      </c>
      <c r="G9" s="10"/>
      <c r="H9" s="10">
        <v>30000</v>
      </c>
      <c r="I9" s="10"/>
      <c r="J9" s="10">
        <f>SUM(H9:I9)</f>
        <v>30000</v>
      </c>
      <c r="K9" s="12" t="s">
        <v>178</v>
      </c>
      <c r="L9" s="7" t="s">
        <v>179</v>
      </c>
    </row>
    <row r="10" spans="1:12" ht="24" customHeight="1" x14ac:dyDescent="0.25">
      <c r="A10" s="7">
        <v>6</v>
      </c>
      <c r="B10" s="11" t="s">
        <v>14</v>
      </c>
      <c r="C10" s="2" t="s">
        <v>30</v>
      </c>
      <c r="D10" s="6" t="s">
        <v>17</v>
      </c>
      <c r="E10" s="10">
        <v>35000</v>
      </c>
      <c r="F10" s="10">
        <v>81000</v>
      </c>
      <c r="G10" s="10">
        <v>24500</v>
      </c>
      <c r="H10" s="10">
        <v>35000</v>
      </c>
      <c r="I10" s="10">
        <v>35000</v>
      </c>
      <c r="J10" s="10">
        <f>SUM(H10:I10)</f>
        <v>70000</v>
      </c>
      <c r="K10" s="12" t="s">
        <v>176</v>
      </c>
      <c r="L10" s="12" t="s">
        <v>180</v>
      </c>
    </row>
    <row r="11" spans="1:12" ht="24" customHeight="1" x14ac:dyDescent="0.25">
      <c r="A11" s="7">
        <v>7</v>
      </c>
      <c r="B11" s="11" t="s">
        <v>15</v>
      </c>
      <c r="C11" s="2" t="s">
        <v>31</v>
      </c>
      <c r="D11" s="6" t="s">
        <v>16</v>
      </c>
      <c r="E11" s="10">
        <v>20000</v>
      </c>
      <c r="F11" s="10">
        <v>43500</v>
      </c>
      <c r="G11" s="10">
        <v>23500</v>
      </c>
      <c r="H11" s="10"/>
      <c r="I11" s="10"/>
      <c r="J11" s="10"/>
      <c r="K11" s="12"/>
      <c r="L11" s="2"/>
    </row>
    <row r="12" spans="1:12" ht="21.75" customHeight="1" x14ac:dyDescent="0.25">
      <c r="A12" s="7">
        <v>8</v>
      </c>
      <c r="B12" s="11" t="s">
        <v>43</v>
      </c>
      <c r="C12" s="2" t="s">
        <v>32</v>
      </c>
      <c r="D12" s="6" t="s">
        <v>44</v>
      </c>
      <c r="E12" s="10">
        <v>35000</v>
      </c>
      <c r="F12" s="10">
        <v>38500</v>
      </c>
      <c r="H12" s="10"/>
      <c r="I12" s="10"/>
      <c r="J12" s="10"/>
      <c r="K12" s="12"/>
      <c r="L12" s="2"/>
    </row>
    <row r="13" spans="1:12" ht="23.25" customHeight="1" x14ac:dyDescent="0.25">
      <c r="A13" s="7">
        <v>9</v>
      </c>
      <c r="B13" s="11" t="s">
        <v>13</v>
      </c>
      <c r="C13" s="2" t="s">
        <v>23</v>
      </c>
      <c r="D13" s="6" t="s">
        <v>21</v>
      </c>
      <c r="E13" s="10">
        <v>20000</v>
      </c>
      <c r="F13" s="10">
        <v>116000</v>
      </c>
      <c r="G13" s="10">
        <v>4000</v>
      </c>
      <c r="H13" s="10"/>
      <c r="I13" s="10"/>
      <c r="J13" s="10"/>
      <c r="K13" s="12"/>
      <c r="L13" s="41"/>
    </row>
    <row r="14" spans="1:12" ht="30" customHeight="1" x14ac:dyDescent="0.25">
      <c r="A14" s="58" t="s">
        <v>7</v>
      </c>
      <c r="B14" s="58"/>
      <c r="C14" s="58"/>
      <c r="D14" s="58"/>
      <c r="E14" s="22">
        <f>SUM(E4:E13)</f>
        <v>345000</v>
      </c>
      <c r="F14" s="10">
        <f>SUM(F4:F13)</f>
        <v>986500</v>
      </c>
      <c r="G14" s="22">
        <f>SUM(G4:G13)</f>
        <v>78500</v>
      </c>
      <c r="H14" s="22">
        <f t="shared" ref="H14:J14" si="0">SUM(H4:H13)</f>
        <v>160000</v>
      </c>
      <c r="I14" s="22">
        <f t="shared" si="0"/>
        <v>35000</v>
      </c>
      <c r="J14" s="22">
        <f t="shared" si="0"/>
        <v>195000</v>
      </c>
      <c r="K14" s="12"/>
      <c r="L14" s="2"/>
    </row>
    <row r="15" spans="1:12" ht="15.75" x14ac:dyDescent="0.25">
      <c r="A15" s="70" t="s">
        <v>45</v>
      </c>
      <c r="B15" s="70"/>
      <c r="C15" s="70"/>
      <c r="D15" s="70"/>
      <c r="E15" s="70"/>
      <c r="F15" s="70"/>
      <c r="G15" s="70"/>
      <c r="H15" s="70"/>
      <c r="I15" s="70"/>
      <c r="J15" s="10">
        <f>-J14*0.1</f>
        <v>-19500</v>
      </c>
    </row>
    <row r="16" spans="1:12" x14ac:dyDescent="0.25">
      <c r="A16" s="70" t="s">
        <v>46</v>
      </c>
      <c r="B16" s="70"/>
      <c r="C16" s="70"/>
      <c r="D16" s="70"/>
      <c r="E16" s="70"/>
      <c r="F16" s="70"/>
      <c r="G16" s="70"/>
      <c r="H16" s="70"/>
      <c r="I16" s="70"/>
      <c r="J16" s="34">
        <f>SUM(J14:J15)</f>
        <v>175500</v>
      </c>
    </row>
    <row r="17" spans="1:12" ht="6.75" customHeight="1" x14ac:dyDescent="0.25"/>
    <row r="18" spans="1:12" x14ac:dyDescent="0.25">
      <c r="A18" t="s">
        <v>74</v>
      </c>
    </row>
    <row r="19" spans="1:12" x14ac:dyDescent="0.25">
      <c r="A19" t="s">
        <v>75</v>
      </c>
    </row>
    <row r="20" spans="1:12" ht="7.5" customHeight="1" x14ac:dyDescent="0.25"/>
    <row r="21" spans="1:12" x14ac:dyDescent="0.25">
      <c r="A21" s="77" t="s">
        <v>151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</row>
    <row r="22" spans="1:12" x14ac:dyDescent="0.25">
      <c r="A22" s="77" t="s">
        <v>152</v>
      </c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1:12" x14ac:dyDescent="0.25">
      <c r="A23" s="59" t="s">
        <v>153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</row>
  </sheetData>
  <mergeCells count="9">
    <mergeCell ref="A21:L21"/>
    <mergeCell ref="A22:L22"/>
    <mergeCell ref="A23:L23"/>
    <mergeCell ref="A1:L1"/>
    <mergeCell ref="I6:J6"/>
    <mergeCell ref="K6:L6"/>
    <mergeCell ref="A14:D14"/>
    <mergeCell ref="A15:I15"/>
    <mergeCell ref="A16:I16"/>
  </mergeCells>
  <printOptions horizontalCentered="1"/>
  <pageMargins left="0.11811023622047245" right="0.23622047244094491" top="1.6929133858267718" bottom="0.74803149606299213" header="0.31496062992125984" footer="0.31496062992125984"/>
  <pageSetup paperSize="9" orientation="landscape" r:id="rId1"/>
  <headerFooter>
    <oddHeader xml:space="preserve">&amp;LCCGIMMOBILES : 03 32 59 24 – 07 85 65 28 – 04 92 79 51
E-mail : amadasta@yahoo.fr&amp;CFICHE DES ENCAISSEMENTS
 YOPOUGON GARE
 Mme N'GUESSAN AYA N° CC: 9314451H
M. N'GUESSAN BOH JEAN MERMOSE 21 BP 946 ABIDJAN 21
05018796 - 09873305 - 02 24 58 85
</oddHead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3"/>
  <sheetViews>
    <sheetView view="pageLayout" topLeftCell="A7" workbookViewId="0">
      <selection activeCell="J17" sqref="J17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8.5703125" customWidth="1"/>
    <col min="12" max="12" width="13.5703125" customWidth="1"/>
  </cols>
  <sheetData>
    <row r="1" spans="1:12" ht="21" x14ac:dyDescent="0.35">
      <c r="A1" s="76" t="s">
        <v>181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</row>
    <row r="3" spans="1:12" ht="15.75" x14ac:dyDescent="0.25">
      <c r="A3" s="1" t="s">
        <v>0</v>
      </c>
      <c r="B3" s="15" t="s">
        <v>1</v>
      </c>
      <c r="C3" s="8" t="s">
        <v>11</v>
      </c>
      <c r="D3" s="15" t="s">
        <v>10</v>
      </c>
      <c r="E3" s="15" t="s">
        <v>2</v>
      </c>
      <c r="F3" s="15" t="s">
        <v>3</v>
      </c>
      <c r="G3" s="4" t="s">
        <v>51</v>
      </c>
      <c r="H3" s="16" t="s">
        <v>9</v>
      </c>
      <c r="I3" s="15" t="s">
        <v>5</v>
      </c>
      <c r="J3" s="4" t="s">
        <v>4</v>
      </c>
      <c r="K3" s="15" t="s">
        <v>8</v>
      </c>
      <c r="L3" s="15" t="s">
        <v>6</v>
      </c>
    </row>
    <row r="4" spans="1:12" ht="21.75" customHeight="1" x14ac:dyDescent="0.25">
      <c r="A4" s="7">
        <v>1</v>
      </c>
      <c r="B4" s="9" t="s">
        <v>12</v>
      </c>
      <c r="C4" s="2" t="s">
        <v>22</v>
      </c>
      <c r="D4" s="5" t="s">
        <v>20</v>
      </c>
      <c r="E4" s="10">
        <v>35000</v>
      </c>
      <c r="F4" s="10">
        <v>304000</v>
      </c>
      <c r="G4" s="10">
        <v>14000</v>
      </c>
      <c r="H4" s="10">
        <v>35000</v>
      </c>
      <c r="I4" s="10"/>
      <c r="J4" s="10">
        <f>SUM(H4:I4)</f>
        <v>35000</v>
      </c>
      <c r="K4" s="12" t="s">
        <v>185</v>
      </c>
      <c r="L4" s="2" t="s">
        <v>80</v>
      </c>
    </row>
    <row r="5" spans="1:12" ht="21.75" customHeight="1" x14ac:dyDescent="0.25">
      <c r="A5" s="7">
        <v>2</v>
      </c>
      <c r="B5" s="9" t="s">
        <v>35</v>
      </c>
      <c r="C5" s="2" t="s">
        <v>25</v>
      </c>
      <c r="D5" s="5" t="s">
        <v>36</v>
      </c>
      <c r="E5" s="10">
        <v>25000</v>
      </c>
      <c r="F5" s="10">
        <v>37500</v>
      </c>
      <c r="G5" s="10">
        <v>12500</v>
      </c>
      <c r="H5" s="10">
        <v>25000</v>
      </c>
      <c r="I5" s="10"/>
      <c r="J5" s="10">
        <f>SUM(H5:I5)</f>
        <v>25000</v>
      </c>
      <c r="K5" s="12" t="s">
        <v>182</v>
      </c>
      <c r="L5" s="7" t="s">
        <v>124</v>
      </c>
    </row>
    <row r="6" spans="1:12" ht="21" customHeight="1" x14ac:dyDescent="0.25">
      <c r="A6" s="17"/>
      <c r="B6" s="18" t="s">
        <v>27</v>
      </c>
      <c r="C6" s="19" t="s">
        <v>26</v>
      </c>
      <c r="D6" s="20" t="s">
        <v>37</v>
      </c>
      <c r="E6" s="21">
        <v>70000</v>
      </c>
      <c r="F6" s="21"/>
      <c r="G6" s="21"/>
      <c r="H6" s="21"/>
      <c r="I6" s="71" t="s">
        <v>28</v>
      </c>
      <c r="J6" s="72"/>
      <c r="K6" s="73" t="s">
        <v>38</v>
      </c>
      <c r="L6" s="74"/>
    </row>
    <row r="7" spans="1:12" ht="21" customHeight="1" x14ac:dyDescent="0.25">
      <c r="A7" s="7">
        <v>3</v>
      </c>
      <c r="B7" s="11" t="s">
        <v>18</v>
      </c>
      <c r="C7" s="2" t="s">
        <v>29</v>
      </c>
      <c r="D7" s="6" t="s">
        <v>19</v>
      </c>
      <c r="E7" s="10">
        <v>35000</v>
      </c>
      <c r="F7" s="10"/>
      <c r="G7" s="10"/>
      <c r="H7" s="10">
        <v>35000</v>
      </c>
      <c r="I7" s="10"/>
      <c r="J7" s="10">
        <f>SUM(H7:I7)</f>
        <v>35000</v>
      </c>
      <c r="K7" s="12" t="s">
        <v>185</v>
      </c>
      <c r="L7" s="2" t="s">
        <v>80</v>
      </c>
    </row>
    <row r="8" spans="1:12" ht="21.75" customHeight="1" x14ac:dyDescent="0.25">
      <c r="A8" s="7">
        <v>4</v>
      </c>
      <c r="B8" s="11" t="s">
        <v>34</v>
      </c>
      <c r="C8" s="2" t="s">
        <v>33</v>
      </c>
      <c r="D8" s="6" t="s">
        <v>39</v>
      </c>
      <c r="E8" s="10">
        <v>40000</v>
      </c>
      <c r="F8" s="10">
        <v>330000</v>
      </c>
      <c r="G8" s="10">
        <v>4000</v>
      </c>
      <c r="H8" s="10">
        <v>40000</v>
      </c>
      <c r="I8" s="10">
        <v>50000</v>
      </c>
      <c r="J8" s="10">
        <f t="shared" ref="J8:J13" si="0">SUM(H8:I8)</f>
        <v>90000</v>
      </c>
      <c r="K8" s="12" t="s">
        <v>185</v>
      </c>
      <c r="L8" s="2" t="s">
        <v>80</v>
      </c>
    </row>
    <row r="9" spans="1:12" ht="25.5" customHeight="1" x14ac:dyDescent="0.25">
      <c r="A9" s="7">
        <v>5</v>
      </c>
      <c r="B9" s="11" t="s">
        <v>40</v>
      </c>
      <c r="C9" s="2" t="s">
        <v>41</v>
      </c>
      <c r="D9" s="6" t="s">
        <v>42</v>
      </c>
      <c r="E9" s="10">
        <v>30000</v>
      </c>
      <c r="F9" s="10">
        <v>80000</v>
      </c>
      <c r="G9" s="10"/>
      <c r="H9" s="10">
        <v>30000</v>
      </c>
      <c r="I9" s="10"/>
      <c r="J9" s="10">
        <f t="shared" si="0"/>
        <v>30000</v>
      </c>
      <c r="K9" s="12" t="s">
        <v>186</v>
      </c>
      <c r="L9" s="7" t="s">
        <v>179</v>
      </c>
    </row>
    <row r="10" spans="1:12" ht="24" customHeight="1" x14ac:dyDescent="0.25">
      <c r="A10" s="7">
        <v>6</v>
      </c>
      <c r="B10" s="11" t="s">
        <v>14</v>
      </c>
      <c r="C10" s="2" t="s">
        <v>30</v>
      </c>
      <c r="D10" s="6" t="s">
        <v>17</v>
      </c>
      <c r="E10" s="10">
        <v>35000</v>
      </c>
      <c r="F10" s="10">
        <v>46000</v>
      </c>
      <c r="G10" s="10">
        <v>24500</v>
      </c>
      <c r="H10" s="10">
        <v>35000</v>
      </c>
      <c r="I10" s="10"/>
      <c r="J10" s="10">
        <f t="shared" si="0"/>
        <v>35000</v>
      </c>
      <c r="K10" s="12" t="s">
        <v>185</v>
      </c>
      <c r="L10" s="2" t="s">
        <v>80</v>
      </c>
    </row>
    <row r="11" spans="1:12" ht="24" customHeight="1" x14ac:dyDescent="0.25">
      <c r="A11" s="7">
        <v>7</v>
      </c>
      <c r="B11" s="11" t="s">
        <v>15</v>
      </c>
      <c r="C11" s="2" t="s">
        <v>31</v>
      </c>
      <c r="D11" s="6" t="s">
        <v>16</v>
      </c>
      <c r="E11" s="10">
        <v>20000</v>
      </c>
      <c r="F11" s="10">
        <v>65500</v>
      </c>
      <c r="G11" s="10">
        <v>25500</v>
      </c>
      <c r="H11" s="10">
        <v>20000</v>
      </c>
      <c r="I11" s="10">
        <v>10000</v>
      </c>
      <c r="J11" s="10">
        <f t="shared" si="0"/>
        <v>30000</v>
      </c>
      <c r="K11" s="12" t="s">
        <v>185</v>
      </c>
      <c r="L11" s="2" t="s">
        <v>80</v>
      </c>
    </row>
    <row r="12" spans="1:12" ht="21.75" customHeight="1" x14ac:dyDescent="0.25">
      <c r="A12" s="7">
        <v>8</v>
      </c>
      <c r="B12" s="11" t="s">
        <v>43</v>
      </c>
      <c r="C12" s="2" t="s">
        <v>32</v>
      </c>
      <c r="D12" s="6" t="s">
        <v>44</v>
      </c>
      <c r="E12" s="10">
        <v>35000</v>
      </c>
      <c r="F12" s="10">
        <v>70000</v>
      </c>
      <c r="G12" s="43"/>
      <c r="H12" s="10"/>
      <c r="I12" s="10">
        <v>70000</v>
      </c>
      <c r="J12" s="10">
        <f t="shared" si="0"/>
        <v>70000</v>
      </c>
      <c r="L12" s="47" t="s">
        <v>183</v>
      </c>
    </row>
    <row r="13" spans="1:12" ht="23.25" customHeight="1" x14ac:dyDescent="0.25">
      <c r="A13" s="7">
        <v>9</v>
      </c>
      <c r="B13" s="11" t="s">
        <v>13</v>
      </c>
      <c r="C13" s="2" t="s">
        <v>23</v>
      </c>
      <c r="D13" s="6" t="s">
        <v>21</v>
      </c>
      <c r="E13" s="10">
        <v>20000</v>
      </c>
      <c r="F13" s="10">
        <v>138000</v>
      </c>
      <c r="G13" s="10">
        <v>6000</v>
      </c>
      <c r="H13" s="10"/>
      <c r="I13" s="10">
        <v>40000</v>
      </c>
      <c r="J13" s="10">
        <f t="shared" si="0"/>
        <v>40000</v>
      </c>
      <c r="K13" s="12"/>
      <c r="L13" s="47" t="s">
        <v>184</v>
      </c>
    </row>
    <row r="14" spans="1:12" ht="30" customHeight="1" x14ac:dyDescent="0.25">
      <c r="A14" s="58" t="s">
        <v>7</v>
      </c>
      <c r="B14" s="58"/>
      <c r="C14" s="58"/>
      <c r="D14" s="58"/>
      <c r="E14" s="22">
        <f>SUM(E4:E13)</f>
        <v>345000</v>
      </c>
      <c r="F14" s="10">
        <f>SUM(F4:F13)</f>
        <v>1071000</v>
      </c>
      <c r="G14" s="10">
        <f>SUM(G4:G13)</f>
        <v>86500</v>
      </c>
      <c r="H14" s="10">
        <f t="shared" ref="H14:J14" si="1">SUM(H4:H13)</f>
        <v>220000</v>
      </c>
      <c r="I14" s="10">
        <f t="shared" si="1"/>
        <v>170000</v>
      </c>
      <c r="J14" s="10">
        <f t="shared" si="1"/>
        <v>390000</v>
      </c>
      <c r="K14" s="12" t="s">
        <v>187</v>
      </c>
      <c r="L14" s="2" t="s">
        <v>108</v>
      </c>
    </row>
    <row r="15" spans="1:12" ht="15.75" x14ac:dyDescent="0.25">
      <c r="A15" s="70" t="s">
        <v>45</v>
      </c>
      <c r="B15" s="70"/>
      <c r="C15" s="70"/>
      <c r="D15" s="70"/>
      <c r="E15" s="70"/>
      <c r="F15" s="70"/>
      <c r="G15" s="70"/>
      <c r="H15" s="70"/>
      <c r="I15" s="70"/>
      <c r="J15" s="10">
        <f>-J14*0.1</f>
        <v>-39000</v>
      </c>
    </row>
    <row r="16" spans="1:12" x14ac:dyDescent="0.25">
      <c r="A16" s="70" t="s">
        <v>46</v>
      </c>
      <c r="B16" s="70"/>
      <c r="C16" s="70"/>
      <c r="D16" s="70"/>
      <c r="E16" s="70"/>
      <c r="F16" s="70"/>
      <c r="G16" s="70"/>
      <c r="H16" s="70"/>
      <c r="I16" s="70"/>
      <c r="J16" s="34">
        <f>SUM(J14:J15)</f>
        <v>351000</v>
      </c>
    </row>
    <row r="17" spans="1:12" ht="6.75" customHeight="1" x14ac:dyDescent="0.25"/>
    <row r="18" spans="1:12" x14ac:dyDescent="0.25">
      <c r="A18" t="s">
        <v>74</v>
      </c>
    </row>
    <row r="19" spans="1:12" x14ac:dyDescent="0.25">
      <c r="A19" t="s">
        <v>75</v>
      </c>
    </row>
    <row r="20" spans="1:12" ht="7.5" customHeight="1" x14ac:dyDescent="0.25"/>
    <row r="21" spans="1:12" x14ac:dyDescent="0.25">
      <c r="A21" s="77" t="s">
        <v>151</v>
      </c>
      <c r="B21" s="77"/>
      <c r="C21" s="77"/>
      <c r="D21" s="77"/>
      <c r="E21" s="77"/>
      <c r="F21" s="77"/>
      <c r="G21" s="77"/>
      <c r="H21" s="77"/>
      <c r="I21" s="77"/>
      <c r="J21" s="77"/>
      <c r="K21" s="77"/>
      <c r="L21" s="77"/>
    </row>
    <row r="22" spans="1:12" x14ac:dyDescent="0.25">
      <c r="A22" s="77" t="s">
        <v>152</v>
      </c>
      <c r="B22" s="77"/>
      <c r="C22" s="77"/>
      <c r="D22" s="77"/>
      <c r="E22" s="77"/>
      <c r="F22" s="77"/>
      <c r="G22" s="77"/>
      <c r="H22" s="77"/>
      <c r="I22" s="77"/>
      <c r="J22" s="77"/>
      <c r="K22" s="77"/>
      <c r="L22" s="77"/>
    </row>
    <row r="23" spans="1:12" x14ac:dyDescent="0.25">
      <c r="A23" s="59" t="s">
        <v>153</v>
      </c>
      <c r="B23" s="59"/>
      <c r="C23" s="59"/>
      <c r="D23" s="59"/>
      <c r="E23" s="59"/>
      <c r="F23" s="59"/>
      <c r="G23" s="59"/>
      <c r="H23" s="59"/>
      <c r="I23" s="59"/>
      <c r="J23" s="59"/>
      <c r="K23" s="59"/>
      <c r="L23" s="59"/>
    </row>
  </sheetData>
  <mergeCells count="9">
    <mergeCell ref="A21:L21"/>
    <mergeCell ref="A22:L22"/>
    <mergeCell ref="A23:L23"/>
    <mergeCell ref="A1:L1"/>
    <mergeCell ref="I6:J6"/>
    <mergeCell ref="K6:L6"/>
    <mergeCell ref="A14:D14"/>
    <mergeCell ref="A15:I15"/>
    <mergeCell ref="A16:I16"/>
  </mergeCells>
  <printOptions horizontalCentered="1"/>
  <pageMargins left="0.11811023622047245" right="0.23622047244094491" top="1.6929133858267718" bottom="0.74803149606299213" header="0.31496062992125984" footer="0.31496062992125984"/>
  <pageSetup paperSize="9" orientation="landscape" r:id="rId1"/>
  <headerFooter>
    <oddHeader xml:space="preserve">&amp;LCCGIMMOBILES : 03 32 59 24 – 07 85 65 28 – 04 92 79 51
E-mail : amadasta@yahoo.fr&amp;CFICHE DES ENCAISSEMENTS
 YOPOUGON GARE
 Mme N'GUESSAN AYA N° CC: 9314451H
M. N'GUESSAN BOH JEAN MERMOSE 21 BP 946 ABIDJAN 21
05018796 - 09873305 - 02 24 58 85
</oddHead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0"/>
  <sheetViews>
    <sheetView tabSelected="1" view="pageLayout" topLeftCell="A13" workbookViewId="0">
      <selection activeCell="K18" sqref="K18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8.5703125" customWidth="1"/>
    <col min="12" max="12" width="13.5703125" customWidth="1"/>
  </cols>
  <sheetData>
    <row r="1" spans="1:12" ht="21" x14ac:dyDescent="0.35">
      <c r="A1" s="76" t="s">
        <v>192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</row>
    <row r="3" spans="1:12" ht="15.75" x14ac:dyDescent="0.25">
      <c r="A3" s="1" t="s">
        <v>0</v>
      </c>
      <c r="B3" s="15" t="s">
        <v>1</v>
      </c>
      <c r="C3" s="8" t="s">
        <v>11</v>
      </c>
      <c r="D3" s="15" t="s">
        <v>10</v>
      </c>
      <c r="E3" s="15" t="s">
        <v>2</v>
      </c>
      <c r="F3" s="15" t="s">
        <v>3</v>
      </c>
      <c r="G3" s="4" t="s">
        <v>51</v>
      </c>
      <c r="H3" s="16" t="s">
        <v>9</v>
      </c>
      <c r="I3" s="15" t="s">
        <v>5</v>
      </c>
      <c r="J3" s="4" t="s">
        <v>4</v>
      </c>
      <c r="K3" s="15" t="s">
        <v>8</v>
      </c>
      <c r="L3" s="15" t="s">
        <v>6</v>
      </c>
    </row>
    <row r="4" spans="1:12" ht="21.75" customHeight="1" x14ac:dyDescent="0.25">
      <c r="A4" s="7">
        <v>1</v>
      </c>
      <c r="B4" s="9" t="s">
        <v>12</v>
      </c>
      <c r="C4" s="2" t="s">
        <v>22</v>
      </c>
      <c r="D4" s="5" t="s">
        <v>20</v>
      </c>
      <c r="E4" s="10">
        <v>35000</v>
      </c>
      <c r="F4" s="10">
        <v>304000</v>
      </c>
      <c r="G4" s="10">
        <v>14000</v>
      </c>
      <c r="H4" s="10"/>
      <c r="I4" s="10"/>
      <c r="J4" s="10"/>
      <c r="K4" s="12"/>
      <c r="L4" s="2"/>
    </row>
    <row r="5" spans="1:12" ht="21.75" customHeight="1" x14ac:dyDescent="0.25">
      <c r="A5" s="7">
        <v>2</v>
      </c>
      <c r="B5" s="9" t="s">
        <v>35</v>
      </c>
      <c r="C5" s="2" t="s">
        <v>25</v>
      </c>
      <c r="D5" s="5" t="s">
        <v>36</v>
      </c>
      <c r="E5" s="10">
        <v>25000</v>
      </c>
      <c r="F5" s="10">
        <v>37500</v>
      </c>
      <c r="G5" s="10">
        <v>12500</v>
      </c>
      <c r="H5" s="10"/>
      <c r="I5" s="10"/>
      <c r="J5" s="10"/>
      <c r="K5" s="12"/>
      <c r="L5" s="7"/>
    </row>
    <row r="6" spans="1:12" ht="21" customHeight="1" x14ac:dyDescent="0.25">
      <c r="A6" s="17"/>
      <c r="B6" s="18" t="s">
        <v>27</v>
      </c>
      <c r="C6" s="19" t="s">
        <v>26</v>
      </c>
      <c r="D6" s="20" t="s">
        <v>37</v>
      </c>
      <c r="E6" s="21">
        <v>70000</v>
      </c>
      <c r="F6" s="21"/>
      <c r="G6" s="21"/>
      <c r="H6" s="21"/>
      <c r="I6" s="71" t="s">
        <v>28</v>
      </c>
      <c r="J6" s="72"/>
      <c r="K6" s="73" t="s">
        <v>38</v>
      </c>
      <c r="L6" s="74"/>
    </row>
    <row r="7" spans="1:12" ht="21" customHeight="1" x14ac:dyDescent="0.25">
      <c r="A7" s="7">
        <v>3</v>
      </c>
      <c r="B7" s="11" t="s">
        <v>18</v>
      </c>
      <c r="C7" s="2" t="s">
        <v>29</v>
      </c>
      <c r="D7" s="6" t="s">
        <v>19</v>
      </c>
      <c r="E7" s="10">
        <v>35000</v>
      </c>
      <c r="F7" s="10"/>
      <c r="G7" s="10"/>
      <c r="H7" s="10"/>
      <c r="I7" s="10"/>
      <c r="J7" s="10"/>
      <c r="K7" s="12"/>
      <c r="L7" s="2"/>
    </row>
    <row r="8" spans="1:12" ht="21.75" customHeight="1" x14ac:dyDescent="0.25">
      <c r="A8" s="7">
        <v>4</v>
      </c>
      <c r="B8" s="11" t="s">
        <v>34</v>
      </c>
      <c r="C8" s="2" t="s">
        <v>33</v>
      </c>
      <c r="D8" s="6" t="s">
        <v>39</v>
      </c>
      <c r="E8" s="10">
        <v>40000</v>
      </c>
      <c r="F8" s="10">
        <v>280000</v>
      </c>
      <c r="G8" s="10"/>
      <c r="H8" s="10"/>
      <c r="I8" s="10"/>
      <c r="J8" s="10"/>
      <c r="K8" s="12"/>
      <c r="L8" s="2"/>
    </row>
    <row r="9" spans="1:12" ht="25.5" customHeight="1" x14ac:dyDescent="0.25">
      <c r="A9" s="7">
        <v>5</v>
      </c>
      <c r="B9" s="11" t="s">
        <v>40</v>
      </c>
      <c r="C9" s="2" t="s">
        <v>41</v>
      </c>
      <c r="D9" s="6" t="s">
        <v>42</v>
      </c>
      <c r="E9" s="10">
        <v>30000</v>
      </c>
      <c r="F9" s="10">
        <v>80000</v>
      </c>
      <c r="G9" s="10"/>
      <c r="H9" s="10"/>
      <c r="I9" s="10"/>
      <c r="J9" s="10"/>
      <c r="K9" s="12"/>
      <c r="L9" s="7"/>
    </row>
    <row r="10" spans="1:12" ht="24" customHeight="1" x14ac:dyDescent="0.25">
      <c r="A10" s="7">
        <v>6</v>
      </c>
      <c r="B10" s="11" t="s">
        <v>14</v>
      </c>
      <c r="C10" s="2" t="s">
        <v>30</v>
      </c>
      <c r="D10" s="6" t="s">
        <v>17</v>
      </c>
      <c r="E10" s="10">
        <v>35000</v>
      </c>
      <c r="F10" s="10">
        <v>46000</v>
      </c>
      <c r="G10" s="10">
        <v>24500</v>
      </c>
      <c r="H10" s="10"/>
      <c r="I10" s="10"/>
      <c r="J10" s="10"/>
      <c r="K10" s="12"/>
      <c r="L10" s="2"/>
    </row>
    <row r="11" spans="1:12" ht="24" customHeight="1" x14ac:dyDescent="0.25">
      <c r="A11" s="7">
        <v>7</v>
      </c>
      <c r="B11" s="11" t="s">
        <v>15</v>
      </c>
      <c r="C11" s="2" t="s">
        <v>31</v>
      </c>
      <c r="D11" s="6" t="s">
        <v>16</v>
      </c>
      <c r="E11" s="10">
        <v>20000</v>
      </c>
      <c r="F11" s="10">
        <v>55500</v>
      </c>
      <c r="G11" s="10">
        <v>25500</v>
      </c>
      <c r="H11" s="10"/>
      <c r="I11" s="10"/>
      <c r="J11" s="10"/>
      <c r="K11" s="12"/>
      <c r="L11" s="2"/>
    </row>
    <row r="12" spans="1:12" ht="21.75" customHeight="1" x14ac:dyDescent="0.25">
      <c r="A12" s="7">
        <v>8</v>
      </c>
      <c r="B12" s="11" t="s">
        <v>43</v>
      </c>
      <c r="C12" s="2" t="s">
        <v>32</v>
      </c>
      <c r="D12" s="6" t="s">
        <v>44</v>
      </c>
      <c r="E12" s="10">
        <v>35000</v>
      </c>
      <c r="F12" s="10">
        <v>35000</v>
      </c>
      <c r="G12" s="43"/>
      <c r="H12" s="10"/>
      <c r="I12" s="10">
        <v>35000</v>
      </c>
      <c r="J12" s="10"/>
      <c r="L12" s="47" t="s">
        <v>193</v>
      </c>
    </row>
    <row r="13" spans="1:12" ht="23.25" customHeight="1" x14ac:dyDescent="0.25">
      <c r="A13" s="7">
        <v>9</v>
      </c>
      <c r="B13" s="11" t="s">
        <v>13</v>
      </c>
      <c r="C13" s="2" t="s">
        <v>23</v>
      </c>
      <c r="D13" s="6" t="s">
        <v>21</v>
      </c>
      <c r="E13" s="10">
        <v>20000</v>
      </c>
      <c r="F13" s="10">
        <v>118000</v>
      </c>
      <c r="G13" s="10">
        <v>6000</v>
      </c>
      <c r="H13" s="10"/>
      <c r="I13" s="10"/>
      <c r="J13" s="10"/>
      <c r="K13" s="12"/>
      <c r="L13" s="47"/>
    </row>
    <row r="14" spans="1:12" ht="30" customHeight="1" x14ac:dyDescent="0.25">
      <c r="A14" s="58" t="s">
        <v>7</v>
      </c>
      <c r="B14" s="58"/>
      <c r="C14" s="58"/>
      <c r="D14" s="58"/>
      <c r="E14" s="22">
        <f>SUM(E4:E13)</f>
        <v>345000</v>
      </c>
      <c r="F14" s="10">
        <f>SUM(F4:F13)</f>
        <v>956000</v>
      </c>
      <c r="G14" s="10">
        <f>SUM(G4:G13)</f>
        <v>82500</v>
      </c>
      <c r="H14" s="10"/>
      <c r="I14" s="10"/>
      <c r="J14" s="10"/>
      <c r="K14" s="12"/>
      <c r="L14" s="2"/>
    </row>
    <row r="15" spans="1:12" ht="15.75" x14ac:dyDescent="0.25">
      <c r="A15" s="70" t="s">
        <v>45</v>
      </c>
      <c r="B15" s="70"/>
      <c r="C15" s="70"/>
      <c r="D15" s="70"/>
      <c r="E15" s="70"/>
      <c r="F15" s="70"/>
      <c r="G15" s="70"/>
      <c r="H15" s="70"/>
      <c r="I15" s="70"/>
      <c r="J15" s="10"/>
    </row>
    <row r="16" spans="1:12" x14ac:dyDescent="0.25">
      <c r="A16" s="70" t="s">
        <v>46</v>
      </c>
      <c r="B16" s="70"/>
      <c r="C16" s="70"/>
      <c r="D16" s="70"/>
      <c r="E16" s="70"/>
      <c r="F16" s="70"/>
      <c r="G16" s="70"/>
      <c r="H16" s="70"/>
      <c r="I16" s="70"/>
      <c r="J16" s="34"/>
    </row>
    <row r="17" spans="1:1" ht="6.75" customHeight="1" x14ac:dyDescent="0.25"/>
    <row r="18" spans="1:1" x14ac:dyDescent="0.25">
      <c r="A18" t="s">
        <v>74</v>
      </c>
    </row>
    <row r="19" spans="1:1" x14ac:dyDescent="0.25">
      <c r="A19" t="s">
        <v>75</v>
      </c>
    </row>
    <row r="20" spans="1:1" ht="7.5" customHeight="1" x14ac:dyDescent="0.25"/>
  </sheetData>
  <mergeCells count="6">
    <mergeCell ref="A1:L1"/>
    <mergeCell ref="I6:J6"/>
    <mergeCell ref="K6:L6"/>
    <mergeCell ref="A14:D14"/>
    <mergeCell ref="A15:I15"/>
    <mergeCell ref="A16:I16"/>
  </mergeCells>
  <printOptions horizontalCentered="1"/>
  <pageMargins left="0.11811023622047245" right="0.23622047244094491" top="1.6929133858267718" bottom="0.74803149606299213" header="0.31496062992125984" footer="0.31496062992125984"/>
  <pageSetup paperSize="9" orientation="landscape" r:id="rId1"/>
  <headerFooter>
    <oddHeader xml:space="preserve">&amp;LCCGIMMOBILES : 03 32 59 24 – 07 85 65 28 – 04 92 79 51
E-mail : amadasta@yahoo.fr&amp;CFICHE DES ENCAISSEMENTS
 YOPOUGON GARE
 Mme N'GUESSAN AYA N° CC: 9314451H
M. N'GUESSAN BOH JEAN MERMOSE 21 BP 946 ABIDJAN 21
05018796 - 09873305 - 02 24 58 85
</oddHead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3"/>
  <sheetViews>
    <sheetView view="pageLayout" topLeftCell="A4" workbookViewId="0">
      <selection activeCell="C5" sqref="C5"/>
    </sheetView>
  </sheetViews>
  <sheetFormatPr baseColWidth="10" defaultRowHeight="15" x14ac:dyDescent="0.25"/>
  <cols>
    <col min="1" max="1" width="3.85546875" customWidth="1"/>
    <col min="2" max="2" width="43.5703125" customWidth="1"/>
    <col min="3" max="3" width="10.140625" customWidth="1"/>
    <col min="4" max="4" width="32.140625" customWidth="1"/>
    <col min="5" max="5" width="18.140625" customWidth="1"/>
    <col min="6" max="6" width="14.85546875" customWidth="1"/>
  </cols>
  <sheetData>
    <row r="1" spans="1:6" ht="21" x14ac:dyDescent="0.35">
      <c r="A1" s="76" t="s">
        <v>191</v>
      </c>
      <c r="B1" s="76"/>
      <c r="C1" s="76"/>
      <c r="D1" s="76"/>
      <c r="E1" s="76"/>
      <c r="F1" s="76"/>
    </row>
    <row r="3" spans="1:6" ht="15.75" x14ac:dyDescent="0.25">
      <c r="A3" s="1" t="s">
        <v>0</v>
      </c>
      <c r="B3" s="15" t="s">
        <v>1</v>
      </c>
      <c r="C3" s="8" t="s">
        <v>11</v>
      </c>
      <c r="D3" s="15" t="s">
        <v>10</v>
      </c>
      <c r="E3" s="15" t="s">
        <v>2</v>
      </c>
      <c r="F3" s="15" t="s">
        <v>3</v>
      </c>
    </row>
    <row r="4" spans="1:6" ht="21.75" customHeight="1" x14ac:dyDescent="0.25">
      <c r="A4" s="7">
        <v>1</v>
      </c>
      <c r="B4" s="51" t="s">
        <v>12</v>
      </c>
      <c r="C4" s="2" t="s">
        <v>22</v>
      </c>
      <c r="D4" s="51" t="s">
        <v>20</v>
      </c>
      <c r="E4" s="31">
        <v>35000</v>
      </c>
      <c r="F4" s="32">
        <v>290000</v>
      </c>
    </row>
    <row r="5" spans="1:6" ht="21.75" customHeight="1" x14ac:dyDescent="0.25">
      <c r="A5" s="7">
        <v>2</v>
      </c>
      <c r="B5" s="51" t="s">
        <v>35</v>
      </c>
      <c r="C5" s="2" t="s">
        <v>25</v>
      </c>
      <c r="D5" s="51" t="s">
        <v>36</v>
      </c>
      <c r="E5" s="31">
        <v>25000</v>
      </c>
      <c r="F5" s="32">
        <v>25000</v>
      </c>
    </row>
    <row r="6" spans="1:6" ht="21" customHeight="1" x14ac:dyDescent="0.25">
      <c r="A6" s="17"/>
      <c r="B6" s="52" t="s">
        <v>27</v>
      </c>
      <c r="C6" s="19" t="s">
        <v>26</v>
      </c>
      <c r="D6" s="54" t="s">
        <v>37</v>
      </c>
      <c r="E6" s="55">
        <v>70000</v>
      </c>
      <c r="F6" s="56"/>
    </row>
    <row r="7" spans="1:6" ht="21" customHeight="1" x14ac:dyDescent="0.25">
      <c r="A7" s="7">
        <v>3</v>
      </c>
      <c r="B7" s="51" t="s">
        <v>18</v>
      </c>
      <c r="C7" s="2" t="s">
        <v>29</v>
      </c>
      <c r="D7" s="57" t="s">
        <v>19</v>
      </c>
      <c r="E7" s="31">
        <v>35000</v>
      </c>
      <c r="F7" s="32"/>
    </row>
    <row r="8" spans="1:6" ht="21.75" customHeight="1" x14ac:dyDescent="0.25">
      <c r="A8" s="7">
        <v>4</v>
      </c>
      <c r="B8" s="51" t="s">
        <v>34</v>
      </c>
      <c r="C8" s="2" t="s">
        <v>33</v>
      </c>
      <c r="D8" s="57" t="s">
        <v>39</v>
      </c>
      <c r="E8" s="31">
        <v>40000</v>
      </c>
      <c r="F8" s="32">
        <v>280000</v>
      </c>
    </row>
    <row r="9" spans="1:6" ht="25.5" customHeight="1" x14ac:dyDescent="0.25">
      <c r="A9" s="7">
        <v>5</v>
      </c>
      <c r="B9" s="51" t="s">
        <v>40</v>
      </c>
      <c r="C9" s="2" t="s">
        <v>41</v>
      </c>
      <c r="D9" s="57" t="s">
        <v>42</v>
      </c>
      <c r="E9" s="31">
        <v>30000</v>
      </c>
      <c r="F9" s="32">
        <v>80000</v>
      </c>
    </row>
    <row r="10" spans="1:6" ht="24" customHeight="1" x14ac:dyDescent="0.25">
      <c r="A10" s="7">
        <v>6</v>
      </c>
      <c r="B10" s="51" t="s">
        <v>14</v>
      </c>
      <c r="C10" s="2" t="s">
        <v>30</v>
      </c>
      <c r="D10" s="57" t="s">
        <v>17</v>
      </c>
      <c r="E10" s="31">
        <v>35000</v>
      </c>
      <c r="F10" s="32">
        <v>21500</v>
      </c>
    </row>
    <row r="11" spans="1:6" ht="24" customHeight="1" x14ac:dyDescent="0.25">
      <c r="A11" s="7">
        <v>7</v>
      </c>
      <c r="B11" s="51" t="s">
        <v>15</v>
      </c>
      <c r="C11" s="2" t="s">
        <v>31</v>
      </c>
      <c r="D11" s="57" t="s">
        <v>16</v>
      </c>
      <c r="E11" s="31">
        <v>20000</v>
      </c>
      <c r="F11" s="32">
        <v>30000</v>
      </c>
    </row>
    <row r="12" spans="1:6" ht="21.75" customHeight="1" x14ac:dyDescent="0.25">
      <c r="A12" s="7">
        <v>8</v>
      </c>
      <c r="B12" s="51" t="s">
        <v>43</v>
      </c>
      <c r="C12" s="2" t="s">
        <v>32</v>
      </c>
      <c r="D12" s="57" t="s">
        <v>44</v>
      </c>
      <c r="E12" s="31">
        <v>35000</v>
      </c>
      <c r="F12" s="32"/>
    </row>
    <row r="13" spans="1:6" ht="23.25" customHeight="1" x14ac:dyDescent="0.25">
      <c r="A13" s="7">
        <v>9</v>
      </c>
      <c r="B13" s="51" t="s">
        <v>13</v>
      </c>
      <c r="C13" s="2" t="s">
        <v>23</v>
      </c>
      <c r="D13" s="57" t="s">
        <v>21</v>
      </c>
      <c r="E13" s="31">
        <v>20000</v>
      </c>
      <c r="F13" s="32">
        <v>112000</v>
      </c>
    </row>
    <row r="14" spans="1:6" ht="30" customHeight="1" x14ac:dyDescent="0.25">
      <c r="A14" s="58" t="s">
        <v>7</v>
      </c>
      <c r="B14" s="58"/>
      <c r="C14" s="58"/>
      <c r="D14" s="58"/>
      <c r="E14" s="50">
        <f>SUM(E4:E13)</f>
        <v>345000</v>
      </c>
      <c r="F14" s="50">
        <f>SUM(F4:F13)</f>
        <v>838500</v>
      </c>
    </row>
    <row r="15" spans="1:6" ht="18.75" x14ac:dyDescent="0.25">
      <c r="A15" s="63" t="s">
        <v>188</v>
      </c>
      <c r="B15" s="63"/>
      <c r="C15" s="63"/>
      <c r="D15" s="63"/>
      <c r="E15" s="31">
        <f>E14*0.1</f>
        <v>34500</v>
      </c>
      <c r="F15" s="49"/>
    </row>
    <row r="16" spans="1:6" ht="21" x14ac:dyDescent="0.25">
      <c r="A16" s="81" t="s">
        <v>189</v>
      </c>
      <c r="B16" s="82"/>
      <c r="C16" s="82"/>
      <c r="D16" s="83"/>
      <c r="E16" s="50">
        <f>E14-E15</f>
        <v>310500</v>
      </c>
      <c r="F16" s="49"/>
    </row>
    <row r="17" spans="1:6" ht="6.75" customHeight="1" x14ac:dyDescent="0.25"/>
    <row r="18" spans="1:6" ht="15.75" x14ac:dyDescent="0.25">
      <c r="A18" s="53" t="s">
        <v>190</v>
      </c>
      <c r="B18" s="53"/>
      <c r="C18" s="53"/>
      <c r="D18" s="53"/>
      <c r="E18" s="48"/>
    </row>
    <row r="20" spans="1:6" ht="7.5" customHeight="1" x14ac:dyDescent="0.25"/>
    <row r="21" spans="1:6" x14ac:dyDescent="0.25">
      <c r="A21" s="77"/>
      <c r="B21" s="77"/>
      <c r="C21" s="77"/>
      <c r="D21" s="77"/>
      <c r="E21" s="77"/>
      <c r="F21" s="77"/>
    </row>
    <row r="22" spans="1:6" x14ac:dyDescent="0.25">
      <c r="A22" s="77"/>
      <c r="B22" s="77"/>
      <c r="C22" s="77"/>
      <c r="D22" s="77"/>
      <c r="E22" s="77"/>
      <c r="F22" s="77"/>
    </row>
    <row r="23" spans="1:6" x14ac:dyDescent="0.25">
      <c r="A23" s="59"/>
      <c r="B23" s="59"/>
      <c r="C23" s="59"/>
      <c r="D23" s="59"/>
      <c r="E23" s="59"/>
      <c r="F23" s="59"/>
    </row>
  </sheetData>
  <mergeCells count="7">
    <mergeCell ref="A1:F1"/>
    <mergeCell ref="A14:D14"/>
    <mergeCell ref="A21:F21"/>
    <mergeCell ref="A22:F22"/>
    <mergeCell ref="A23:F23"/>
    <mergeCell ref="A15:D15"/>
    <mergeCell ref="A16:D16"/>
  </mergeCells>
  <printOptions horizontalCentered="1"/>
  <pageMargins left="0.11811023622047245" right="0.23622047244094491" top="1.6929133858267718" bottom="0.74803149606299213" header="0.31496062992125984" footer="0.31496062992125984"/>
  <pageSetup paperSize="9" orientation="landscape" r:id="rId1"/>
  <headerFooter>
    <oddHeader xml:space="preserve">&amp;LCCGIMMOBILES : 03 32 59 24 – 07 85 65 28 – 04 92 79 51
E-mail : amadasta@yahoo.fr&amp;CFICHE DES ENCAISSEMENTS
 YOPOUGON GARE
 Mme N'GUESSAN AYA N° CC: 9314451H
M. N'GUESSAN BOH JEAN MERMOSE 21 BP 946 ABIDJAN 21
05018796 - 09873305 - 02 24 58 85
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view="pageLayout" workbookViewId="0">
      <selection activeCell="F6" sqref="F6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8.5703125" customWidth="1"/>
    <col min="12" max="12" width="13.5703125" customWidth="1"/>
  </cols>
  <sheetData>
    <row r="1" spans="1:12" ht="15.75" x14ac:dyDescent="0.25">
      <c r="A1" s="1" t="s">
        <v>0</v>
      </c>
      <c r="B1" s="15" t="s">
        <v>1</v>
      </c>
      <c r="C1" s="8" t="s">
        <v>11</v>
      </c>
      <c r="D1" s="15" t="s">
        <v>10</v>
      </c>
      <c r="E1" s="15" t="s">
        <v>2</v>
      </c>
      <c r="F1" s="15" t="s">
        <v>3</v>
      </c>
      <c r="G1" s="4" t="s">
        <v>51</v>
      </c>
      <c r="H1" s="16" t="s">
        <v>9</v>
      </c>
      <c r="I1" s="15" t="s">
        <v>5</v>
      </c>
      <c r="J1" s="4" t="s">
        <v>4</v>
      </c>
      <c r="K1" s="15" t="s">
        <v>8</v>
      </c>
      <c r="L1" s="15" t="s">
        <v>6</v>
      </c>
    </row>
    <row r="2" spans="1:12" ht="21.75" customHeight="1" x14ac:dyDescent="0.25">
      <c r="A2" s="7">
        <v>1</v>
      </c>
      <c r="B2" s="9" t="s">
        <v>12</v>
      </c>
      <c r="C2" s="2" t="s">
        <v>22</v>
      </c>
      <c r="D2" s="5" t="s">
        <v>20</v>
      </c>
      <c r="E2" s="10" t="s">
        <v>76</v>
      </c>
      <c r="F2" s="10" t="s">
        <v>77</v>
      </c>
      <c r="G2" s="10" t="s">
        <v>78</v>
      </c>
      <c r="H2" s="10" t="s">
        <v>76</v>
      </c>
      <c r="I2" s="10"/>
      <c r="J2" s="10" t="s">
        <v>76</v>
      </c>
      <c r="K2" s="12" t="s">
        <v>79</v>
      </c>
      <c r="L2" s="2" t="s">
        <v>80</v>
      </c>
    </row>
    <row r="3" spans="1:12" ht="21.75" customHeight="1" x14ac:dyDescent="0.25">
      <c r="A3" s="7">
        <v>2</v>
      </c>
      <c r="B3" s="9" t="s">
        <v>35</v>
      </c>
      <c r="C3" s="2" t="s">
        <v>25</v>
      </c>
      <c r="D3" s="5" t="s">
        <v>36</v>
      </c>
      <c r="E3" s="10" t="s">
        <v>81</v>
      </c>
      <c r="F3" s="10"/>
      <c r="G3" s="10" t="s">
        <v>82</v>
      </c>
      <c r="H3" s="10" t="s">
        <v>81</v>
      </c>
      <c r="I3" s="10"/>
      <c r="J3" s="10" t="s">
        <v>81</v>
      </c>
      <c r="K3" s="12" t="s">
        <v>79</v>
      </c>
      <c r="L3" s="2" t="s">
        <v>83</v>
      </c>
    </row>
    <row r="4" spans="1:12" ht="21" customHeight="1" x14ac:dyDescent="0.25">
      <c r="A4" s="17"/>
      <c r="B4" s="18" t="s">
        <v>27</v>
      </c>
      <c r="C4" s="19" t="s">
        <v>26</v>
      </c>
      <c r="D4" s="20" t="s">
        <v>37</v>
      </c>
      <c r="E4" s="21" t="s">
        <v>84</v>
      </c>
      <c r="F4" s="21"/>
      <c r="G4" s="21"/>
      <c r="H4" s="21"/>
      <c r="I4" s="37" t="s">
        <v>28</v>
      </c>
      <c r="J4" s="38"/>
      <c r="K4" s="39" t="s">
        <v>38</v>
      </c>
      <c r="L4" s="40"/>
    </row>
    <row r="5" spans="1:12" ht="21" customHeight="1" x14ac:dyDescent="0.25">
      <c r="A5" s="7">
        <v>3</v>
      </c>
      <c r="B5" s="11" t="s">
        <v>18</v>
      </c>
      <c r="C5" s="2" t="s">
        <v>29</v>
      </c>
      <c r="D5" s="6" t="s">
        <v>19</v>
      </c>
      <c r="E5" s="10" t="s">
        <v>81</v>
      </c>
      <c r="F5" s="10" t="s">
        <v>81</v>
      </c>
      <c r="G5" s="10" t="s">
        <v>85</v>
      </c>
      <c r="H5" s="10"/>
      <c r="I5" s="10"/>
      <c r="J5" s="10" t="s">
        <v>86</v>
      </c>
      <c r="K5" s="12"/>
      <c r="L5" s="2"/>
    </row>
    <row r="6" spans="1:12" ht="21.75" customHeight="1" x14ac:dyDescent="0.25">
      <c r="A6" s="7">
        <v>4</v>
      </c>
      <c r="B6" s="11" t="s">
        <v>34</v>
      </c>
      <c r="C6" s="2" t="s">
        <v>33</v>
      </c>
      <c r="D6" s="6" t="s">
        <v>39</v>
      </c>
      <c r="E6" s="10" t="s">
        <v>87</v>
      </c>
      <c r="F6" s="10" t="s">
        <v>88</v>
      </c>
      <c r="G6" s="10" t="s">
        <v>89</v>
      </c>
      <c r="H6" s="10" t="s">
        <v>87</v>
      </c>
      <c r="I6" s="10"/>
      <c r="J6" s="10" t="s">
        <v>87</v>
      </c>
      <c r="K6" s="12" t="s">
        <v>90</v>
      </c>
      <c r="L6" s="2" t="s">
        <v>80</v>
      </c>
    </row>
    <row r="7" spans="1:12" ht="25.5" customHeight="1" x14ac:dyDescent="0.25">
      <c r="A7" s="7">
        <v>5</v>
      </c>
      <c r="B7" s="11" t="s">
        <v>40</v>
      </c>
      <c r="C7" s="2" t="s">
        <v>41</v>
      </c>
      <c r="D7" s="6" t="s">
        <v>42</v>
      </c>
      <c r="E7" s="10" t="s">
        <v>91</v>
      </c>
      <c r="F7" s="10" t="s">
        <v>92</v>
      </c>
      <c r="G7" s="10"/>
      <c r="H7" s="10"/>
      <c r="I7" s="10"/>
      <c r="J7" s="10" t="s">
        <v>86</v>
      </c>
      <c r="K7" s="12"/>
      <c r="L7" s="2"/>
    </row>
    <row r="8" spans="1:12" ht="24" customHeight="1" x14ac:dyDescent="0.25">
      <c r="A8" s="7">
        <v>6</v>
      </c>
      <c r="B8" s="11" t="s">
        <v>14</v>
      </c>
      <c r="C8" s="2" t="s">
        <v>30</v>
      </c>
      <c r="D8" s="6" t="s">
        <v>17</v>
      </c>
      <c r="E8" s="10" t="s">
        <v>76</v>
      </c>
      <c r="F8" s="10" t="s">
        <v>93</v>
      </c>
      <c r="G8" s="10"/>
      <c r="H8" s="10" t="s">
        <v>76</v>
      </c>
      <c r="I8" s="10"/>
      <c r="J8" s="10" t="s">
        <v>76</v>
      </c>
      <c r="K8" s="12" t="s">
        <v>94</v>
      </c>
      <c r="L8" s="2" t="s">
        <v>95</v>
      </c>
    </row>
    <row r="9" spans="1:12" ht="24" customHeight="1" x14ac:dyDescent="0.25">
      <c r="A9" s="7">
        <v>7</v>
      </c>
      <c r="B9" s="11" t="s">
        <v>15</v>
      </c>
      <c r="C9" s="2" t="s">
        <v>31</v>
      </c>
      <c r="D9" s="6" t="s">
        <v>16</v>
      </c>
      <c r="E9" s="10" t="s">
        <v>96</v>
      </c>
      <c r="F9" s="10" t="s">
        <v>97</v>
      </c>
      <c r="G9" s="10" t="s">
        <v>98</v>
      </c>
      <c r="H9" s="10"/>
      <c r="I9" s="10"/>
      <c r="J9" s="10" t="s">
        <v>86</v>
      </c>
      <c r="K9" s="12"/>
      <c r="L9" s="2"/>
    </row>
    <row r="10" spans="1:12" ht="21.75" customHeight="1" x14ac:dyDescent="0.25">
      <c r="A10" s="7">
        <v>8</v>
      </c>
      <c r="B10" s="11" t="s">
        <v>43</v>
      </c>
      <c r="C10" s="2" t="s">
        <v>32</v>
      </c>
      <c r="D10" s="6" t="s">
        <v>44</v>
      </c>
      <c r="E10" s="10" t="s">
        <v>76</v>
      </c>
      <c r="F10" s="10" t="s">
        <v>99</v>
      </c>
      <c r="H10" s="10" t="s">
        <v>76</v>
      </c>
      <c r="I10" s="10" t="s">
        <v>99</v>
      </c>
      <c r="J10" s="10" t="s">
        <v>87</v>
      </c>
      <c r="K10" s="12" t="s">
        <v>79</v>
      </c>
      <c r="L10" s="2" t="s">
        <v>80</v>
      </c>
    </row>
    <row r="11" spans="1:12" ht="23.25" customHeight="1" x14ac:dyDescent="0.25">
      <c r="A11" s="7">
        <v>9</v>
      </c>
      <c r="B11" s="11" t="s">
        <v>13</v>
      </c>
      <c r="C11" s="2" t="s">
        <v>23</v>
      </c>
      <c r="D11" s="6" t="s">
        <v>21</v>
      </c>
      <c r="E11" s="10" t="s">
        <v>96</v>
      </c>
      <c r="F11" s="10" t="s">
        <v>100</v>
      </c>
      <c r="G11" s="10" t="s">
        <v>101</v>
      </c>
      <c r="H11" s="10"/>
      <c r="I11" s="10"/>
      <c r="J11" s="10" t="s">
        <v>86</v>
      </c>
      <c r="K11" s="12"/>
      <c r="L11" s="2"/>
    </row>
    <row r="12" spans="1:12" ht="30" customHeight="1" x14ac:dyDescent="0.3">
      <c r="A12" s="67" t="s">
        <v>7</v>
      </c>
      <c r="B12" s="68"/>
      <c r="C12" s="68"/>
      <c r="D12" s="69"/>
      <c r="E12" s="22" t="s">
        <v>102</v>
      </c>
      <c r="F12" s="10" t="s">
        <v>103</v>
      </c>
      <c r="G12" s="22" t="s">
        <v>104</v>
      </c>
      <c r="H12" s="22" t="s">
        <v>105</v>
      </c>
      <c r="I12" s="22" t="s">
        <v>99</v>
      </c>
      <c r="J12" s="22" t="s">
        <v>106</v>
      </c>
      <c r="K12" s="12" t="s">
        <v>107</v>
      </c>
      <c r="L12" s="3" t="s">
        <v>108</v>
      </c>
    </row>
    <row r="13" spans="1:12" ht="15.75" x14ac:dyDescent="0.25">
      <c r="A13" s="64" t="s">
        <v>45</v>
      </c>
      <c r="B13" s="65"/>
      <c r="C13" s="65"/>
      <c r="D13" s="65"/>
      <c r="E13" s="65"/>
      <c r="F13" s="65"/>
      <c r="G13" s="65"/>
      <c r="H13" s="65"/>
      <c r="I13" s="66"/>
      <c r="J13" s="10" t="s">
        <v>98</v>
      </c>
    </row>
    <row r="14" spans="1:12" ht="15.75" x14ac:dyDescent="0.25">
      <c r="A14" s="64" t="s">
        <v>73</v>
      </c>
      <c r="B14" s="65"/>
      <c r="C14" s="65"/>
      <c r="D14" s="65"/>
      <c r="E14" s="65"/>
      <c r="F14" s="65"/>
      <c r="G14" s="65"/>
      <c r="H14" s="65"/>
      <c r="I14" s="66"/>
      <c r="J14" s="10" t="s">
        <v>82</v>
      </c>
    </row>
    <row r="15" spans="1:12" ht="15.75" x14ac:dyDescent="0.25">
      <c r="A15" s="64" t="s">
        <v>72</v>
      </c>
      <c r="B15" s="65"/>
      <c r="C15" s="65"/>
      <c r="D15" s="65"/>
      <c r="E15" s="65"/>
      <c r="F15" s="65"/>
      <c r="G15" s="65"/>
      <c r="H15" s="65"/>
      <c r="I15" s="66"/>
      <c r="J15" s="10" t="s">
        <v>81</v>
      </c>
    </row>
    <row r="16" spans="1:12" x14ac:dyDescent="0.25">
      <c r="A16" s="64" t="s">
        <v>46</v>
      </c>
      <c r="B16" s="65"/>
      <c r="C16" s="65"/>
      <c r="D16" s="65"/>
      <c r="E16" s="65"/>
      <c r="F16" s="65"/>
      <c r="G16" s="65"/>
      <c r="H16" s="65"/>
      <c r="I16" s="66"/>
      <c r="J16" s="34" t="s">
        <v>109</v>
      </c>
    </row>
    <row r="18" spans="1:12" ht="15.75" x14ac:dyDescent="0.25">
      <c r="A18" s="36" t="s">
        <v>47</v>
      </c>
      <c r="B18" s="36"/>
      <c r="C18" s="36"/>
      <c r="D18" s="36" t="s">
        <v>49</v>
      </c>
      <c r="E18" s="36"/>
      <c r="F18" s="10" t="s">
        <v>110</v>
      </c>
      <c r="G18" s="10"/>
      <c r="H18" s="36" t="s">
        <v>50</v>
      </c>
      <c r="I18" s="36"/>
      <c r="J18" s="36"/>
    </row>
    <row r="19" spans="1:12" ht="15.75" x14ac:dyDescent="0.25">
      <c r="A19" s="36" t="s">
        <v>48</v>
      </c>
      <c r="B19" s="36"/>
      <c r="C19" s="36"/>
      <c r="D19" s="14" t="s">
        <v>111</v>
      </c>
      <c r="F19" s="35"/>
      <c r="G19" s="35"/>
      <c r="H19" s="35"/>
      <c r="I19" s="35"/>
      <c r="J19" s="35"/>
      <c r="K19" s="35"/>
      <c r="L19" s="35"/>
    </row>
    <row r="20" spans="1:12" x14ac:dyDescent="0.25">
      <c r="A20" t="s">
        <v>74</v>
      </c>
    </row>
    <row r="21" spans="1:12" x14ac:dyDescent="0.25">
      <c r="A21" t="s">
        <v>75</v>
      </c>
    </row>
  </sheetData>
  <mergeCells count="5">
    <mergeCell ref="A15:I15"/>
    <mergeCell ref="A16:I16"/>
    <mergeCell ref="A14:I14"/>
    <mergeCell ref="A12:D12"/>
    <mergeCell ref="A13:I13"/>
  </mergeCells>
  <printOptions horizontalCentered="1"/>
  <pageMargins left="0.11811023622047245" right="0.11811023622047245" top="1.8110236220472442" bottom="0.74803149606299213" header="0.31496062992125984" footer="0.31496062992125984"/>
  <pageSetup paperSize="9" orientation="landscape" r:id="rId1"/>
  <headerFooter>
    <oddHeader>&amp;LCCGIM
MOBILES : 03 32 59 24 – 07 85 65 28 – 04 92 79 51
E-mail : amadasta@yahoo.fr&amp;CFICHE DES ENCAISSEMENTS
YOPOUGON GARE
 Mme N'GUESSAN AYA N° CC: 9314451H
M. N'GUESSAN BOH JEAN MERMOSE
21 BP 946 ABIDJAN 21
05018796 - 09873305&amp;RMOIS DE DECEMBRE 2016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view="pageLayout" workbookViewId="0">
      <selection activeCell="G4" sqref="G4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8.5703125" customWidth="1"/>
    <col min="12" max="12" width="13.5703125" customWidth="1"/>
  </cols>
  <sheetData>
    <row r="1" spans="1:12" ht="15.75" x14ac:dyDescent="0.25">
      <c r="A1" s="1" t="s">
        <v>0</v>
      </c>
      <c r="B1" s="15" t="s">
        <v>1</v>
      </c>
      <c r="C1" s="8" t="s">
        <v>11</v>
      </c>
      <c r="D1" s="15" t="s">
        <v>10</v>
      </c>
      <c r="E1" s="15" t="s">
        <v>2</v>
      </c>
      <c r="F1" s="15" t="s">
        <v>3</v>
      </c>
      <c r="G1" s="4" t="s">
        <v>51</v>
      </c>
      <c r="H1" s="16" t="s">
        <v>9</v>
      </c>
      <c r="I1" s="15" t="s">
        <v>5</v>
      </c>
      <c r="J1" s="4" t="s">
        <v>4</v>
      </c>
      <c r="K1" s="15" t="s">
        <v>8</v>
      </c>
      <c r="L1" s="15" t="s">
        <v>6</v>
      </c>
    </row>
    <row r="2" spans="1:12" ht="21.75" customHeight="1" x14ac:dyDescent="0.25">
      <c r="A2" s="7">
        <v>1</v>
      </c>
      <c r="B2" s="9" t="s">
        <v>12</v>
      </c>
      <c r="C2" s="2" t="s">
        <v>22</v>
      </c>
      <c r="D2" s="5" t="s">
        <v>20</v>
      </c>
      <c r="E2" s="10">
        <v>35000</v>
      </c>
      <c r="F2" s="10">
        <v>225000</v>
      </c>
      <c r="G2" s="10">
        <v>14000</v>
      </c>
      <c r="H2" s="10"/>
      <c r="I2" s="10"/>
      <c r="J2" s="10"/>
      <c r="K2" s="12"/>
      <c r="L2" s="2"/>
    </row>
    <row r="3" spans="1:12" ht="21.75" customHeight="1" x14ac:dyDescent="0.25">
      <c r="A3" s="7">
        <v>2</v>
      </c>
      <c r="B3" s="9" t="s">
        <v>35</v>
      </c>
      <c r="C3" s="2" t="s">
        <v>25</v>
      </c>
      <c r="D3" s="5" t="s">
        <v>36</v>
      </c>
      <c r="E3" s="10">
        <v>25000</v>
      </c>
      <c r="F3" s="10"/>
      <c r="G3" s="10">
        <v>10000</v>
      </c>
      <c r="H3" s="10"/>
      <c r="I3" s="10"/>
      <c r="J3" s="10"/>
      <c r="K3" s="12"/>
      <c r="L3" s="2"/>
    </row>
    <row r="4" spans="1:12" ht="21" customHeight="1" x14ac:dyDescent="0.25">
      <c r="A4" s="17"/>
      <c r="B4" s="18" t="s">
        <v>27</v>
      </c>
      <c r="C4" s="19" t="s">
        <v>26</v>
      </c>
      <c r="D4" s="20" t="s">
        <v>37</v>
      </c>
      <c r="E4" s="21">
        <v>70000</v>
      </c>
      <c r="F4" s="21"/>
      <c r="G4" s="21"/>
      <c r="H4" s="21"/>
      <c r="I4" s="71" t="s">
        <v>28</v>
      </c>
      <c r="J4" s="72"/>
      <c r="K4" s="73" t="s">
        <v>38</v>
      </c>
      <c r="L4" s="74"/>
    </row>
    <row r="5" spans="1:12" ht="21" customHeight="1" x14ac:dyDescent="0.25">
      <c r="A5" s="7">
        <v>3</v>
      </c>
      <c r="B5" s="11" t="s">
        <v>18</v>
      </c>
      <c r="C5" s="2" t="s">
        <v>29</v>
      </c>
      <c r="D5" s="6" t="s">
        <v>19</v>
      </c>
      <c r="E5" s="10">
        <v>25000</v>
      </c>
      <c r="F5" s="10">
        <v>50000</v>
      </c>
      <c r="G5" s="10">
        <v>26500</v>
      </c>
      <c r="H5" s="10"/>
      <c r="I5" s="10"/>
      <c r="J5" s="10"/>
      <c r="K5" s="12"/>
      <c r="L5" s="2"/>
    </row>
    <row r="6" spans="1:12" ht="21.75" customHeight="1" x14ac:dyDescent="0.25">
      <c r="A6" s="7">
        <v>4</v>
      </c>
      <c r="B6" s="11" t="s">
        <v>34</v>
      </c>
      <c r="C6" s="2" t="s">
        <v>33</v>
      </c>
      <c r="D6" s="6" t="s">
        <v>39</v>
      </c>
      <c r="E6" s="10">
        <v>40000</v>
      </c>
      <c r="F6" s="10">
        <v>240000</v>
      </c>
      <c r="G6" s="10">
        <v>36000</v>
      </c>
      <c r="H6" s="10"/>
      <c r="I6" s="10"/>
      <c r="J6" s="10"/>
      <c r="K6" s="12"/>
      <c r="L6" s="2"/>
    </row>
    <row r="7" spans="1:12" ht="25.5" customHeight="1" x14ac:dyDescent="0.25">
      <c r="A7" s="7">
        <v>5</v>
      </c>
      <c r="B7" s="11" t="s">
        <v>40</v>
      </c>
      <c r="C7" s="2" t="s">
        <v>41</v>
      </c>
      <c r="D7" s="6" t="s">
        <v>42</v>
      </c>
      <c r="E7" s="10">
        <v>30000</v>
      </c>
      <c r="F7" s="10">
        <v>80000</v>
      </c>
      <c r="G7" s="10"/>
      <c r="H7" s="10"/>
      <c r="I7" s="10"/>
      <c r="J7" s="10"/>
      <c r="K7" s="12"/>
      <c r="L7" s="2"/>
    </row>
    <row r="8" spans="1:12" ht="24" customHeight="1" x14ac:dyDescent="0.25">
      <c r="A8" s="7">
        <v>6</v>
      </c>
      <c r="B8" s="11" t="s">
        <v>14</v>
      </c>
      <c r="C8" s="2" t="s">
        <v>30</v>
      </c>
      <c r="D8" s="6" t="s">
        <v>17</v>
      </c>
      <c r="E8" s="10">
        <v>35000</v>
      </c>
      <c r="F8" s="10">
        <v>45000</v>
      </c>
      <c r="G8" s="10"/>
      <c r="H8" s="10"/>
      <c r="I8" s="10"/>
      <c r="J8" s="10"/>
      <c r="K8" s="12"/>
      <c r="L8" s="2"/>
    </row>
    <row r="9" spans="1:12" ht="24" customHeight="1" x14ac:dyDescent="0.25">
      <c r="A9" s="7">
        <v>7</v>
      </c>
      <c r="B9" s="11" t="s">
        <v>15</v>
      </c>
      <c r="C9" s="2" t="s">
        <v>31</v>
      </c>
      <c r="D9" s="6" t="s">
        <v>16</v>
      </c>
      <c r="E9" s="10">
        <v>20000</v>
      </c>
      <c r="F9" s="10">
        <v>75000</v>
      </c>
      <c r="G9" s="10">
        <v>19500</v>
      </c>
      <c r="H9" s="10"/>
      <c r="I9" s="10"/>
      <c r="J9" s="10"/>
      <c r="K9" s="12"/>
      <c r="L9" s="2"/>
    </row>
    <row r="10" spans="1:12" ht="21.75" customHeight="1" x14ac:dyDescent="0.25">
      <c r="A10" s="7">
        <v>8</v>
      </c>
      <c r="B10" s="11" t="s">
        <v>43</v>
      </c>
      <c r="C10" s="2" t="s">
        <v>32</v>
      </c>
      <c r="D10" s="6" t="s">
        <v>44</v>
      </c>
      <c r="E10" s="10">
        <v>35000</v>
      </c>
      <c r="F10" s="10"/>
      <c r="H10" s="10"/>
      <c r="I10" s="10"/>
      <c r="J10" s="10"/>
      <c r="K10" s="12"/>
      <c r="L10" s="2"/>
    </row>
    <row r="11" spans="1:12" ht="23.25" customHeight="1" x14ac:dyDescent="0.25">
      <c r="A11" s="7">
        <v>9</v>
      </c>
      <c r="B11" s="11" t="s">
        <v>13</v>
      </c>
      <c r="C11" s="2" t="s">
        <v>23</v>
      </c>
      <c r="D11" s="6" t="s">
        <v>21</v>
      </c>
      <c r="E11" s="10">
        <v>20000</v>
      </c>
      <c r="F11" s="10">
        <v>130000</v>
      </c>
      <c r="G11" s="10">
        <v>42200</v>
      </c>
      <c r="H11" s="10"/>
      <c r="I11" s="10">
        <v>20000</v>
      </c>
      <c r="J11" s="10"/>
      <c r="K11" s="12" t="s">
        <v>112</v>
      </c>
      <c r="L11" s="2" t="s">
        <v>113</v>
      </c>
    </row>
    <row r="12" spans="1:12" ht="30" customHeight="1" x14ac:dyDescent="0.3">
      <c r="A12" s="58" t="s">
        <v>7</v>
      </c>
      <c r="B12" s="58"/>
      <c r="C12" s="58"/>
      <c r="D12" s="58"/>
      <c r="E12" s="22">
        <f>SUM(E2:E11)</f>
        <v>335000</v>
      </c>
      <c r="F12" s="10">
        <f>SUM(F2:F11)</f>
        <v>845000</v>
      </c>
      <c r="G12" s="22">
        <f>SUM(G2:G11)</f>
        <v>148200</v>
      </c>
      <c r="H12" s="22"/>
      <c r="I12" s="22"/>
      <c r="J12" s="22"/>
      <c r="K12" s="12"/>
      <c r="L12" s="3"/>
    </row>
    <row r="13" spans="1:12" ht="15.75" x14ac:dyDescent="0.25">
      <c r="A13" s="70" t="s">
        <v>45</v>
      </c>
      <c r="B13" s="70"/>
      <c r="C13" s="70"/>
      <c r="D13" s="70"/>
      <c r="E13" s="70"/>
      <c r="F13" s="70"/>
      <c r="G13" s="70"/>
      <c r="H13" s="70"/>
      <c r="I13" s="70"/>
      <c r="J13" s="10"/>
    </row>
    <row r="14" spans="1:12" ht="15.75" x14ac:dyDescent="0.25">
      <c r="A14" s="64" t="s">
        <v>72</v>
      </c>
      <c r="B14" s="65"/>
      <c r="C14" s="65"/>
      <c r="D14" s="65"/>
      <c r="E14" s="65"/>
      <c r="F14" s="65"/>
      <c r="G14" s="65"/>
      <c r="H14" s="65"/>
      <c r="I14" s="66"/>
      <c r="J14" s="10"/>
    </row>
    <row r="15" spans="1:12" x14ac:dyDescent="0.25">
      <c r="A15" s="70" t="s">
        <v>46</v>
      </c>
      <c r="B15" s="70"/>
      <c r="C15" s="70"/>
      <c r="D15" s="70"/>
      <c r="E15" s="70"/>
      <c r="F15" s="70"/>
      <c r="G15" s="70"/>
      <c r="H15" s="70"/>
      <c r="I15" s="70"/>
      <c r="J15" s="34"/>
    </row>
    <row r="16" spans="1:12" ht="6.75" customHeight="1" x14ac:dyDescent="0.25"/>
    <row r="17" spans="1:1" x14ac:dyDescent="0.25">
      <c r="A17" t="s">
        <v>74</v>
      </c>
    </row>
    <row r="18" spans="1:1" x14ac:dyDescent="0.25">
      <c r="A18" t="s">
        <v>75</v>
      </c>
    </row>
  </sheetData>
  <mergeCells count="6">
    <mergeCell ref="A15:I15"/>
    <mergeCell ref="I4:J4"/>
    <mergeCell ref="K4:L4"/>
    <mergeCell ref="A12:D12"/>
    <mergeCell ref="A13:I13"/>
    <mergeCell ref="A14:I14"/>
  </mergeCells>
  <printOptions horizontalCentered="1"/>
  <pageMargins left="0.11811023622047245" right="0.11811023622047245" top="1.6875" bottom="0.74803149606299213" header="0.31496062992125984" footer="0.31496062992125984"/>
  <pageSetup paperSize="9" orientation="landscape" r:id="rId1"/>
  <headerFooter>
    <oddHeader>&amp;LCCGIM
MOBILES : 03 32 59 24 – 07 85 65 28 – 04 92 79 51
E-mail : amadasta@yahoo.fr&amp;CFICHE DES ENCAISSEMENTS
YOPOUGON GARE
 Mme N'GUESSAN AYA N° CC: 9314451H
M. N'GUESSAN BOH JEAN MERMOSE
21 BP 946 ABIDJAN 21
05018796 - 09873305&amp;RMOIS DE JANVIER 2017</oddHead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view="pageLayout" workbookViewId="0">
      <selection activeCell="G3" sqref="G3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8.5703125" customWidth="1"/>
    <col min="12" max="12" width="13.5703125" customWidth="1"/>
  </cols>
  <sheetData>
    <row r="1" spans="1:12" ht="15.75" x14ac:dyDescent="0.25">
      <c r="A1" s="1" t="s">
        <v>0</v>
      </c>
      <c r="B1" s="15" t="s">
        <v>1</v>
      </c>
      <c r="C1" s="8" t="s">
        <v>11</v>
      </c>
      <c r="D1" s="15" t="s">
        <v>10</v>
      </c>
      <c r="E1" s="15" t="s">
        <v>2</v>
      </c>
      <c r="F1" s="15" t="s">
        <v>3</v>
      </c>
      <c r="G1" s="4" t="s">
        <v>51</v>
      </c>
      <c r="H1" s="16" t="s">
        <v>9</v>
      </c>
      <c r="I1" s="15" t="s">
        <v>5</v>
      </c>
      <c r="J1" s="4" t="s">
        <v>4</v>
      </c>
      <c r="K1" s="15" t="s">
        <v>8</v>
      </c>
      <c r="L1" s="15" t="s">
        <v>6</v>
      </c>
    </row>
    <row r="2" spans="1:12" ht="21.75" customHeight="1" x14ac:dyDescent="0.25">
      <c r="A2" s="7">
        <v>1</v>
      </c>
      <c r="B2" s="9" t="s">
        <v>12</v>
      </c>
      <c r="C2" s="2" t="s">
        <v>22</v>
      </c>
      <c r="D2" s="5" t="s">
        <v>20</v>
      </c>
      <c r="E2" s="10">
        <v>35000</v>
      </c>
      <c r="F2" s="10">
        <v>225000</v>
      </c>
      <c r="G2" s="10">
        <v>14000</v>
      </c>
      <c r="H2" s="10">
        <v>35000</v>
      </c>
      <c r="I2" s="10"/>
      <c r="J2" s="10">
        <f>SUM(H2:I2)</f>
        <v>35000</v>
      </c>
      <c r="K2" s="12" t="s">
        <v>115</v>
      </c>
      <c r="L2" s="2" t="s">
        <v>80</v>
      </c>
    </row>
    <row r="3" spans="1:12" ht="21.75" customHeight="1" x14ac:dyDescent="0.25">
      <c r="A3" s="7">
        <v>2</v>
      </c>
      <c r="B3" s="9" t="s">
        <v>35</v>
      </c>
      <c r="C3" s="2" t="s">
        <v>25</v>
      </c>
      <c r="D3" s="5" t="s">
        <v>36</v>
      </c>
      <c r="E3" s="10">
        <v>25000</v>
      </c>
      <c r="F3" s="10"/>
      <c r="G3" s="10">
        <v>10000</v>
      </c>
      <c r="H3" s="10">
        <v>25000</v>
      </c>
      <c r="I3" s="10"/>
      <c r="J3" s="10">
        <f>SUM(H3:I3)</f>
        <v>25000</v>
      </c>
      <c r="K3" s="12" t="s">
        <v>115</v>
      </c>
      <c r="L3" s="2" t="s">
        <v>80</v>
      </c>
    </row>
    <row r="4" spans="1:12" ht="21" customHeight="1" x14ac:dyDescent="0.25">
      <c r="A4" s="17"/>
      <c r="B4" s="18" t="s">
        <v>27</v>
      </c>
      <c r="C4" s="19" t="s">
        <v>26</v>
      </c>
      <c r="D4" s="20" t="s">
        <v>37</v>
      </c>
      <c r="E4" s="21">
        <v>70000</v>
      </c>
      <c r="F4" s="21"/>
      <c r="G4" s="21"/>
      <c r="H4" s="21"/>
      <c r="I4" s="71" t="s">
        <v>28</v>
      </c>
      <c r="J4" s="72"/>
      <c r="K4" s="73" t="s">
        <v>38</v>
      </c>
      <c r="L4" s="74"/>
    </row>
    <row r="5" spans="1:12" ht="21" customHeight="1" x14ac:dyDescent="0.25">
      <c r="A5" s="7">
        <v>3</v>
      </c>
      <c r="B5" s="11" t="s">
        <v>18</v>
      </c>
      <c r="C5" s="2" t="s">
        <v>29</v>
      </c>
      <c r="D5" s="6" t="s">
        <v>19</v>
      </c>
      <c r="E5" s="10">
        <v>25000</v>
      </c>
      <c r="F5" s="10">
        <v>40000</v>
      </c>
      <c r="G5" s="10">
        <v>26500</v>
      </c>
      <c r="H5" s="10">
        <v>25000</v>
      </c>
      <c r="I5" s="10">
        <v>5000</v>
      </c>
      <c r="J5" s="10">
        <f>SUM(H5:I5)</f>
        <v>30000</v>
      </c>
      <c r="K5" s="12" t="s">
        <v>115</v>
      </c>
      <c r="L5" s="2" t="s">
        <v>80</v>
      </c>
    </row>
    <row r="6" spans="1:12" ht="21.75" customHeight="1" x14ac:dyDescent="0.25">
      <c r="A6" s="7">
        <v>4</v>
      </c>
      <c r="B6" s="11" t="s">
        <v>34</v>
      </c>
      <c r="C6" s="2" t="s">
        <v>33</v>
      </c>
      <c r="D6" s="6" t="s">
        <v>39</v>
      </c>
      <c r="E6" s="10">
        <v>40000</v>
      </c>
      <c r="F6" s="10">
        <v>280000</v>
      </c>
      <c r="G6" s="10"/>
      <c r="H6" s="10"/>
      <c r="I6" s="10"/>
      <c r="J6" s="10">
        <f t="shared" ref="J6:J12" si="0">SUM(H6:I6)</f>
        <v>0</v>
      </c>
      <c r="K6" s="12"/>
      <c r="L6" s="2"/>
    </row>
    <row r="7" spans="1:12" ht="25.5" customHeight="1" x14ac:dyDescent="0.25">
      <c r="A7" s="7">
        <v>5</v>
      </c>
      <c r="B7" s="11" t="s">
        <v>40</v>
      </c>
      <c r="C7" s="2" t="s">
        <v>41</v>
      </c>
      <c r="D7" s="6" t="s">
        <v>42</v>
      </c>
      <c r="E7" s="10">
        <v>30000</v>
      </c>
      <c r="F7" s="10">
        <v>50000</v>
      </c>
      <c r="G7" s="10"/>
      <c r="H7" s="10"/>
      <c r="I7" s="10"/>
      <c r="J7" s="10">
        <f t="shared" si="0"/>
        <v>0</v>
      </c>
      <c r="K7" s="12"/>
      <c r="L7" s="2"/>
    </row>
    <row r="8" spans="1:12" ht="24" customHeight="1" x14ac:dyDescent="0.25">
      <c r="A8" s="7">
        <v>6</v>
      </c>
      <c r="B8" s="11" t="s">
        <v>14</v>
      </c>
      <c r="C8" s="2" t="s">
        <v>30</v>
      </c>
      <c r="D8" s="6" t="s">
        <v>17</v>
      </c>
      <c r="E8" s="10">
        <v>35000</v>
      </c>
      <c r="F8" s="10">
        <v>45000</v>
      </c>
      <c r="G8" s="10"/>
      <c r="H8" s="10"/>
      <c r="I8" s="10"/>
      <c r="J8" s="10">
        <f t="shared" si="0"/>
        <v>0</v>
      </c>
      <c r="K8" s="12"/>
      <c r="L8" s="2"/>
    </row>
    <row r="9" spans="1:12" ht="24" customHeight="1" x14ac:dyDescent="0.25">
      <c r="A9" s="7">
        <v>7</v>
      </c>
      <c r="B9" s="11" t="s">
        <v>15</v>
      </c>
      <c r="C9" s="2" t="s">
        <v>31</v>
      </c>
      <c r="D9" s="6" t="s">
        <v>16</v>
      </c>
      <c r="E9" s="10">
        <v>20000</v>
      </c>
      <c r="F9" s="10">
        <v>70000</v>
      </c>
      <c r="G9" s="10">
        <v>19500</v>
      </c>
      <c r="H9" s="10">
        <v>20000</v>
      </c>
      <c r="I9" s="10">
        <v>20000</v>
      </c>
      <c r="J9" s="10">
        <f t="shared" si="0"/>
        <v>40000</v>
      </c>
      <c r="K9" s="12" t="s">
        <v>115</v>
      </c>
      <c r="L9" s="2" t="s">
        <v>80</v>
      </c>
    </row>
    <row r="10" spans="1:12" ht="21.75" customHeight="1" x14ac:dyDescent="0.25">
      <c r="A10" s="7">
        <v>8</v>
      </c>
      <c r="B10" s="11" t="s">
        <v>43</v>
      </c>
      <c r="C10" s="2" t="s">
        <v>32</v>
      </c>
      <c r="D10" s="6" t="s">
        <v>44</v>
      </c>
      <c r="E10" s="10">
        <v>35000</v>
      </c>
      <c r="F10" s="10">
        <v>35000</v>
      </c>
      <c r="H10" s="10"/>
      <c r="I10" s="10">
        <v>35000</v>
      </c>
      <c r="J10" s="10">
        <f t="shared" si="0"/>
        <v>35000</v>
      </c>
      <c r="K10" s="12" t="s">
        <v>114</v>
      </c>
      <c r="L10" s="2" t="s">
        <v>113</v>
      </c>
    </row>
    <row r="11" spans="1:12" ht="23.25" customHeight="1" x14ac:dyDescent="0.25">
      <c r="A11" s="7">
        <v>9</v>
      </c>
      <c r="B11" s="11" t="s">
        <v>13</v>
      </c>
      <c r="C11" s="2" t="s">
        <v>23</v>
      </c>
      <c r="D11" s="6" t="s">
        <v>21</v>
      </c>
      <c r="E11" s="10">
        <v>20000</v>
      </c>
      <c r="F11" s="10">
        <v>130000</v>
      </c>
      <c r="G11" s="10">
        <v>44200</v>
      </c>
      <c r="H11" s="10">
        <v>20000</v>
      </c>
      <c r="I11" s="10"/>
      <c r="J11" s="10">
        <f t="shared" si="0"/>
        <v>20000</v>
      </c>
      <c r="K11" s="12" t="s">
        <v>116</v>
      </c>
      <c r="L11" s="2" t="s">
        <v>113</v>
      </c>
    </row>
    <row r="12" spans="1:12" ht="30" customHeight="1" x14ac:dyDescent="0.3">
      <c r="A12" s="58" t="s">
        <v>7</v>
      </c>
      <c r="B12" s="58"/>
      <c r="C12" s="58"/>
      <c r="D12" s="58"/>
      <c r="E12" s="22">
        <f>SUM(E2:E11)</f>
        <v>335000</v>
      </c>
      <c r="F12" s="10">
        <f>SUM(F2:F11)</f>
        <v>875000</v>
      </c>
      <c r="G12" s="22">
        <f>SUM(G2:G11)</f>
        <v>114200</v>
      </c>
      <c r="H12" s="22">
        <f t="shared" ref="H12:I12" si="1">SUM(H2:H11)</f>
        <v>125000</v>
      </c>
      <c r="I12" s="22">
        <f t="shared" si="1"/>
        <v>60000</v>
      </c>
      <c r="J12" s="10">
        <f t="shared" si="0"/>
        <v>185000</v>
      </c>
      <c r="K12" s="12" t="s">
        <v>117</v>
      </c>
      <c r="L12" s="3" t="s">
        <v>108</v>
      </c>
    </row>
    <row r="13" spans="1:12" ht="15.75" x14ac:dyDescent="0.25">
      <c r="A13" s="70" t="s">
        <v>45</v>
      </c>
      <c r="B13" s="70"/>
      <c r="C13" s="70"/>
      <c r="D13" s="70"/>
      <c r="E13" s="70"/>
      <c r="F13" s="70"/>
      <c r="G13" s="70"/>
      <c r="H13" s="70"/>
      <c r="I13" s="70"/>
      <c r="J13" s="10">
        <f>J12*0.1</f>
        <v>18500</v>
      </c>
    </row>
    <row r="14" spans="1:12" ht="15.75" x14ac:dyDescent="0.25">
      <c r="A14" s="70" t="s">
        <v>46</v>
      </c>
      <c r="B14" s="70"/>
      <c r="C14" s="70"/>
      <c r="D14" s="70"/>
      <c r="E14" s="70"/>
      <c r="F14" s="70"/>
      <c r="G14" s="70"/>
      <c r="H14" s="70"/>
      <c r="I14" s="70"/>
      <c r="J14" s="10">
        <f>J12-J13</f>
        <v>166500</v>
      </c>
    </row>
    <row r="15" spans="1:12" ht="6.75" customHeight="1" x14ac:dyDescent="0.25"/>
    <row r="16" spans="1:12" x14ac:dyDescent="0.25">
      <c r="A16" t="s">
        <v>74</v>
      </c>
    </row>
    <row r="17" spans="1:1" x14ac:dyDescent="0.25">
      <c r="A17" t="s">
        <v>75</v>
      </c>
    </row>
  </sheetData>
  <mergeCells count="5">
    <mergeCell ref="I4:J4"/>
    <mergeCell ref="K4:L4"/>
    <mergeCell ref="A12:D12"/>
    <mergeCell ref="A13:I13"/>
    <mergeCell ref="A14:I14"/>
  </mergeCells>
  <printOptions horizontalCentered="1"/>
  <pageMargins left="0.11811023622047245" right="0.11811023622047245" top="1.6875" bottom="0.74803149606299213" header="0.31496062992125984" footer="0.31496062992125984"/>
  <pageSetup paperSize="9" orientation="landscape" r:id="rId1"/>
  <headerFooter>
    <oddHeader>&amp;LCCGIM
MOBILES : 03 32 59 24 – 07 85 65 28 – 04 92 79 51
E-mail : amadasta@yahoo.fr&amp;CFICHE DES ENCAISSEMENTS
YOPOUGON GARE
 Mme N'GUESSAN AYA N° CC: 9314451H
M. N'GUESSAN BOH JEAN MERMOSE
21 BP 946 ABIDJAN 21
05018796 - 09873305&amp;RMOIS DE FEVRIER 2017</oddHead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8"/>
  <sheetViews>
    <sheetView view="pageLayout" workbookViewId="0">
      <selection activeCell="I3" sqref="I3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8.5703125" customWidth="1"/>
    <col min="12" max="12" width="13.5703125" customWidth="1"/>
  </cols>
  <sheetData>
    <row r="1" spans="1:12" ht="15.75" x14ac:dyDescent="0.25">
      <c r="A1" s="1" t="s">
        <v>0</v>
      </c>
      <c r="B1" s="15" t="s">
        <v>1</v>
      </c>
      <c r="C1" s="8" t="s">
        <v>11</v>
      </c>
      <c r="D1" s="15" t="s">
        <v>10</v>
      </c>
      <c r="E1" s="15" t="s">
        <v>2</v>
      </c>
      <c r="F1" s="15" t="s">
        <v>3</v>
      </c>
      <c r="G1" s="4" t="s">
        <v>51</v>
      </c>
      <c r="H1" s="16" t="s">
        <v>9</v>
      </c>
      <c r="I1" s="15" t="s">
        <v>5</v>
      </c>
      <c r="J1" s="4" t="s">
        <v>4</v>
      </c>
      <c r="K1" s="15" t="s">
        <v>8</v>
      </c>
      <c r="L1" s="15" t="s">
        <v>6</v>
      </c>
    </row>
    <row r="2" spans="1:12" ht="21.75" customHeight="1" x14ac:dyDescent="0.25">
      <c r="A2" s="7">
        <v>1</v>
      </c>
      <c r="B2" s="9" t="s">
        <v>12</v>
      </c>
      <c r="C2" s="2" t="s">
        <v>22</v>
      </c>
      <c r="D2" s="5" t="s">
        <v>20</v>
      </c>
      <c r="E2" s="10">
        <v>35000</v>
      </c>
      <c r="F2" s="10">
        <v>225000</v>
      </c>
      <c r="G2" s="10">
        <v>14000</v>
      </c>
      <c r="H2" s="10">
        <v>35000</v>
      </c>
      <c r="I2" s="10"/>
      <c r="J2" s="10">
        <f>SUM(H2:I2)</f>
        <v>35000</v>
      </c>
      <c r="K2" s="12" t="s">
        <v>119</v>
      </c>
      <c r="L2" s="2" t="s">
        <v>80</v>
      </c>
    </row>
    <row r="3" spans="1:12" ht="21.75" customHeight="1" x14ac:dyDescent="0.25">
      <c r="A3" s="7">
        <v>2</v>
      </c>
      <c r="B3" s="9" t="s">
        <v>35</v>
      </c>
      <c r="C3" s="2" t="s">
        <v>25</v>
      </c>
      <c r="D3" s="5" t="s">
        <v>36</v>
      </c>
      <c r="E3" s="10">
        <v>25000</v>
      </c>
      <c r="F3" s="10"/>
      <c r="G3" s="10">
        <v>10000</v>
      </c>
      <c r="H3" s="10">
        <v>25000</v>
      </c>
      <c r="I3" s="10"/>
      <c r="J3" s="10">
        <f>SUM(H3:I3)</f>
        <v>25000</v>
      </c>
      <c r="K3" s="12" t="s">
        <v>119</v>
      </c>
      <c r="L3" s="2" t="s">
        <v>80</v>
      </c>
    </row>
    <row r="4" spans="1:12" ht="21" customHeight="1" x14ac:dyDescent="0.25">
      <c r="A4" s="17"/>
      <c r="B4" s="18" t="s">
        <v>27</v>
      </c>
      <c r="C4" s="19" t="s">
        <v>26</v>
      </c>
      <c r="D4" s="20" t="s">
        <v>37</v>
      </c>
      <c r="E4" s="21">
        <v>70000</v>
      </c>
      <c r="F4" s="21"/>
      <c r="G4" s="21"/>
      <c r="H4" s="21"/>
      <c r="I4" s="71" t="s">
        <v>28</v>
      </c>
      <c r="J4" s="72"/>
      <c r="K4" s="73" t="s">
        <v>38</v>
      </c>
      <c r="L4" s="74"/>
    </row>
    <row r="5" spans="1:12" ht="21" customHeight="1" x14ac:dyDescent="0.25">
      <c r="A5" s="7">
        <v>3</v>
      </c>
      <c r="B5" s="11" t="s">
        <v>18</v>
      </c>
      <c r="C5" s="2" t="s">
        <v>29</v>
      </c>
      <c r="D5" s="6" t="s">
        <v>19</v>
      </c>
      <c r="E5" s="10">
        <v>25000</v>
      </c>
      <c r="F5" s="10">
        <v>35000</v>
      </c>
      <c r="G5" s="10">
        <v>26500</v>
      </c>
      <c r="H5" s="10"/>
      <c r="I5" s="10"/>
      <c r="J5" s="10"/>
      <c r="K5" s="12"/>
      <c r="L5" s="2"/>
    </row>
    <row r="6" spans="1:12" ht="21.75" customHeight="1" x14ac:dyDescent="0.25">
      <c r="A6" s="7">
        <v>4</v>
      </c>
      <c r="B6" s="11" t="s">
        <v>34</v>
      </c>
      <c r="C6" s="2" t="s">
        <v>33</v>
      </c>
      <c r="D6" s="6" t="s">
        <v>39</v>
      </c>
      <c r="E6" s="10">
        <v>40000</v>
      </c>
      <c r="F6" s="10">
        <v>320000</v>
      </c>
      <c r="G6" s="10">
        <v>44000</v>
      </c>
      <c r="H6" s="10"/>
      <c r="I6" s="10"/>
      <c r="J6" s="10"/>
      <c r="K6" s="12"/>
      <c r="L6" s="2"/>
    </row>
    <row r="7" spans="1:12" ht="25.5" customHeight="1" x14ac:dyDescent="0.25">
      <c r="A7" s="7">
        <v>5</v>
      </c>
      <c r="B7" s="11" t="s">
        <v>40</v>
      </c>
      <c r="C7" s="2" t="s">
        <v>41</v>
      </c>
      <c r="D7" s="6" t="s">
        <v>42</v>
      </c>
      <c r="E7" s="10">
        <v>30000</v>
      </c>
      <c r="F7" s="10">
        <v>80000</v>
      </c>
      <c r="G7" s="10"/>
      <c r="H7" s="10"/>
      <c r="I7" s="10"/>
      <c r="J7" s="10"/>
      <c r="K7" s="12"/>
      <c r="L7" s="2"/>
    </row>
    <row r="8" spans="1:12" ht="24" customHeight="1" x14ac:dyDescent="0.25">
      <c r="A8" s="7">
        <v>6</v>
      </c>
      <c r="B8" s="11" t="s">
        <v>14</v>
      </c>
      <c r="C8" s="2" t="s">
        <v>30</v>
      </c>
      <c r="D8" s="6" t="s">
        <v>17</v>
      </c>
      <c r="E8" s="10">
        <v>35000</v>
      </c>
      <c r="F8" s="10">
        <v>80000</v>
      </c>
      <c r="G8" s="10">
        <v>3500</v>
      </c>
      <c r="H8" s="10"/>
      <c r="I8" s="10">
        <v>35000</v>
      </c>
      <c r="J8" s="10">
        <f>SUM(H8:I8)</f>
        <v>35000</v>
      </c>
      <c r="K8" s="12" t="s">
        <v>118</v>
      </c>
      <c r="L8" s="2" t="s">
        <v>95</v>
      </c>
    </row>
    <row r="9" spans="1:12" ht="24" customHeight="1" x14ac:dyDescent="0.25">
      <c r="A9" s="7">
        <v>7</v>
      </c>
      <c r="B9" s="11" t="s">
        <v>15</v>
      </c>
      <c r="C9" s="2" t="s">
        <v>31</v>
      </c>
      <c r="D9" s="6" t="s">
        <v>16</v>
      </c>
      <c r="E9" s="10">
        <v>20000</v>
      </c>
      <c r="F9" s="10">
        <v>50000</v>
      </c>
      <c r="G9" s="10">
        <v>19500</v>
      </c>
      <c r="H9" s="10">
        <v>20000</v>
      </c>
      <c r="I9" s="10"/>
      <c r="J9" s="10">
        <f>SUM(H9:I9)</f>
        <v>20000</v>
      </c>
      <c r="K9" s="12" t="s">
        <v>119</v>
      </c>
      <c r="L9" s="2" t="s">
        <v>80</v>
      </c>
    </row>
    <row r="10" spans="1:12" ht="21.75" customHeight="1" x14ac:dyDescent="0.25">
      <c r="A10" s="7">
        <v>8</v>
      </c>
      <c r="B10" s="11" t="s">
        <v>43</v>
      </c>
      <c r="C10" s="2" t="s">
        <v>32</v>
      </c>
      <c r="D10" s="6" t="s">
        <v>44</v>
      </c>
      <c r="E10" s="10">
        <v>35000</v>
      </c>
      <c r="F10" s="10">
        <v>35000</v>
      </c>
      <c r="H10" s="10">
        <v>35000</v>
      </c>
      <c r="I10" s="10">
        <v>35000</v>
      </c>
      <c r="J10" s="10">
        <f>SUM(H10:I10)</f>
        <v>70000</v>
      </c>
      <c r="K10" s="12" t="s">
        <v>118</v>
      </c>
      <c r="L10" s="2" t="s">
        <v>113</v>
      </c>
    </row>
    <row r="11" spans="1:12" ht="23.25" customHeight="1" x14ac:dyDescent="0.25">
      <c r="A11" s="7">
        <v>9</v>
      </c>
      <c r="B11" s="11" t="s">
        <v>13</v>
      </c>
      <c r="C11" s="2" t="s">
        <v>23</v>
      </c>
      <c r="D11" s="6" t="s">
        <v>21</v>
      </c>
      <c r="E11" s="10">
        <v>20000</v>
      </c>
      <c r="F11" s="10">
        <v>130000</v>
      </c>
      <c r="G11" s="10">
        <v>44800</v>
      </c>
      <c r="H11" s="10"/>
      <c r="I11" s="10"/>
      <c r="J11" s="10"/>
      <c r="K11" s="12"/>
      <c r="L11" s="2"/>
    </row>
    <row r="12" spans="1:12" ht="30" customHeight="1" x14ac:dyDescent="0.25">
      <c r="A12" s="58" t="s">
        <v>7</v>
      </c>
      <c r="B12" s="58"/>
      <c r="C12" s="58"/>
      <c r="D12" s="58"/>
      <c r="E12" s="22">
        <f>SUM(E2:E11)</f>
        <v>335000</v>
      </c>
      <c r="F12" s="10">
        <f>SUM(F2:F11)</f>
        <v>955000</v>
      </c>
      <c r="G12" s="22">
        <f>SUM(G2:G11)</f>
        <v>162300</v>
      </c>
      <c r="H12" s="22">
        <f t="shared" ref="H12:J12" si="0">SUM(H2:H11)</f>
        <v>115000</v>
      </c>
      <c r="I12" s="22">
        <f t="shared" si="0"/>
        <v>70000</v>
      </c>
      <c r="J12" s="22">
        <f t="shared" si="0"/>
        <v>185000</v>
      </c>
      <c r="K12" s="12" t="s">
        <v>120</v>
      </c>
      <c r="L12" s="2" t="s">
        <v>108</v>
      </c>
    </row>
    <row r="13" spans="1:12" ht="15.75" x14ac:dyDescent="0.25">
      <c r="A13" s="70" t="s">
        <v>45</v>
      </c>
      <c r="B13" s="70"/>
      <c r="C13" s="70"/>
      <c r="D13" s="70"/>
      <c r="E13" s="70"/>
      <c r="F13" s="70"/>
      <c r="G13" s="70"/>
      <c r="H13" s="70"/>
      <c r="I13" s="70"/>
      <c r="J13" s="10">
        <v>18500</v>
      </c>
    </row>
    <row r="14" spans="1:12" ht="15.75" x14ac:dyDescent="0.25">
      <c r="A14" s="64" t="s">
        <v>72</v>
      </c>
      <c r="B14" s="65"/>
      <c r="C14" s="65"/>
      <c r="D14" s="65"/>
      <c r="E14" s="65"/>
      <c r="F14" s="65"/>
      <c r="G14" s="65"/>
      <c r="H14" s="65"/>
      <c r="I14" s="66"/>
      <c r="J14" s="10"/>
    </row>
    <row r="15" spans="1:12" x14ac:dyDescent="0.25">
      <c r="A15" s="70" t="s">
        <v>46</v>
      </c>
      <c r="B15" s="70"/>
      <c r="C15" s="70"/>
      <c r="D15" s="70"/>
      <c r="E15" s="70"/>
      <c r="F15" s="70"/>
      <c r="G15" s="70"/>
      <c r="H15" s="70"/>
      <c r="I15" s="70"/>
      <c r="J15" s="34">
        <f>J12-J13</f>
        <v>166500</v>
      </c>
    </row>
    <row r="16" spans="1:12" ht="6.75" customHeight="1" x14ac:dyDescent="0.25"/>
    <row r="17" spans="1:1" x14ac:dyDescent="0.25">
      <c r="A17" t="s">
        <v>74</v>
      </c>
    </row>
    <row r="18" spans="1:1" x14ac:dyDescent="0.25">
      <c r="A18" t="s">
        <v>75</v>
      </c>
    </row>
  </sheetData>
  <mergeCells count="6">
    <mergeCell ref="A15:I15"/>
    <mergeCell ref="I4:J4"/>
    <mergeCell ref="K4:L4"/>
    <mergeCell ref="A12:D12"/>
    <mergeCell ref="A13:I13"/>
    <mergeCell ref="A14:I14"/>
  </mergeCells>
  <printOptions horizontalCentered="1"/>
  <pageMargins left="0.11811023622047245" right="0.11811023622047245" top="1.6875" bottom="0.74803149606299213" header="0.31496062992125984" footer="0.31496062992125984"/>
  <pageSetup paperSize="9" orientation="landscape" r:id="rId1"/>
  <headerFooter>
    <oddHeader>&amp;LCCGIM
MOBILES : 03 32 59 24 – 07 85 65 28 – 04 92 79 51
E-mail : amadasta@yahoo.fr&amp;CFICHE DES ENCAISSEMENTS
YOPOUGON GARE
 Mme N'GUESSAN AYA N° CC: 9314451H
M. N'GUESSAN BOH JEAN MERMOSE
21 BP 946 ABIDJAN 21
05018796 - 09873305&amp;RMOIS DE MARS 2017</oddHead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view="pageLayout" workbookViewId="0">
      <selection activeCell="G4" sqref="G4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8.5703125" customWidth="1"/>
    <col min="12" max="12" width="13.5703125" customWidth="1"/>
  </cols>
  <sheetData>
    <row r="1" spans="1:12" ht="15.75" x14ac:dyDescent="0.25">
      <c r="A1" s="1" t="s">
        <v>0</v>
      </c>
      <c r="B1" s="15" t="s">
        <v>1</v>
      </c>
      <c r="C1" s="8" t="s">
        <v>11</v>
      </c>
      <c r="D1" s="15" t="s">
        <v>10</v>
      </c>
      <c r="E1" s="15" t="s">
        <v>2</v>
      </c>
      <c r="F1" s="15" t="s">
        <v>3</v>
      </c>
      <c r="G1" s="4" t="s">
        <v>51</v>
      </c>
      <c r="H1" s="16" t="s">
        <v>9</v>
      </c>
      <c r="I1" s="15" t="s">
        <v>5</v>
      </c>
      <c r="J1" s="4" t="s">
        <v>4</v>
      </c>
      <c r="K1" s="15" t="s">
        <v>8</v>
      </c>
      <c r="L1" s="15" t="s">
        <v>6</v>
      </c>
    </row>
    <row r="2" spans="1:12" ht="21.75" customHeight="1" x14ac:dyDescent="0.25">
      <c r="A2" s="7">
        <v>1</v>
      </c>
      <c r="B2" s="9" t="s">
        <v>12</v>
      </c>
      <c r="C2" s="2" t="s">
        <v>22</v>
      </c>
      <c r="D2" s="5" t="s">
        <v>20</v>
      </c>
      <c r="E2" s="10">
        <v>35000</v>
      </c>
      <c r="F2" s="10">
        <v>225000</v>
      </c>
      <c r="G2" s="10">
        <v>14000</v>
      </c>
      <c r="H2" s="10">
        <v>35000</v>
      </c>
      <c r="I2" s="10"/>
      <c r="J2" s="10">
        <f>SUM(H2:I2)</f>
        <v>35000</v>
      </c>
      <c r="K2" s="12" t="s">
        <v>122</v>
      </c>
      <c r="L2" s="2" t="s">
        <v>80</v>
      </c>
    </row>
    <row r="3" spans="1:12" ht="21.75" customHeight="1" x14ac:dyDescent="0.25">
      <c r="A3" s="7">
        <v>2</v>
      </c>
      <c r="B3" s="9" t="s">
        <v>35</v>
      </c>
      <c r="C3" s="2" t="s">
        <v>25</v>
      </c>
      <c r="D3" s="5" t="s">
        <v>36</v>
      </c>
      <c r="E3" s="10">
        <v>25000</v>
      </c>
      <c r="F3" s="10"/>
      <c r="G3" s="10">
        <v>10000</v>
      </c>
      <c r="H3" s="10">
        <v>25000</v>
      </c>
      <c r="I3" s="10"/>
      <c r="J3" s="10">
        <f>SUM(H3:I3)</f>
        <v>25000</v>
      </c>
      <c r="K3" s="12" t="s">
        <v>122</v>
      </c>
      <c r="L3" s="2" t="s">
        <v>80</v>
      </c>
    </row>
    <row r="4" spans="1:12" ht="21" customHeight="1" x14ac:dyDescent="0.25">
      <c r="A4" s="17"/>
      <c r="B4" s="18" t="s">
        <v>27</v>
      </c>
      <c r="C4" s="19" t="s">
        <v>26</v>
      </c>
      <c r="D4" s="20" t="s">
        <v>37</v>
      </c>
      <c r="E4" s="21">
        <v>70000</v>
      </c>
      <c r="F4" s="21"/>
      <c r="G4" s="21"/>
      <c r="H4" s="21"/>
      <c r="I4" s="71" t="s">
        <v>28</v>
      </c>
      <c r="J4" s="72"/>
      <c r="K4" s="73" t="s">
        <v>38</v>
      </c>
      <c r="L4" s="74"/>
    </row>
    <row r="5" spans="1:12" ht="21" customHeight="1" x14ac:dyDescent="0.25">
      <c r="A5" s="7">
        <v>3</v>
      </c>
      <c r="B5" s="11" t="s">
        <v>18</v>
      </c>
      <c r="C5" s="2" t="s">
        <v>29</v>
      </c>
      <c r="D5" s="6" t="s">
        <v>19</v>
      </c>
      <c r="E5" s="10">
        <v>25000</v>
      </c>
      <c r="F5" s="10">
        <v>60000</v>
      </c>
      <c r="G5" s="10">
        <v>29000</v>
      </c>
      <c r="H5" s="10"/>
      <c r="I5" s="10"/>
      <c r="J5" s="10"/>
      <c r="K5" s="12"/>
      <c r="L5" s="2"/>
    </row>
    <row r="6" spans="1:12" ht="21.75" customHeight="1" x14ac:dyDescent="0.25">
      <c r="A6" s="7">
        <v>4</v>
      </c>
      <c r="B6" s="11" t="s">
        <v>34</v>
      </c>
      <c r="C6" s="2" t="s">
        <v>33</v>
      </c>
      <c r="D6" s="6" t="s">
        <v>39</v>
      </c>
      <c r="E6" s="10">
        <v>40000</v>
      </c>
      <c r="F6" s="10">
        <v>360000</v>
      </c>
      <c r="G6" s="10">
        <v>48000</v>
      </c>
      <c r="H6" s="10">
        <v>40000</v>
      </c>
      <c r="I6" s="10">
        <v>5000</v>
      </c>
      <c r="J6" s="10">
        <f t="shared" ref="J6:J11" si="0">SUM(H6:I6)</f>
        <v>45000</v>
      </c>
      <c r="K6" s="12" t="s">
        <v>123</v>
      </c>
      <c r="L6" s="2" t="s">
        <v>80</v>
      </c>
    </row>
    <row r="7" spans="1:12" ht="25.5" customHeight="1" x14ac:dyDescent="0.25">
      <c r="A7" s="7">
        <v>5</v>
      </c>
      <c r="B7" s="11" t="s">
        <v>40</v>
      </c>
      <c r="C7" s="2" t="s">
        <v>41</v>
      </c>
      <c r="D7" s="6" t="s">
        <v>42</v>
      </c>
      <c r="E7" s="10">
        <v>30000</v>
      </c>
      <c r="F7" s="10">
        <v>110000</v>
      </c>
      <c r="G7" s="10"/>
      <c r="H7" s="10">
        <v>30000</v>
      </c>
      <c r="I7" s="10">
        <v>30000</v>
      </c>
      <c r="J7" s="10">
        <f t="shared" si="0"/>
        <v>60000</v>
      </c>
      <c r="K7" s="12" t="s">
        <v>125</v>
      </c>
      <c r="L7" s="2" t="s">
        <v>95</v>
      </c>
    </row>
    <row r="8" spans="1:12" ht="24" customHeight="1" x14ac:dyDescent="0.25">
      <c r="A8" s="7">
        <v>6</v>
      </c>
      <c r="B8" s="11" t="s">
        <v>14</v>
      </c>
      <c r="C8" s="2" t="s">
        <v>30</v>
      </c>
      <c r="D8" s="6" t="s">
        <v>17</v>
      </c>
      <c r="E8" s="10">
        <v>35000</v>
      </c>
      <c r="F8" s="10">
        <v>45000</v>
      </c>
      <c r="G8" s="10">
        <v>7000</v>
      </c>
      <c r="H8" s="10"/>
      <c r="I8" s="10">
        <v>35000</v>
      </c>
      <c r="J8" s="10">
        <f t="shared" si="0"/>
        <v>35000</v>
      </c>
      <c r="K8" s="12" t="s">
        <v>121</v>
      </c>
      <c r="L8" s="2" t="s">
        <v>95</v>
      </c>
    </row>
    <row r="9" spans="1:12" ht="24" customHeight="1" x14ac:dyDescent="0.25">
      <c r="A9" s="7">
        <v>7</v>
      </c>
      <c r="B9" s="11" t="s">
        <v>15</v>
      </c>
      <c r="C9" s="2" t="s">
        <v>31</v>
      </c>
      <c r="D9" s="6" t="s">
        <v>16</v>
      </c>
      <c r="E9" s="10">
        <v>20000</v>
      </c>
      <c r="F9" s="10">
        <v>50000</v>
      </c>
      <c r="G9" s="10">
        <v>19500</v>
      </c>
      <c r="H9" s="10">
        <v>20000</v>
      </c>
      <c r="I9" s="10"/>
      <c r="J9" s="10">
        <f t="shared" si="0"/>
        <v>20000</v>
      </c>
      <c r="K9" s="12" t="s">
        <v>122</v>
      </c>
      <c r="L9" s="2" t="s">
        <v>80</v>
      </c>
    </row>
    <row r="10" spans="1:12" ht="21.75" customHeight="1" x14ac:dyDescent="0.25">
      <c r="A10" s="7">
        <v>8</v>
      </c>
      <c r="B10" s="11" t="s">
        <v>43</v>
      </c>
      <c r="C10" s="2" t="s">
        <v>32</v>
      </c>
      <c r="D10" s="6" t="s">
        <v>44</v>
      </c>
      <c r="E10" s="10">
        <v>35000</v>
      </c>
      <c r="F10" s="10"/>
      <c r="H10" s="10"/>
      <c r="I10" s="10"/>
      <c r="J10" s="10"/>
      <c r="K10" s="12"/>
      <c r="L10" s="2"/>
    </row>
    <row r="11" spans="1:12" ht="23.25" customHeight="1" x14ac:dyDescent="0.25">
      <c r="A11" s="7">
        <v>9</v>
      </c>
      <c r="B11" s="11" t="s">
        <v>13</v>
      </c>
      <c r="C11" s="2" t="s">
        <v>23</v>
      </c>
      <c r="D11" s="6" t="s">
        <v>21</v>
      </c>
      <c r="E11" s="10">
        <v>20000</v>
      </c>
      <c r="F11" s="10">
        <v>150000</v>
      </c>
      <c r="G11" s="10">
        <v>46800</v>
      </c>
      <c r="H11" s="10">
        <v>20000</v>
      </c>
      <c r="I11" s="10">
        <v>20000</v>
      </c>
      <c r="J11" s="10">
        <f t="shared" si="0"/>
        <v>40000</v>
      </c>
      <c r="K11" s="12" t="s">
        <v>123</v>
      </c>
      <c r="L11" s="41" t="s">
        <v>124</v>
      </c>
    </row>
    <row r="12" spans="1:12" ht="30" customHeight="1" x14ac:dyDescent="0.25">
      <c r="A12" s="58" t="s">
        <v>7</v>
      </c>
      <c r="B12" s="58"/>
      <c r="C12" s="58"/>
      <c r="D12" s="58"/>
      <c r="E12" s="22">
        <f>SUM(E2:E11)</f>
        <v>335000</v>
      </c>
      <c r="F12" s="10">
        <f>SUM(F2:F11)</f>
        <v>1000000</v>
      </c>
      <c r="G12" s="22">
        <f>SUM(G2:G11)</f>
        <v>174300</v>
      </c>
      <c r="H12" s="22">
        <f t="shared" ref="H12:J12" si="1">SUM(H2:H11)</f>
        <v>170000</v>
      </c>
      <c r="I12" s="22">
        <f t="shared" si="1"/>
        <v>90000</v>
      </c>
      <c r="J12" s="22">
        <f t="shared" si="1"/>
        <v>260000</v>
      </c>
      <c r="K12" s="12" t="s">
        <v>122</v>
      </c>
      <c r="L12" s="2" t="s">
        <v>108</v>
      </c>
    </row>
    <row r="13" spans="1:12" ht="15.75" x14ac:dyDescent="0.25">
      <c r="A13" s="70" t="s">
        <v>45</v>
      </c>
      <c r="B13" s="70"/>
      <c r="C13" s="70"/>
      <c r="D13" s="70"/>
      <c r="E13" s="70"/>
      <c r="F13" s="70"/>
      <c r="G13" s="70"/>
      <c r="H13" s="70"/>
      <c r="I13" s="70"/>
      <c r="J13" s="10">
        <v>26000</v>
      </c>
    </row>
    <row r="14" spans="1:12" x14ac:dyDescent="0.25">
      <c r="A14" s="70" t="s">
        <v>46</v>
      </c>
      <c r="B14" s="70"/>
      <c r="C14" s="70"/>
      <c r="D14" s="70"/>
      <c r="E14" s="70"/>
      <c r="F14" s="70"/>
      <c r="G14" s="70"/>
      <c r="H14" s="70"/>
      <c r="I14" s="70"/>
      <c r="J14" s="34">
        <f>J12-J13</f>
        <v>234000</v>
      </c>
    </row>
    <row r="15" spans="1:12" ht="6.75" customHeight="1" x14ac:dyDescent="0.25"/>
    <row r="16" spans="1:12" x14ac:dyDescent="0.25">
      <c r="A16" t="s">
        <v>74</v>
      </c>
    </row>
    <row r="17" spans="1:1" x14ac:dyDescent="0.25">
      <c r="A17" t="s">
        <v>75</v>
      </c>
    </row>
  </sheetData>
  <mergeCells count="5">
    <mergeCell ref="A14:I14"/>
    <mergeCell ref="I4:J4"/>
    <mergeCell ref="K4:L4"/>
    <mergeCell ref="A12:D12"/>
    <mergeCell ref="A13:I13"/>
  </mergeCells>
  <printOptions horizontalCentered="1"/>
  <pageMargins left="0.11811023622047245" right="0.11811023622047245" top="1.6875" bottom="0.74803149606299213" header="0.31496062992125984" footer="0.31496062992125984"/>
  <pageSetup paperSize="9" orientation="landscape" r:id="rId1"/>
  <headerFooter>
    <oddHeader>&amp;LCCGIM
MOBILES : 03 32 59 24 – 07 85 65 28 – 04 92 79 51
E-mail : amadasta@yahoo.fr&amp;CFICHE DES ENCAISSEMENTS
YOPOUGON GARE
 Mme N'GUESSAN AYA N° CC: 9314451H
M. N'GUESSAN BOH JEAN MERMOSE
21 BP 946 ABIDJAN 21
05018796 - 09873305&amp;RMOIS DE AVRIL 2017</oddHead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"/>
  <sheetViews>
    <sheetView view="pageLayout" workbookViewId="0">
      <selection activeCell="D3" sqref="D3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8.5703125" customWidth="1"/>
    <col min="12" max="12" width="13.5703125" customWidth="1"/>
  </cols>
  <sheetData>
    <row r="1" spans="1:12" ht="15.75" x14ac:dyDescent="0.25">
      <c r="A1" s="1" t="s">
        <v>0</v>
      </c>
      <c r="B1" s="15" t="s">
        <v>1</v>
      </c>
      <c r="C1" s="8" t="s">
        <v>11</v>
      </c>
      <c r="D1" s="15" t="s">
        <v>10</v>
      </c>
      <c r="E1" s="15" t="s">
        <v>2</v>
      </c>
      <c r="F1" s="15" t="s">
        <v>3</v>
      </c>
      <c r="G1" s="4" t="s">
        <v>51</v>
      </c>
      <c r="H1" s="16" t="s">
        <v>9</v>
      </c>
      <c r="I1" s="15" t="s">
        <v>5</v>
      </c>
      <c r="J1" s="4" t="s">
        <v>4</v>
      </c>
      <c r="K1" s="15" t="s">
        <v>8</v>
      </c>
      <c r="L1" s="15" t="s">
        <v>6</v>
      </c>
    </row>
    <row r="2" spans="1:12" ht="21.75" customHeight="1" x14ac:dyDescent="0.25">
      <c r="A2" s="7">
        <v>1</v>
      </c>
      <c r="B2" s="9" t="s">
        <v>12</v>
      </c>
      <c r="C2" s="2" t="s">
        <v>22</v>
      </c>
      <c r="D2" s="5" t="s">
        <v>20</v>
      </c>
      <c r="E2" s="10">
        <v>35000</v>
      </c>
      <c r="F2" s="10">
        <v>225000</v>
      </c>
      <c r="G2" s="10">
        <v>14000</v>
      </c>
      <c r="H2" s="10">
        <v>35000</v>
      </c>
      <c r="I2" s="10"/>
      <c r="J2" s="10">
        <f>SUM(H2:I2)</f>
        <v>35000</v>
      </c>
      <c r="K2" s="12" t="s">
        <v>126</v>
      </c>
      <c r="L2" s="2" t="s">
        <v>80</v>
      </c>
    </row>
    <row r="3" spans="1:12" ht="21.75" customHeight="1" x14ac:dyDescent="0.25">
      <c r="A3" s="7">
        <v>2</v>
      </c>
      <c r="B3" s="9" t="s">
        <v>35</v>
      </c>
      <c r="C3" s="2" t="s">
        <v>25</v>
      </c>
      <c r="D3" s="5" t="s">
        <v>36</v>
      </c>
      <c r="E3" s="10">
        <v>25000</v>
      </c>
      <c r="F3" s="10"/>
      <c r="G3" s="10">
        <v>10000</v>
      </c>
      <c r="H3" s="10">
        <v>25000</v>
      </c>
      <c r="I3" s="10"/>
      <c r="J3" s="10">
        <f>SUM(H3:I3)</f>
        <v>25000</v>
      </c>
      <c r="K3" s="12" t="s">
        <v>126</v>
      </c>
      <c r="L3" s="2" t="s">
        <v>80</v>
      </c>
    </row>
    <row r="4" spans="1:12" ht="21" customHeight="1" x14ac:dyDescent="0.25">
      <c r="A4" s="17"/>
      <c r="B4" s="18" t="s">
        <v>27</v>
      </c>
      <c r="C4" s="19" t="s">
        <v>26</v>
      </c>
      <c r="D4" s="20" t="s">
        <v>37</v>
      </c>
      <c r="E4" s="21">
        <v>70000</v>
      </c>
      <c r="F4" s="21"/>
      <c r="G4" s="21"/>
      <c r="H4" s="21"/>
      <c r="I4" s="71" t="s">
        <v>28</v>
      </c>
      <c r="J4" s="72"/>
      <c r="K4" s="73" t="s">
        <v>38</v>
      </c>
      <c r="L4" s="74"/>
    </row>
    <row r="5" spans="1:12" ht="21" customHeight="1" x14ac:dyDescent="0.25">
      <c r="A5" s="7">
        <v>3</v>
      </c>
      <c r="B5" s="11" t="s">
        <v>18</v>
      </c>
      <c r="C5" s="2" t="s">
        <v>29</v>
      </c>
      <c r="D5" s="6" t="s">
        <v>19</v>
      </c>
      <c r="E5" s="10">
        <v>25000</v>
      </c>
      <c r="F5" s="10">
        <v>85000</v>
      </c>
      <c r="G5" s="10">
        <v>31500</v>
      </c>
      <c r="H5" s="10"/>
      <c r="I5" s="10"/>
      <c r="J5" s="10"/>
      <c r="K5" s="12"/>
      <c r="L5" s="2"/>
    </row>
    <row r="6" spans="1:12" ht="21.75" customHeight="1" x14ac:dyDescent="0.25">
      <c r="A6" s="7">
        <v>4</v>
      </c>
      <c r="B6" s="11" t="s">
        <v>34</v>
      </c>
      <c r="C6" s="2" t="s">
        <v>33</v>
      </c>
      <c r="D6" s="6" t="s">
        <v>39</v>
      </c>
      <c r="E6" s="10">
        <v>40000</v>
      </c>
      <c r="F6" s="10">
        <v>255000</v>
      </c>
      <c r="G6" s="10">
        <v>48000</v>
      </c>
      <c r="H6" s="10"/>
      <c r="I6" s="10"/>
      <c r="J6" s="10"/>
      <c r="K6" s="12"/>
      <c r="L6" s="2"/>
    </row>
    <row r="7" spans="1:12" ht="25.5" customHeight="1" x14ac:dyDescent="0.25">
      <c r="A7" s="7">
        <v>5</v>
      </c>
      <c r="B7" s="11" t="s">
        <v>40</v>
      </c>
      <c r="C7" s="2" t="s">
        <v>41</v>
      </c>
      <c r="D7" s="6" t="s">
        <v>42</v>
      </c>
      <c r="E7" s="10">
        <v>30000</v>
      </c>
      <c r="F7" s="10">
        <v>80000</v>
      </c>
      <c r="G7" s="10"/>
      <c r="H7" s="10"/>
      <c r="I7" s="10"/>
      <c r="J7" s="10"/>
      <c r="K7" s="12"/>
      <c r="L7" s="2"/>
    </row>
    <row r="8" spans="1:12" ht="24" customHeight="1" x14ac:dyDescent="0.25">
      <c r="A8" s="7">
        <v>6</v>
      </c>
      <c r="B8" s="11" t="s">
        <v>14</v>
      </c>
      <c r="C8" s="2" t="s">
        <v>30</v>
      </c>
      <c r="D8" s="6" t="s">
        <v>17</v>
      </c>
      <c r="E8" s="10">
        <v>35000</v>
      </c>
      <c r="F8" s="10">
        <v>45000</v>
      </c>
      <c r="G8" s="10">
        <v>10500</v>
      </c>
      <c r="H8" s="10">
        <v>35000</v>
      </c>
      <c r="I8" s="10"/>
      <c r="J8" s="10">
        <f>SUM(H8:I8)</f>
        <v>35000</v>
      </c>
      <c r="K8" s="12" t="s">
        <v>128</v>
      </c>
      <c r="L8" s="2" t="s">
        <v>95</v>
      </c>
    </row>
    <row r="9" spans="1:12" ht="24" customHeight="1" x14ac:dyDescent="0.25">
      <c r="A9" s="7">
        <v>7</v>
      </c>
      <c r="B9" s="11" t="s">
        <v>15</v>
      </c>
      <c r="C9" s="2" t="s">
        <v>31</v>
      </c>
      <c r="D9" s="6" t="s">
        <v>16</v>
      </c>
      <c r="E9" s="10">
        <v>20000</v>
      </c>
      <c r="F9" s="10">
        <v>50000</v>
      </c>
      <c r="G9" s="10">
        <v>19500</v>
      </c>
      <c r="H9" s="10">
        <v>20000</v>
      </c>
      <c r="I9" s="10"/>
      <c r="J9" s="10">
        <f>SUM(H9:I9)</f>
        <v>20000</v>
      </c>
      <c r="K9" s="12" t="s">
        <v>126</v>
      </c>
      <c r="L9" s="2" t="s">
        <v>80</v>
      </c>
    </row>
    <row r="10" spans="1:12" ht="21.75" customHeight="1" x14ac:dyDescent="0.25">
      <c r="A10" s="7">
        <v>8</v>
      </c>
      <c r="B10" s="11" t="s">
        <v>43</v>
      </c>
      <c r="C10" s="2" t="s">
        <v>32</v>
      </c>
      <c r="D10" s="6" t="s">
        <v>44</v>
      </c>
      <c r="E10" s="10">
        <v>35000</v>
      </c>
      <c r="F10" s="10">
        <v>35000</v>
      </c>
      <c r="H10" s="10"/>
      <c r="I10" s="10">
        <v>35000</v>
      </c>
      <c r="J10" s="10">
        <f>SUM(H10:I10)</f>
        <v>35000</v>
      </c>
      <c r="K10" s="12" t="s">
        <v>127</v>
      </c>
      <c r="L10" s="7" t="s">
        <v>124</v>
      </c>
    </row>
    <row r="11" spans="1:12" ht="23.25" customHeight="1" x14ac:dyDescent="0.25">
      <c r="A11" s="7">
        <v>9</v>
      </c>
      <c r="B11" s="11" t="s">
        <v>13</v>
      </c>
      <c r="C11" s="2" t="s">
        <v>23</v>
      </c>
      <c r="D11" s="6" t="s">
        <v>21</v>
      </c>
      <c r="E11" s="10">
        <v>20000</v>
      </c>
      <c r="F11" s="10">
        <v>130000</v>
      </c>
      <c r="G11" s="10">
        <v>46800</v>
      </c>
      <c r="H11" s="10"/>
      <c r="I11" s="10"/>
      <c r="J11" s="10"/>
      <c r="K11" s="12"/>
      <c r="L11" s="41"/>
    </row>
    <row r="12" spans="1:12" ht="30" customHeight="1" x14ac:dyDescent="0.25">
      <c r="A12" s="58" t="s">
        <v>7</v>
      </c>
      <c r="B12" s="58"/>
      <c r="C12" s="58"/>
      <c r="D12" s="58"/>
      <c r="E12" s="22">
        <f>SUM(E2:E11)</f>
        <v>335000</v>
      </c>
      <c r="F12" s="10">
        <f>SUM(F2:F11)</f>
        <v>905000</v>
      </c>
      <c r="G12" s="22">
        <f>SUM(G2:G11)</f>
        <v>180300</v>
      </c>
      <c r="H12" s="22">
        <f t="shared" ref="H12:J12" si="0">SUM(H2:H11)</f>
        <v>115000</v>
      </c>
      <c r="I12" s="22">
        <f t="shared" si="0"/>
        <v>35000</v>
      </c>
      <c r="J12" s="22">
        <f t="shared" si="0"/>
        <v>150000</v>
      </c>
      <c r="K12" s="12" t="s">
        <v>129</v>
      </c>
      <c r="L12" s="2" t="s">
        <v>108</v>
      </c>
    </row>
    <row r="13" spans="1:12" ht="15.75" x14ac:dyDescent="0.25">
      <c r="A13" s="70" t="s">
        <v>45</v>
      </c>
      <c r="B13" s="70"/>
      <c r="C13" s="70"/>
      <c r="D13" s="70"/>
      <c r="E13" s="70"/>
      <c r="F13" s="70"/>
      <c r="G13" s="70"/>
      <c r="H13" s="70"/>
      <c r="I13" s="70"/>
      <c r="J13" s="10">
        <v>15000</v>
      </c>
    </row>
    <row r="14" spans="1:12" x14ac:dyDescent="0.25">
      <c r="A14" s="70" t="s">
        <v>46</v>
      </c>
      <c r="B14" s="70"/>
      <c r="C14" s="70"/>
      <c r="D14" s="70"/>
      <c r="E14" s="70"/>
      <c r="F14" s="70"/>
      <c r="G14" s="70"/>
      <c r="H14" s="70"/>
      <c r="I14" s="70"/>
      <c r="J14" s="34">
        <f>J12-J13</f>
        <v>135000</v>
      </c>
    </row>
    <row r="15" spans="1:12" ht="6.75" customHeight="1" x14ac:dyDescent="0.25"/>
    <row r="16" spans="1:12" x14ac:dyDescent="0.25">
      <c r="A16" t="s">
        <v>74</v>
      </c>
    </row>
    <row r="17" spans="1:1" x14ac:dyDescent="0.25">
      <c r="A17" t="s">
        <v>75</v>
      </c>
    </row>
  </sheetData>
  <mergeCells count="5">
    <mergeCell ref="I4:J4"/>
    <mergeCell ref="K4:L4"/>
    <mergeCell ref="A12:D12"/>
    <mergeCell ref="A13:I13"/>
    <mergeCell ref="A14:I14"/>
  </mergeCells>
  <printOptions horizontalCentered="1"/>
  <pageMargins left="0.11811023622047245" right="0.11811023622047245" top="1.6875" bottom="0.74803149606299213" header="0.31496062992125984" footer="0.31496062992125984"/>
  <pageSetup paperSize="9" orientation="landscape" r:id="rId1"/>
  <headerFooter>
    <oddHeader>&amp;LCCGIM
MOBILES : 03 32 59 24 – 07 85 65 28 – 04 92 79 51
E-mail : amadasta@yahoo.fr&amp;CFICHE DES ENCAISSEMENTS
YOPOUGON GARE
 Mme N'GUESSAN AYA N° CC: 9314451H
M. N'GUESSAN BOH JEAN MERMOSE
21 BP 946 ABIDJAN 21
05018796 - 09873305&amp;RMOIS DE MAI 2017</oddHead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view="pageLayout" topLeftCell="A4" workbookViewId="0">
      <selection activeCell="F5" sqref="F5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8.5703125" customWidth="1"/>
    <col min="12" max="12" width="13.5703125" customWidth="1"/>
  </cols>
  <sheetData>
    <row r="1" spans="1:12" ht="21" x14ac:dyDescent="0.35">
      <c r="A1" s="75" t="s">
        <v>134</v>
      </c>
      <c r="B1" s="75"/>
      <c r="C1" s="75"/>
      <c r="D1" s="75"/>
      <c r="E1" s="75"/>
      <c r="F1" s="75"/>
      <c r="G1" s="75"/>
      <c r="H1" s="75"/>
      <c r="I1" s="75"/>
      <c r="J1" s="75"/>
      <c r="K1" s="75"/>
      <c r="L1" s="75"/>
    </row>
    <row r="3" spans="1:12" ht="15.75" x14ac:dyDescent="0.25">
      <c r="A3" s="1" t="s">
        <v>0</v>
      </c>
      <c r="B3" s="15" t="s">
        <v>1</v>
      </c>
      <c r="C3" s="8" t="s">
        <v>11</v>
      </c>
      <c r="D3" s="15" t="s">
        <v>10</v>
      </c>
      <c r="E3" s="15" t="s">
        <v>2</v>
      </c>
      <c r="F3" s="15" t="s">
        <v>3</v>
      </c>
      <c r="G3" s="4" t="s">
        <v>51</v>
      </c>
      <c r="H3" s="16" t="s">
        <v>9</v>
      </c>
      <c r="I3" s="15" t="s">
        <v>5</v>
      </c>
      <c r="J3" s="4" t="s">
        <v>4</v>
      </c>
      <c r="K3" s="15" t="s">
        <v>8</v>
      </c>
      <c r="L3" s="15" t="s">
        <v>6</v>
      </c>
    </row>
    <row r="4" spans="1:12" ht="21.75" customHeight="1" x14ac:dyDescent="0.25">
      <c r="A4" s="7">
        <v>1</v>
      </c>
      <c r="B4" s="9" t="s">
        <v>12</v>
      </c>
      <c r="C4" s="2" t="s">
        <v>22</v>
      </c>
      <c r="D4" s="5" t="s">
        <v>20</v>
      </c>
      <c r="E4" s="10">
        <v>35000</v>
      </c>
      <c r="F4" s="10">
        <v>225000</v>
      </c>
      <c r="G4" s="10">
        <v>14000</v>
      </c>
      <c r="H4" s="10">
        <v>35000</v>
      </c>
      <c r="I4" s="10"/>
      <c r="J4" s="10">
        <f>SUM(H4:I4)</f>
        <v>35000</v>
      </c>
      <c r="K4" s="12" t="s">
        <v>130</v>
      </c>
      <c r="L4" s="2" t="s">
        <v>80</v>
      </c>
    </row>
    <row r="5" spans="1:12" ht="21.75" customHeight="1" x14ac:dyDescent="0.25">
      <c r="A5" s="7">
        <v>2</v>
      </c>
      <c r="B5" s="9" t="s">
        <v>35</v>
      </c>
      <c r="C5" s="2" t="s">
        <v>25</v>
      </c>
      <c r="D5" s="5" t="s">
        <v>36</v>
      </c>
      <c r="E5" s="10">
        <v>25000</v>
      </c>
      <c r="F5" s="10"/>
      <c r="G5" s="10">
        <v>10000</v>
      </c>
      <c r="H5" s="10">
        <v>25000</v>
      </c>
      <c r="I5" s="10"/>
      <c r="J5" s="10">
        <f>SUM(H5:I5)</f>
        <v>25000</v>
      </c>
      <c r="K5" s="12" t="s">
        <v>130</v>
      </c>
      <c r="L5" s="2" t="s">
        <v>80</v>
      </c>
    </row>
    <row r="6" spans="1:12" ht="21" customHeight="1" x14ac:dyDescent="0.25">
      <c r="A6" s="17"/>
      <c r="B6" s="18" t="s">
        <v>27</v>
      </c>
      <c r="C6" s="19" t="s">
        <v>26</v>
      </c>
      <c r="D6" s="20" t="s">
        <v>37</v>
      </c>
      <c r="E6" s="21">
        <v>70000</v>
      </c>
      <c r="F6" s="21"/>
      <c r="G6" s="21"/>
      <c r="H6" s="21"/>
      <c r="I6" s="71" t="s">
        <v>28</v>
      </c>
      <c r="J6" s="72"/>
      <c r="K6" s="73" t="s">
        <v>38</v>
      </c>
      <c r="L6" s="74"/>
    </row>
    <row r="7" spans="1:12" ht="21" customHeight="1" x14ac:dyDescent="0.25">
      <c r="A7" s="7">
        <v>3</v>
      </c>
      <c r="B7" s="11" t="s">
        <v>18</v>
      </c>
      <c r="C7" s="2" t="s">
        <v>29</v>
      </c>
      <c r="D7" s="6" t="s">
        <v>19</v>
      </c>
      <c r="E7" s="10">
        <v>25000</v>
      </c>
      <c r="F7" s="10">
        <v>110000</v>
      </c>
      <c r="G7" s="10">
        <v>34000</v>
      </c>
      <c r="H7" s="10"/>
      <c r="I7" s="10"/>
      <c r="J7" s="10"/>
      <c r="K7" s="12"/>
      <c r="L7" s="2"/>
    </row>
    <row r="8" spans="1:12" ht="21.75" customHeight="1" x14ac:dyDescent="0.25">
      <c r="A8" s="7">
        <v>4</v>
      </c>
      <c r="B8" s="11" t="s">
        <v>34</v>
      </c>
      <c r="C8" s="2" t="s">
        <v>33</v>
      </c>
      <c r="D8" s="6" t="s">
        <v>39</v>
      </c>
      <c r="E8" s="10">
        <v>40000</v>
      </c>
      <c r="F8" s="10">
        <v>295000</v>
      </c>
      <c r="G8" s="10">
        <v>52000</v>
      </c>
      <c r="H8" s="10"/>
      <c r="I8" s="10"/>
      <c r="J8" s="10"/>
      <c r="K8" s="12"/>
      <c r="L8" s="2"/>
    </row>
    <row r="9" spans="1:12" ht="25.5" customHeight="1" x14ac:dyDescent="0.25">
      <c r="A9" s="7">
        <v>5</v>
      </c>
      <c r="B9" s="11" t="s">
        <v>40</v>
      </c>
      <c r="C9" s="2" t="s">
        <v>41</v>
      </c>
      <c r="D9" s="6" t="s">
        <v>42</v>
      </c>
      <c r="E9" s="10">
        <v>30000</v>
      </c>
      <c r="F9" s="10">
        <v>110000</v>
      </c>
      <c r="G9" s="10"/>
      <c r="H9" s="10">
        <v>30000</v>
      </c>
      <c r="I9" s="10">
        <v>30000</v>
      </c>
      <c r="J9" s="10">
        <f t="shared" ref="J9:J14" si="0">SUM(H9:I9)</f>
        <v>60000</v>
      </c>
      <c r="K9" s="12" t="s">
        <v>130</v>
      </c>
      <c r="L9" s="7" t="s">
        <v>124</v>
      </c>
    </row>
    <row r="10" spans="1:12" ht="24" customHeight="1" x14ac:dyDescent="0.25">
      <c r="A10" s="7">
        <v>6</v>
      </c>
      <c r="B10" s="11" t="s">
        <v>14</v>
      </c>
      <c r="C10" s="2" t="s">
        <v>30</v>
      </c>
      <c r="D10" s="6" t="s">
        <v>17</v>
      </c>
      <c r="E10" s="10">
        <v>35000</v>
      </c>
      <c r="F10" s="10">
        <v>45000</v>
      </c>
      <c r="G10" s="10">
        <v>10500</v>
      </c>
      <c r="H10" s="10"/>
      <c r="I10" s="10">
        <v>35000</v>
      </c>
      <c r="J10" s="10">
        <f t="shared" si="0"/>
        <v>35000</v>
      </c>
      <c r="K10" s="12" t="s">
        <v>131</v>
      </c>
      <c r="L10" s="2" t="s">
        <v>95</v>
      </c>
    </row>
    <row r="11" spans="1:12" ht="24" customHeight="1" x14ac:dyDescent="0.25">
      <c r="A11" s="7">
        <v>7</v>
      </c>
      <c r="B11" s="11" t="s">
        <v>15</v>
      </c>
      <c r="C11" s="2" t="s">
        <v>31</v>
      </c>
      <c r="D11" s="6" t="s">
        <v>16</v>
      </c>
      <c r="E11" s="10">
        <v>20000</v>
      </c>
      <c r="F11" s="10">
        <v>50000</v>
      </c>
      <c r="G11" s="10">
        <v>19500</v>
      </c>
      <c r="H11" s="10">
        <v>20000</v>
      </c>
      <c r="I11" s="10"/>
      <c r="J11" s="10">
        <f t="shared" si="0"/>
        <v>20000</v>
      </c>
      <c r="K11" s="12" t="s">
        <v>130</v>
      </c>
      <c r="L11" s="2" t="s">
        <v>80</v>
      </c>
    </row>
    <row r="12" spans="1:12" ht="21.75" customHeight="1" x14ac:dyDescent="0.25">
      <c r="A12" s="7">
        <v>8</v>
      </c>
      <c r="B12" s="11" t="s">
        <v>43</v>
      </c>
      <c r="C12" s="2" t="s">
        <v>32</v>
      </c>
      <c r="D12" s="6" t="s">
        <v>44</v>
      </c>
      <c r="E12" s="10">
        <v>35000</v>
      </c>
      <c r="F12" s="10">
        <v>35000</v>
      </c>
      <c r="H12" s="10">
        <v>35000</v>
      </c>
      <c r="I12" s="10">
        <v>35000</v>
      </c>
      <c r="J12" s="10">
        <f t="shared" si="0"/>
        <v>70000</v>
      </c>
      <c r="K12" s="12" t="s">
        <v>130</v>
      </c>
      <c r="L12" s="2" t="s">
        <v>80</v>
      </c>
    </row>
    <row r="13" spans="1:12" ht="23.25" customHeight="1" x14ac:dyDescent="0.25">
      <c r="A13" s="7">
        <v>9</v>
      </c>
      <c r="B13" s="11" t="s">
        <v>13</v>
      </c>
      <c r="C13" s="2" t="s">
        <v>23</v>
      </c>
      <c r="D13" s="6" t="s">
        <v>21</v>
      </c>
      <c r="E13" s="10">
        <v>20000</v>
      </c>
      <c r="F13" s="10">
        <v>150000</v>
      </c>
      <c r="G13" s="10">
        <v>48800</v>
      </c>
      <c r="H13" s="10"/>
      <c r="I13" s="10"/>
      <c r="J13" s="10"/>
      <c r="K13" s="12"/>
      <c r="L13" s="41"/>
    </row>
    <row r="14" spans="1:12" ht="30" customHeight="1" x14ac:dyDescent="0.25">
      <c r="A14" s="58" t="s">
        <v>7</v>
      </c>
      <c r="B14" s="58"/>
      <c r="C14" s="58"/>
      <c r="D14" s="58"/>
      <c r="E14" s="22">
        <f>SUM(E4:E13)</f>
        <v>335000</v>
      </c>
      <c r="F14" s="10">
        <f>SUM(F4:F13)</f>
        <v>1020000</v>
      </c>
      <c r="G14" s="22">
        <f>SUM(G4:G13)</f>
        <v>188800</v>
      </c>
      <c r="H14" s="22">
        <f>SUM(H4:H13)</f>
        <v>145000</v>
      </c>
      <c r="I14" s="22">
        <f>SUM(I4:I13)</f>
        <v>100000</v>
      </c>
      <c r="J14" s="10">
        <f t="shared" si="0"/>
        <v>245000</v>
      </c>
      <c r="K14" s="12" t="s">
        <v>132</v>
      </c>
      <c r="L14" s="2" t="s">
        <v>108</v>
      </c>
    </row>
    <row r="15" spans="1:12" ht="15.75" x14ac:dyDescent="0.25">
      <c r="A15" s="70" t="s">
        <v>45</v>
      </c>
      <c r="B15" s="70"/>
      <c r="C15" s="70"/>
      <c r="D15" s="70"/>
      <c r="E15" s="70"/>
      <c r="F15" s="70"/>
      <c r="G15" s="70"/>
      <c r="H15" s="70"/>
      <c r="I15" s="70"/>
      <c r="J15" s="10">
        <v>24500</v>
      </c>
    </row>
    <row r="16" spans="1:12" x14ac:dyDescent="0.25">
      <c r="A16" s="70" t="s">
        <v>46</v>
      </c>
      <c r="B16" s="70"/>
      <c r="C16" s="70"/>
      <c r="D16" s="70"/>
      <c r="E16" s="70"/>
      <c r="F16" s="70"/>
      <c r="G16" s="70"/>
      <c r="H16" s="70"/>
      <c r="I16" s="70"/>
      <c r="J16" s="34">
        <f>J14-J15</f>
        <v>220500</v>
      </c>
    </row>
    <row r="17" spans="1:1" ht="6.75" customHeight="1" x14ac:dyDescent="0.25"/>
    <row r="18" spans="1:1" x14ac:dyDescent="0.25">
      <c r="A18" t="s">
        <v>74</v>
      </c>
    </row>
    <row r="19" spans="1:1" x14ac:dyDescent="0.25">
      <c r="A19" t="s">
        <v>75</v>
      </c>
    </row>
  </sheetData>
  <mergeCells count="6">
    <mergeCell ref="A16:I16"/>
    <mergeCell ref="A1:L1"/>
    <mergeCell ref="I6:J6"/>
    <mergeCell ref="K6:L6"/>
    <mergeCell ref="A14:D14"/>
    <mergeCell ref="A15:I15"/>
  </mergeCells>
  <printOptions horizontalCentered="1"/>
  <pageMargins left="0.11811023622047245" right="0.11811023622047245" top="1.6875" bottom="0.74803149606299213" header="0.31496062992125984" footer="0.31496062992125984"/>
  <pageSetup paperSize="9" orientation="landscape" r:id="rId1"/>
  <headerFooter>
    <oddHeader>&amp;LCCGIM
MOBILES : 03 32 59 24 – 07 85 65 28 – 04 92 79 51
E-mail : amadasta@yahoo.fr&amp;CFICHE DES ENCAISSEMENTS
YOPOUGON GARE
 Mme N'GUESSAN AYA N° CC: 9314451H
M. N'GUESSAN BOH JEAN MERMOSE
21 BP 946 ABIDJAN 21
05018796 - 09873305</oddHead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9"/>
  <sheetViews>
    <sheetView showWhiteSpace="0" view="pageLayout" workbookViewId="0">
      <selection activeCell="J17" sqref="J17"/>
    </sheetView>
  </sheetViews>
  <sheetFormatPr baseColWidth="10" defaultRowHeight="15" x14ac:dyDescent="0.25"/>
  <cols>
    <col min="1" max="1" width="3.85546875" customWidth="1"/>
    <col min="2" max="2" width="24" customWidth="1"/>
    <col min="3" max="3" width="6.28515625" customWidth="1"/>
    <col min="4" max="4" width="19.140625" customWidth="1"/>
    <col min="5" max="5" width="9" customWidth="1"/>
    <col min="6" max="6" width="11.42578125" customWidth="1"/>
    <col min="7" max="7" width="8.5703125" customWidth="1"/>
    <col min="8" max="8" width="13.28515625" customWidth="1"/>
    <col min="9" max="9" width="9.85546875" customWidth="1"/>
    <col min="10" max="10" width="15" customWidth="1"/>
    <col min="11" max="11" width="8.5703125" customWidth="1"/>
    <col min="12" max="12" width="13.5703125" customWidth="1"/>
  </cols>
  <sheetData>
    <row r="1" spans="1:12" ht="21" x14ac:dyDescent="0.35">
      <c r="A1" s="76" t="s">
        <v>133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</row>
    <row r="3" spans="1:12" ht="15.75" x14ac:dyDescent="0.25">
      <c r="A3" s="1" t="s">
        <v>0</v>
      </c>
      <c r="B3" s="15" t="s">
        <v>1</v>
      </c>
      <c r="C3" s="8" t="s">
        <v>11</v>
      </c>
      <c r="D3" s="15" t="s">
        <v>10</v>
      </c>
      <c r="E3" s="15" t="s">
        <v>2</v>
      </c>
      <c r="F3" s="15" t="s">
        <v>3</v>
      </c>
      <c r="G3" s="4" t="s">
        <v>51</v>
      </c>
      <c r="H3" s="16" t="s">
        <v>9</v>
      </c>
      <c r="I3" s="15" t="s">
        <v>5</v>
      </c>
      <c r="J3" s="4" t="s">
        <v>4</v>
      </c>
      <c r="K3" s="15" t="s">
        <v>8</v>
      </c>
      <c r="L3" s="15" t="s">
        <v>6</v>
      </c>
    </row>
    <row r="4" spans="1:12" ht="21.75" customHeight="1" x14ac:dyDescent="0.25">
      <c r="A4" s="7">
        <v>1</v>
      </c>
      <c r="B4" s="9" t="s">
        <v>12</v>
      </c>
      <c r="C4" s="2" t="s">
        <v>22</v>
      </c>
      <c r="D4" s="5" t="s">
        <v>20</v>
      </c>
      <c r="E4" s="10">
        <v>35000</v>
      </c>
      <c r="F4" s="10">
        <v>239000</v>
      </c>
      <c r="G4" s="10">
        <v>14000</v>
      </c>
      <c r="H4" s="10">
        <v>35000</v>
      </c>
      <c r="I4" s="10"/>
      <c r="J4" s="10">
        <f>SUM(H4:I4)</f>
        <v>35000</v>
      </c>
      <c r="K4" s="12" t="s">
        <v>136</v>
      </c>
      <c r="L4" s="2" t="s">
        <v>80</v>
      </c>
    </row>
    <row r="5" spans="1:12" ht="21.75" customHeight="1" x14ac:dyDescent="0.25">
      <c r="A5" s="7">
        <v>2</v>
      </c>
      <c r="B5" s="9" t="s">
        <v>35</v>
      </c>
      <c r="C5" s="2" t="s">
        <v>25</v>
      </c>
      <c r="D5" s="5" t="s">
        <v>36</v>
      </c>
      <c r="E5" s="10">
        <v>25000</v>
      </c>
      <c r="F5" s="10">
        <v>10000</v>
      </c>
      <c r="G5" s="10">
        <v>10000</v>
      </c>
      <c r="H5" s="10"/>
      <c r="I5" s="10"/>
      <c r="J5" s="10">
        <f>SUM(H5:I5)</f>
        <v>0</v>
      </c>
      <c r="K5" s="12"/>
      <c r="L5" s="2"/>
    </row>
    <row r="6" spans="1:12" ht="21" customHeight="1" x14ac:dyDescent="0.25">
      <c r="A6" s="17"/>
      <c r="B6" s="18" t="s">
        <v>27</v>
      </c>
      <c r="C6" s="19" t="s">
        <v>26</v>
      </c>
      <c r="D6" s="20" t="s">
        <v>37</v>
      </c>
      <c r="E6" s="21">
        <v>70000</v>
      </c>
      <c r="F6" s="21"/>
      <c r="G6" s="21"/>
      <c r="H6" s="21">
        <v>70000</v>
      </c>
      <c r="I6" s="71" t="s">
        <v>28</v>
      </c>
      <c r="J6" s="72"/>
      <c r="K6" s="73" t="s">
        <v>38</v>
      </c>
      <c r="L6" s="74"/>
    </row>
    <row r="7" spans="1:12" ht="21" customHeight="1" x14ac:dyDescent="0.25">
      <c r="A7" s="7">
        <v>3</v>
      </c>
      <c r="B7" s="11" t="s">
        <v>18</v>
      </c>
      <c r="C7" s="2" t="s">
        <v>29</v>
      </c>
      <c r="D7" s="6" t="s">
        <v>19</v>
      </c>
      <c r="E7" s="10">
        <v>25000</v>
      </c>
      <c r="F7" s="10">
        <v>171500</v>
      </c>
      <c r="G7" s="10">
        <v>36500</v>
      </c>
      <c r="H7" s="10"/>
      <c r="I7" s="10"/>
      <c r="J7" s="10">
        <f>SUM(H7:I7)</f>
        <v>0</v>
      </c>
      <c r="K7" s="12"/>
      <c r="L7" s="2"/>
    </row>
    <row r="8" spans="1:12" ht="21.75" customHeight="1" x14ac:dyDescent="0.25">
      <c r="A8" s="7">
        <v>4</v>
      </c>
      <c r="B8" s="11" t="s">
        <v>34</v>
      </c>
      <c r="C8" s="2" t="s">
        <v>33</v>
      </c>
      <c r="D8" s="6" t="s">
        <v>39</v>
      </c>
      <c r="E8" s="10">
        <v>40000</v>
      </c>
      <c r="F8" s="10">
        <v>391000</v>
      </c>
      <c r="G8" s="10">
        <v>56000</v>
      </c>
      <c r="H8" s="10"/>
      <c r="I8" s="10"/>
      <c r="J8" s="10"/>
      <c r="K8" s="12"/>
      <c r="L8" s="2"/>
    </row>
    <row r="9" spans="1:12" ht="25.5" customHeight="1" x14ac:dyDescent="0.25">
      <c r="A9" s="7">
        <v>5</v>
      </c>
      <c r="B9" s="11" t="s">
        <v>40</v>
      </c>
      <c r="C9" s="2" t="s">
        <v>41</v>
      </c>
      <c r="D9" s="6" t="s">
        <v>42</v>
      </c>
      <c r="E9" s="10">
        <v>30000</v>
      </c>
      <c r="F9" s="10">
        <v>80000</v>
      </c>
      <c r="G9" s="10"/>
      <c r="H9" s="10"/>
      <c r="I9" s="10"/>
      <c r="J9" s="10">
        <f t="shared" ref="J9:J13" si="0">SUM(H9:I9)</f>
        <v>0</v>
      </c>
      <c r="K9" s="12"/>
      <c r="L9" s="7"/>
    </row>
    <row r="10" spans="1:12" ht="24" customHeight="1" x14ac:dyDescent="0.25">
      <c r="A10" s="7">
        <v>6</v>
      </c>
      <c r="B10" s="11" t="s">
        <v>14</v>
      </c>
      <c r="C10" s="2" t="s">
        <v>30</v>
      </c>
      <c r="D10" s="6" t="s">
        <v>17</v>
      </c>
      <c r="E10" s="10">
        <v>35000</v>
      </c>
      <c r="F10" s="10">
        <v>94000</v>
      </c>
      <c r="G10" s="10">
        <v>14000</v>
      </c>
      <c r="H10" s="10">
        <v>35000</v>
      </c>
      <c r="I10" s="10">
        <v>35000</v>
      </c>
      <c r="J10" s="10">
        <f t="shared" si="0"/>
        <v>70000</v>
      </c>
      <c r="K10" s="12" t="s">
        <v>136</v>
      </c>
      <c r="L10" s="42">
        <v>42943</v>
      </c>
    </row>
    <row r="11" spans="1:12" ht="24" customHeight="1" x14ac:dyDescent="0.25">
      <c r="A11" s="7">
        <v>7</v>
      </c>
      <c r="B11" s="11" t="s">
        <v>15</v>
      </c>
      <c r="C11" s="2" t="s">
        <v>31</v>
      </c>
      <c r="D11" s="6" t="s">
        <v>16</v>
      </c>
      <c r="E11" s="10">
        <v>20000</v>
      </c>
      <c r="F11" s="10">
        <v>69500</v>
      </c>
      <c r="G11" s="10">
        <v>19500</v>
      </c>
      <c r="H11" s="10">
        <v>20000</v>
      </c>
      <c r="I11" s="10">
        <v>40000</v>
      </c>
      <c r="J11" s="10">
        <f t="shared" si="0"/>
        <v>60000</v>
      </c>
      <c r="K11" s="12" t="s">
        <v>136</v>
      </c>
      <c r="L11" s="2" t="s">
        <v>80</v>
      </c>
    </row>
    <row r="12" spans="1:12" ht="21.75" customHeight="1" x14ac:dyDescent="0.25">
      <c r="A12" s="7">
        <v>8</v>
      </c>
      <c r="B12" s="11" t="s">
        <v>43</v>
      </c>
      <c r="C12" s="2" t="s">
        <v>32</v>
      </c>
      <c r="D12" s="6" t="s">
        <v>44</v>
      </c>
      <c r="E12" s="10">
        <v>35000</v>
      </c>
      <c r="F12" s="10"/>
      <c r="H12" s="10">
        <v>35000</v>
      </c>
      <c r="I12" s="10"/>
      <c r="J12" s="10">
        <f t="shared" si="0"/>
        <v>35000</v>
      </c>
      <c r="K12" s="12" t="s">
        <v>136</v>
      </c>
      <c r="L12" s="2" t="s">
        <v>80</v>
      </c>
    </row>
    <row r="13" spans="1:12" ht="23.25" customHeight="1" x14ac:dyDescent="0.25">
      <c r="A13" s="7">
        <v>9</v>
      </c>
      <c r="B13" s="11" t="s">
        <v>13</v>
      </c>
      <c r="C13" s="2" t="s">
        <v>23</v>
      </c>
      <c r="D13" s="6" t="s">
        <v>21</v>
      </c>
      <c r="E13" s="10">
        <v>20000</v>
      </c>
      <c r="F13" s="10">
        <v>121200</v>
      </c>
      <c r="G13" s="10"/>
      <c r="H13" s="10">
        <v>20000</v>
      </c>
      <c r="I13" s="10">
        <v>20000</v>
      </c>
      <c r="J13" s="10">
        <f t="shared" si="0"/>
        <v>40000</v>
      </c>
      <c r="K13" s="12" t="s">
        <v>138</v>
      </c>
      <c r="L13" s="41" t="s">
        <v>124</v>
      </c>
    </row>
    <row r="14" spans="1:12" ht="30" customHeight="1" x14ac:dyDescent="0.25">
      <c r="A14" s="58" t="s">
        <v>7</v>
      </c>
      <c r="B14" s="58"/>
      <c r="C14" s="58"/>
      <c r="D14" s="58"/>
      <c r="E14" s="22">
        <f>SUM(E4:E13)</f>
        <v>335000</v>
      </c>
      <c r="F14" s="10">
        <f>SUM(F4:F13)</f>
        <v>1176200</v>
      </c>
      <c r="G14" s="22">
        <f>SUM(G4:G13)</f>
        <v>150000</v>
      </c>
      <c r="H14" s="22">
        <f t="shared" ref="H14:J14" si="1">SUM(H4:H13)</f>
        <v>215000</v>
      </c>
      <c r="I14" s="22">
        <f t="shared" si="1"/>
        <v>95000</v>
      </c>
      <c r="J14" s="22">
        <f t="shared" si="1"/>
        <v>240000</v>
      </c>
      <c r="K14" s="12" t="s">
        <v>139</v>
      </c>
      <c r="L14" s="2" t="s">
        <v>108</v>
      </c>
    </row>
    <row r="15" spans="1:12" ht="15.75" x14ac:dyDescent="0.25">
      <c r="A15" s="70" t="s">
        <v>45</v>
      </c>
      <c r="B15" s="70"/>
      <c r="C15" s="70"/>
      <c r="D15" s="70"/>
      <c r="E15" s="70"/>
      <c r="F15" s="70"/>
      <c r="G15" s="70"/>
      <c r="H15" s="70"/>
      <c r="I15" s="70"/>
      <c r="J15" s="10">
        <v>-24000</v>
      </c>
    </row>
    <row r="16" spans="1:12" x14ac:dyDescent="0.25">
      <c r="A16" s="70" t="s">
        <v>46</v>
      </c>
      <c r="B16" s="70"/>
      <c r="C16" s="70"/>
      <c r="D16" s="70"/>
      <c r="E16" s="70"/>
      <c r="F16" s="70"/>
      <c r="G16" s="70"/>
      <c r="H16" s="70"/>
      <c r="I16" s="70"/>
      <c r="J16" s="34">
        <f>SUM(J14:J15)</f>
        <v>216000</v>
      </c>
    </row>
    <row r="17" spans="1:1" ht="6.75" customHeight="1" x14ac:dyDescent="0.25"/>
    <row r="18" spans="1:1" x14ac:dyDescent="0.25">
      <c r="A18" t="s">
        <v>74</v>
      </c>
    </row>
    <row r="19" spans="1:1" x14ac:dyDescent="0.25">
      <c r="A19" t="s">
        <v>75</v>
      </c>
    </row>
  </sheetData>
  <mergeCells count="6">
    <mergeCell ref="A16:I16"/>
    <mergeCell ref="A1:L1"/>
    <mergeCell ref="I6:J6"/>
    <mergeCell ref="K6:L6"/>
    <mergeCell ref="A14:D14"/>
    <mergeCell ref="A15:I15"/>
  </mergeCells>
  <printOptions horizontalCentered="1"/>
  <pageMargins left="0.11811023622047245" right="0.23622047244094491" top="1.6929133858267718" bottom="0.74803149606299213" header="0.31496062992125984" footer="0.31496062992125984"/>
  <pageSetup paperSize="9" orientation="landscape" r:id="rId1"/>
  <headerFooter>
    <oddHeader>&amp;LCCGIMMOBILES : 03 32 59 24 – 07 85 65 28 – 04 92 79 51
E-mail : amadasta@yahoo.fr&amp;CFICHE DES ENCAISSEMENTS
 YOPOUGON GARE
 Mme N'GUESSAN AYA N° CC: 9314451H
M. N'GUESSAN BOH JEAN MERMOSE 21 BP 946 ABIDJAN 21
05018796 - 09873305</oddHead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16</vt:i4>
      </vt:variant>
    </vt:vector>
  </HeadingPairs>
  <TitlesOfParts>
    <vt:vector size="16" baseType="lpstr">
      <vt:lpstr>IMPOT 2017</vt:lpstr>
      <vt:lpstr>DEC 16</vt:lpstr>
      <vt:lpstr>JAN 17</vt:lpstr>
      <vt:lpstr>FEV 17</vt:lpstr>
      <vt:lpstr>MARS 17</vt:lpstr>
      <vt:lpstr>AVRIL 17</vt:lpstr>
      <vt:lpstr>MAI 17 </vt:lpstr>
      <vt:lpstr>JUIN 17 </vt:lpstr>
      <vt:lpstr>JUILLET 17 </vt:lpstr>
      <vt:lpstr>AOUT 17 </vt:lpstr>
      <vt:lpstr>SEPTEMBRE 17</vt:lpstr>
      <vt:lpstr>OCTOBRE 17</vt:lpstr>
      <vt:lpstr>NOVEMBRE 17</vt:lpstr>
      <vt:lpstr>DECEMBRE 17</vt:lpstr>
      <vt:lpstr>JANVIER 18</vt:lpstr>
      <vt:lpstr>JANVIER 18 DGI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Amadou</dc:creator>
  <cp:lastModifiedBy>BAGAYOKO</cp:lastModifiedBy>
  <cp:lastPrinted>2018-01-11T17:41:31Z</cp:lastPrinted>
  <dcterms:created xsi:type="dcterms:W3CDTF">2013-02-10T07:37:00Z</dcterms:created>
  <dcterms:modified xsi:type="dcterms:W3CDTF">2018-01-13T10:27:25Z</dcterms:modified>
</cp:coreProperties>
</file>