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GIM 2018\CCGIM 2018\PROPRIETAIRES\AMARA SYLLA\FICHES D'ENCAISSEMENTS\"/>
    </mc:Choice>
  </mc:AlternateContent>
  <bookViews>
    <workbookView xWindow="240" yWindow="45" windowWidth="19440" windowHeight="7995" firstSheet="3" activeTab="7"/>
  </bookViews>
  <sheets>
    <sheet name="IMPOT NIANGON ADJAME" sheetId="24" r:id="rId1"/>
    <sheet name="DECEMBRE 17" sheetId="40" r:id="rId2"/>
    <sheet name="JANVIER 2018" sheetId="41" r:id="rId3"/>
    <sheet name="SEPTEMBRE 2018 " sheetId="42" r:id="rId4"/>
    <sheet name="OCTOBRE 2018 " sheetId="43" r:id="rId5"/>
    <sheet name="NOVEMBRE 2018" sheetId="44" r:id="rId6"/>
    <sheet name="DECEMBRE 2018" sheetId="45" r:id="rId7"/>
    <sheet name="JANVIER 2019" sheetId="46" r:id="rId8"/>
  </sheets>
  <calcPr calcId="152511"/>
</workbook>
</file>

<file path=xl/calcChain.xml><?xml version="1.0" encoding="utf-8"?>
<calcChain xmlns="http://schemas.openxmlformats.org/spreadsheetml/2006/main">
  <c r="F23" i="46" l="1"/>
  <c r="G23" i="46"/>
  <c r="H23" i="46"/>
  <c r="I23" i="46"/>
  <c r="J23" i="46"/>
  <c r="J22" i="45" l="1"/>
  <c r="F23" i="45" l="1"/>
  <c r="G23" i="45"/>
  <c r="H23" i="45"/>
  <c r="I23" i="45"/>
  <c r="J15" i="45"/>
  <c r="J16" i="45"/>
  <c r="J17" i="45"/>
  <c r="J18" i="45"/>
  <c r="J19" i="45"/>
  <c r="J20" i="45"/>
  <c r="J21" i="45"/>
  <c r="J23" i="45"/>
  <c r="J24" i="45" l="1"/>
  <c r="J14" i="45"/>
  <c r="J13" i="45"/>
  <c r="E23" i="46"/>
  <c r="E23" i="45"/>
  <c r="J25" i="45" l="1"/>
  <c r="I14" i="44"/>
  <c r="H14" i="44"/>
  <c r="G14" i="44"/>
  <c r="F14" i="44"/>
  <c r="E14" i="44"/>
  <c r="J13" i="44"/>
  <c r="J14" i="44" s="1"/>
  <c r="I14" i="43"/>
  <c r="H14" i="43"/>
  <c r="G14" i="43"/>
  <c r="F14" i="43"/>
  <c r="E14" i="43"/>
  <c r="J13" i="43"/>
  <c r="J14" i="43" s="1"/>
  <c r="F14" i="42"/>
  <c r="G14" i="42"/>
  <c r="H14" i="42"/>
  <c r="I14" i="42"/>
  <c r="J13" i="42"/>
  <c r="J14" i="42" s="1"/>
  <c r="E14" i="42"/>
  <c r="J15" i="44" l="1"/>
  <c r="J16" i="44" s="1"/>
  <c r="J15" i="42"/>
  <c r="J16" i="42" s="1"/>
  <c r="J15" i="43"/>
  <c r="J16" i="43" s="1"/>
  <c r="C34" i="41"/>
  <c r="C35" i="41" s="1"/>
  <c r="J33" i="41"/>
  <c r="J34" i="41" s="1"/>
  <c r="F14" i="41"/>
  <c r="E14" i="41"/>
  <c r="J32" i="40" l="1"/>
  <c r="J33" i="40" s="1"/>
  <c r="C33" i="40"/>
  <c r="C34" i="40" s="1"/>
  <c r="F13" i="40"/>
  <c r="E13" i="40"/>
  <c r="F19" i="24" l="1"/>
  <c r="F21" i="24" s="1"/>
</calcChain>
</file>

<file path=xl/sharedStrings.xml><?xml version="1.0" encoding="utf-8"?>
<sst xmlns="http://schemas.openxmlformats.org/spreadsheetml/2006/main" count="389" uniqueCount="122">
  <si>
    <t>N°</t>
  </si>
  <si>
    <t>NOM &amp; PRENOMS</t>
  </si>
  <si>
    <t>LOYERS</t>
  </si>
  <si>
    <t>LOYERS NP</t>
  </si>
  <si>
    <t>MONTANTS PAYES</t>
  </si>
  <si>
    <t>ARRIERES</t>
  </si>
  <si>
    <t>TOTAL</t>
  </si>
  <si>
    <t>DATES</t>
  </si>
  <si>
    <t>LOYERS PAYES</t>
  </si>
  <si>
    <t>CONTACTS</t>
  </si>
  <si>
    <t>N° PORTE</t>
  </si>
  <si>
    <t>CABINET CONSEILS  ET DE GESTION IMMOBILIERE  (CCGIM) </t>
  </si>
  <si>
    <t>07 85 65 28 - 03 32 59 24 - 04 92 79 51</t>
  </si>
  <si>
    <t>Email:amadasta@yahoo.fr</t>
  </si>
  <si>
    <t>09241251</t>
  </si>
  <si>
    <t>SIGNATURES</t>
  </si>
  <si>
    <t>BENEFICIAIRE: AMARA SYLLA</t>
  </si>
  <si>
    <t>N° CC: 7407291W</t>
  </si>
  <si>
    <t>YOPOUGON NIANGON ADJAME: LOT N° 1100 - 1101 / ÎLOT 88</t>
  </si>
  <si>
    <t xml:space="preserve">21 BP 3878 ABIDJAN 21  </t>
  </si>
  <si>
    <t>Mme TOH LOU ANNE</t>
  </si>
  <si>
    <t>41294518 - 09554661</t>
  </si>
  <si>
    <t>LAGO LOUANDE YEDESSE</t>
  </si>
  <si>
    <t>M N'GUESSAN 47504548</t>
  </si>
  <si>
    <t>PENALTES</t>
  </si>
  <si>
    <t>Nombre de Pièces</t>
  </si>
  <si>
    <t>BANHORO MAHAMOUDOU</t>
  </si>
  <si>
    <t>LORNG METCH DIDIER</t>
  </si>
  <si>
    <t>VAGBA ZOGBOLOU SERGES OLIVIER</t>
  </si>
  <si>
    <t>CISSE MOYABI</t>
  </si>
  <si>
    <t>DIAKITE MAMOUROU</t>
  </si>
  <si>
    <t>GUETONDE LOUA LUCAS BJAKO</t>
  </si>
  <si>
    <t>40 46 22 01</t>
  </si>
  <si>
    <t>40 58 46 87</t>
  </si>
  <si>
    <t>57 41 58 43</t>
  </si>
  <si>
    <t>08 55 68 59</t>
  </si>
  <si>
    <t>09 46 35 79</t>
  </si>
  <si>
    <t>09 24 12 51</t>
  </si>
  <si>
    <t>08 29 19 42</t>
  </si>
  <si>
    <t>ETAT D'OCCUPATION : MOIS D'OCTOBRE 2016</t>
  </si>
  <si>
    <t xml:space="preserve"> AMARA SYLLA N° CC: 7407291W</t>
  </si>
  <si>
    <t>DECLARATION IMPOT FONCIER 2017</t>
  </si>
  <si>
    <t>21 BP 3878 ABIDJAN 21  - CEL: 05 53 76 55 - 59 64 12 44</t>
  </si>
  <si>
    <t>TOTAL  ANNUEL</t>
  </si>
  <si>
    <t>UN HUSSIER A ENGAGE LA PROCEDURE JUDICIAIRE CONTRE LE CAPORAL LAGO</t>
  </si>
  <si>
    <t>UN COMPROMIS A ÉTÉ TROUVE A L'AMIABLE: UNE RECONNAISSANCE DE DETTE DE 800 000 F EN PLUS DE 80 000 F DE L'HUISSIER SOIT UNE SOMME DE 880 000 F</t>
  </si>
  <si>
    <t>REMBOURSEMENT SUR 17 MOIS DE 50 000 F PAR LE CHEF DU SERVICE LOGEMENT DES FORCES SPECIALES LE SERGENT CHEF DIARRASSOUBA</t>
  </si>
  <si>
    <t>HUISSIER</t>
  </si>
  <si>
    <t>01 01 41 17  - 07 79 01 17 ( 30 000 F CFA ONT ÉTÉ PAYE SUR LE CHAMP SUR LES 80 000 F DE L'HUISSIER A REMBOURSER)</t>
  </si>
  <si>
    <t>Cel. 05 53 76 55 - 59 64 12 44 - 04 02 95 97</t>
  </si>
  <si>
    <t>ORANGE MONEY</t>
  </si>
  <si>
    <t>PROGRAMME DE REMBOURSEMENTS DE M LAGO LOUANDE YEDESSE</t>
  </si>
  <si>
    <t>DATE</t>
  </si>
  <si>
    <t>MONTANTS</t>
  </si>
  <si>
    <t>MONTANT PAYE</t>
  </si>
  <si>
    <t>RESTE A PAYER</t>
  </si>
  <si>
    <t>OBSERVATIONS</t>
  </si>
  <si>
    <t>COMMISSION CCGIM</t>
  </si>
  <si>
    <t>PART PROPRIETAIRE</t>
  </si>
  <si>
    <t>M KONATE FORCES SPECIALES CHEF DE YEDESSE (03 65 87 99) LE 06/09/2017</t>
  </si>
  <si>
    <t>OBS</t>
  </si>
  <si>
    <t>FICHE DES ENCAISSEMENTS : MOIS DE DECEMBRE 2017</t>
  </si>
  <si>
    <t>REPPORT</t>
  </si>
  <si>
    <t>FICHE DES ENCAISSEMENTS : MOIS DE JANVIER 2018</t>
  </si>
  <si>
    <t>09237027-01630154</t>
  </si>
  <si>
    <t>CENTRE D'IMPOSITION: YOP II</t>
  </si>
  <si>
    <t>YAO KOUAKOUADJEB PAULIN</t>
  </si>
  <si>
    <t>57 71 72 07</t>
  </si>
  <si>
    <t>NB: YAO KOUAKOUADJEB PAULIN a été mis à la rétraite anticipée depuis le prémier Mai 2018. Son bail a été resilié le trente un Juillet 2018.</t>
  </si>
  <si>
    <t xml:space="preserve"> Il garde la maison et paye le loyer à ses propres frais à compter du 01/08/2018. Il a été invité par le CCGIM a payer 2 mois de caution et 2 mois d'avances (280000) </t>
  </si>
  <si>
    <t>FICHE DES ENCAISSEMENTS : MOIS DE SEPTEMBRE 2018</t>
  </si>
  <si>
    <t>11/09/18</t>
  </si>
  <si>
    <t>ESPECES</t>
  </si>
  <si>
    <t>13/09/18</t>
  </si>
  <si>
    <t>FICHE DES ENCAISSEMENTS : MOIS D'OCTOBRE 2018</t>
  </si>
  <si>
    <t>01/10/18</t>
  </si>
  <si>
    <t>CCGIM</t>
  </si>
  <si>
    <t>FICHE DES ENCAISSEMENTS : MOIS DE NOVEMBRE 2018</t>
  </si>
  <si>
    <t>01/11/18</t>
  </si>
  <si>
    <t>FICHE DES ENCAISSEMENTS : MOIS DE DECEMBRE 2018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</si>
  <si>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</si>
  <si>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</si>
  <si>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</si>
  <si>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</si>
  <si>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</si>
  <si>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</si>
  <si>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</si>
  <si>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</si>
  <si>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</si>
  <si>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KONATE ASSITA</t>
  </si>
  <si>
    <t>08035494-87434892</t>
  </si>
  <si>
    <t>13/12/18</t>
  </si>
  <si>
    <t>CATIONS</t>
  </si>
  <si>
    <t>MUTATION</t>
  </si>
  <si>
    <t>OUATTARA  YEREBORO MARIE P</t>
  </si>
  <si>
    <t>56620911-56484811</t>
  </si>
  <si>
    <t>GNAGBO GAHE SAMUEL</t>
  </si>
  <si>
    <t>09098398-04297143</t>
  </si>
  <si>
    <t>TOURE EMMANUEL</t>
  </si>
  <si>
    <t>64170076-71575054</t>
  </si>
  <si>
    <t>OKOUCHI KOUASSI  JEAN P</t>
  </si>
  <si>
    <t>59346829-087983538</t>
  </si>
  <si>
    <t>KOUADIO KOLIA BEHEGBIN C R</t>
  </si>
  <si>
    <t>49109509-66657590</t>
  </si>
  <si>
    <t>AV12+01/19</t>
  </si>
  <si>
    <t>PENALITES</t>
  </si>
  <si>
    <t>FICHE DES ENCAISSEMENTS : MOIS DE JANVIER 2019</t>
  </si>
  <si>
    <t>14/12/18</t>
  </si>
  <si>
    <t>KOFFI KONAN  MARIUS</t>
  </si>
  <si>
    <t>SOME  IWIN JUDITH</t>
  </si>
  <si>
    <t>18/12/18</t>
  </si>
  <si>
    <t>THORA BI KAURE HERVE</t>
  </si>
  <si>
    <t>09416112-44648513</t>
  </si>
  <si>
    <t>20/12/18</t>
  </si>
  <si>
    <t>11/12/18</t>
  </si>
  <si>
    <t>04/12/18</t>
  </si>
  <si>
    <t>10/12/18</t>
  </si>
  <si>
    <t>BAMBA SEKOU</t>
  </si>
  <si>
    <t>AV 01+02/19</t>
  </si>
  <si>
    <t>09054914-44541010</t>
  </si>
  <si>
    <t>07/01/19</t>
  </si>
  <si>
    <t>14/01/19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</si>
</sst>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1" xfId="0" applyFont="1" applyBorder="1" applyAlignment="1"/>
    <xf numFmtId="0" fontId="12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7" fillId="0" borderId="1" xfId="0" applyFont="1" applyBorder="1"/>
    <xf numFmtId="0" fontId="9" fillId="0" borderId="0" xfId="0" applyFont="1" applyAlignment="1">
      <alignment horizontal="center" vertical="top"/>
    </xf>
    <xf numFmtId="164" fontId="2" fillId="0" borderId="1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/>
    <xf numFmtId="14" fontId="12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9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5" fillId="0" borderId="1" xfId="0" applyFont="1" applyBorder="1"/>
    <xf numFmtId="49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right"/>
    </xf>
    <xf numFmtId="0" fontId="6" fillId="0" borderId="4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4" workbookViewId="0">
      <selection activeCell="H15" sqref="H15"/>
    </sheetView>
  </sheetViews>
  <sheetFormatPr baseColWidth="10" defaultRowHeight="15" x14ac:dyDescent="0.25"/>
  <cols>
    <col min="1" max="1" width="3.85546875" customWidth="1"/>
    <col min="2" max="2" width="30.28515625" customWidth="1"/>
    <col min="3" max="3" width="9" customWidth="1"/>
    <col min="4" max="4" width="16.140625" customWidth="1"/>
    <col min="5" max="5" width="18.28515625" customWidth="1"/>
    <col min="6" max="6" width="12.28515625" customWidth="1"/>
    <col min="7" max="7" width="10" customWidth="1"/>
  </cols>
  <sheetData>
    <row r="1" spans="1:6" ht="23.25" x14ac:dyDescent="0.25">
      <c r="A1" s="70" t="s">
        <v>39</v>
      </c>
      <c r="B1" s="70"/>
      <c r="C1" s="70"/>
      <c r="D1" s="70"/>
      <c r="E1" s="70"/>
      <c r="F1" s="70"/>
    </row>
    <row r="2" spans="1:6" ht="9" customHeight="1" x14ac:dyDescent="0.25">
      <c r="A2" s="19"/>
      <c r="B2" s="19"/>
      <c r="C2" s="19"/>
      <c r="D2" s="19"/>
      <c r="E2" s="19"/>
      <c r="F2" s="19"/>
    </row>
    <row r="3" spans="1:6" ht="18.75" customHeight="1" x14ac:dyDescent="0.25">
      <c r="A3" s="70" t="s">
        <v>41</v>
      </c>
      <c r="B3" s="70"/>
      <c r="C3" s="70"/>
      <c r="D3" s="70"/>
      <c r="E3" s="70"/>
      <c r="F3" s="70"/>
    </row>
    <row r="4" spans="1:6" ht="6.75" customHeight="1" x14ac:dyDescent="0.3">
      <c r="A4" s="4"/>
      <c r="F4" s="5"/>
    </row>
    <row r="5" spans="1:6" ht="23.25" customHeight="1" x14ac:dyDescent="0.4">
      <c r="A5" s="74" t="s">
        <v>40</v>
      </c>
      <c r="B5" s="74"/>
      <c r="C5" s="74"/>
      <c r="D5" s="74"/>
      <c r="E5" s="74"/>
      <c r="F5" s="74"/>
    </row>
    <row r="6" spans="1:6" ht="18.75" x14ac:dyDescent="0.3">
      <c r="A6" s="71" t="s">
        <v>42</v>
      </c>
      <c r="B6" s="71"/>
      <c r="C6" s="71"/>
      <c r="D6" s="71"/>
      <c r="E6" s="71"/>
      <c r="F6" s="71"/>
    </row>
    <row r="7" spans="1:6" ht="9" customHeight="1" x14ac:dyDescent="0.3">
      <c r="A7" s="4"/>
      <c r="E7" s="16"/>
      <c r="F7" s="16"/>
    </row>
    <row r="8" spans="1:6" ht="18.75" customHeight="1" x14ac:dyDescent="0.3">
      <c r="A8" s="71" t="s">
        <v>18</v>
      </c>
      <c r="B8" s="71"/>
      <c r="C8" s="71"/>
      <c r="D8" s="71"/>
      <c r="E8" s="71"/>
      <c r="F8" s="71"/>
    </row>
    <row r="10" spans="1:6" x14ac:dyDescent="0.25">
      <c r="A10" s="6" t="s">
        <v>0</v>
      </c>
      <c r="B10" s="2" t="s">
        <v>1</v>
      </c>
      <c r="C10" s="2" t="s">
        <v>10</v>
      </c>
      <c r="D10" s="2" t="s">
        <v>25</v>
      </c>
      <c r="E10" s="2" t="s">
        <v>9</v>
      </c>
      <c r="F10" s="2" t="s">
        <v>2</v>
      </c>
    </row>
    <row r="11" spans="1:6" ht="15.75" x14ac:dyDescent="0.25">
      <c r="A11" s="6">
        <v>1</v>
      </c>
      <c r="B11" s="3" t="s">
        <v>26</v>
      </c>
      <c r="C11" s="11">
        <v>1</v>
      </c>
      <c r="D11" s="2">
        <v>2</v>
      </c>
      <c r="E11" s="7" t="s">
        <v>32</v>
      </c>
      <c r="F11" s="20">
        <v>50000</v>
      </c>
    </row>
    <row r="12" spans="1:6" ht="15.75" x14ac:dyDescent="0.25">
      <c r="A12" s="6">
        <v>2</v>
      </c>
      <c r="B12" s="3" t="s">
        <v>27</v>
      </c>
      <c r="C12" s="11">
        <v>2</v>
      </c>
      <c r="D12" s="2">
        <v>2</v>
      </c>
      <c r="E12" s="7" t="s">
        <v>33</v>
      </c>
      <c r="F12" s="20">
        <v>70000</v>
      </c>
    </row>
    <row r="13" spans="1:6" ht="15.75" x14ac:dyDescent="0.25">
      <c r="A13" s="6">
        <v>3</v>
      </c>
      <c r="B13" s="3" t="s">
        <v>28</v>
      </c>
      <c r="C13" s="11">
        <v>3</v>
      </c>
      <c r="D13" s="2">
        <v>2</v>
      </c>
      <c r="E13" s="7" t="s">
        <v>34</v>
      </c>
      <c r="F13" s="20">
        <v>70000</v>
      </c>
    </row>
    <row r="14" spans="1:6" ht="20.25" customHeight="1" x14ac:dyDescent="0.25">
      <c r="A14" s="6">
        <v>4</v>
      </c>
      <c r="B14" s="3" t="s">
        <v>20</v>
      </c>
      <c r="C14" s="11">
        <v>4</v>
      </c>
      <c r="D14" s="11">
        <v>2</v>
      </c>
      <c r="E14" s="7" t="s">
        <v>38</v>
      </c>
      <c r="F14" s="17">
        <v>60000</v>
      </c>
    </row>
    <row r="15" spans="1:6" ht="20.25" customHeight="1" x14ac:dyDescent="0.25">
      <c r="A15" s="6">
        <v>5</v>
      </c>
      <c r="B15" s="3" t="s">
        <v>29</v>
      </c>
      <c r="C15" s="11">
        <v>5</v>
      </c>
      <c r="D15" s="11">
        <v>2</v>
      </c>
      <c r="E15" s="7" t="s">
        <v>36</v>
      </c>
      <c r="F15" s="20">
        <v>70000</v>
      </c>
    </row>
    <row r="16" spans="1:6" ht="20.25" customHeight="1" x14ac:dyDescent="0.25">
      <c r="A16" s="6">
        <v>6</v>
      </c>
      <c r="B16" s="3" t="s">
        <v>23</v>
      </c>
      <c r="C16" s="11">
        <v>6</v>
      </c>
      <c r="D16" s="11">
        <v>2</v>
      </c>
      <c r="E16" s="7" t="s">
        <v>21</v>
      </c>
      <c r="F16" s="17">
        <v>60000</v>
      </c>
    </row>
    <row r="17" spans="1:6" ht="20.25" customHeight="1" x14ac:dyDescent="0.25">
      <c r="A17" s="6">
        <v>7</v>
      </c>
      <c r="B17" s="3" t="s">
        <v>30</v>
      </c>
      <c r="C17" s="11">
        <v>7</v>
      </c>
      <c r="D17" s="11">
        <v>3</v>
      </c>
      <c r="E17" s="7" t="s">
        <v>35</v>
      </c>
      <c r="F17" s="20">
        <v>70000</v>
      </c>
    </row>
    <row r="18" spans="1:6" ht="20.25" customHeight="1" x14ac:dyDescent="0.25">
      <c r="A18" s="6">
        <v>8</v>
      </c>
      <c r="B18" s="3" t="s">
        <v>31</v>
      </c>
      <c r="C18" s="11">
        <v>8</v>
      </c>
      <c r="D18" s="11">
        <v>2</v>
      </c>
      <c r="E18" s="7" t="s">
        <v>37</v>
      </c>
      <c r="F18" s="20">
        <v>70000</v>
      </c>
    </row>
    <row r="19" spans="1:6" ht="17.25" customHeight="1" x14ac:dyDescent="0.25">
      <c r="A19" s="72" t="s">
        <v>6</v>
      </c>
      <c r="B19" s="72"/>
      <c r="C19" s="72"/>
      <c r="D19" s="72"/>
      <c r="E19" s="72"/>
      <c r="F19" s="17">
        <f>SUM(F11:F18)</f>
        <v>520000</v>
      </c>
    </row>
    <row r="20" spans="1:6" ht="8.25" customHeight="1" x14ac:dyDescent="0.25"/>
    <row r="21" spans="1:6" ht="18.75" x14ac:dyDescent="0.3">
      <c r="A21" s="73" t="s">
        <v>43</v>
      </c>
      <c r="B21" s="73"/>
      <c r="C21" s="73"/>
      <c r="D21" s="73"/>
      <c r="E21" s="73"/>
      <c r="F21" s="21">
        <f>PRODUCT(F19,12)</f>
        <v>6240000</v>
      </c>
    </row>
  </sheetData>
  <mergeCells count="7">
    <mergeCell ref="A1:F1"/>
    <mergeCell ref="A8:F8"/>
    <mergeCell ref="A19:E19"/>
    <mergeCell ref="A21:E21"/>
    <mergeCell ref="A5:F5"/>
    <mergeCell ref="A3:F3"/>
    <mergeCell ref="A6:F6"/>
  </mergeCells>
  <pageMargins left="0.31496062992125984" right="0.31496062992125984" top="0.35433070866141736" bottom="0.35433070866141736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4" workbookViewId="0">
      <selection activeCell="F13" sqref="F13"/>
    </sheetView>
  </sheetViews>
  <sheetFormatPr baseColWidth="10" defaultRowHeight="15" x14ac:dyDescent="0.25"/>
  <cols>
    <col min="1" max="1" width="3.85546875" customWidth="1"/>
    <col min="2" max="2" width="22.285156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8.7109375" customWidth="1"/>
    <col min="8" max="8" width="12" customWidth="1"/>
    <col min="9" max="9" width="9.4257812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3.25" x14ac:dyDescent="0.25">
      <c r="A1" s="70" t="s">
        <v>61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</row>
    <row r="2" spans="1:12" ht="6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ht="22.5" customHeight="1" x14ac:dyDescent="0.4">
      <c r="A3" s="74" t="s">
        <v>16</v>
      </c>
      <c r="B3" s="74"/>
      <c r="C3" s="74"/>
      <c r="D3" s="74"/>
      <c r="E3" s="74"/>
      <c r="F3" s="74"/>
      <c r="G3" s="74"/>
      <c r="H3" s="71" t="s">
        <v>17</v>
      </c>
      <c r="I3" s="71"/>
      <c r="J3" s="26"/>
      <c r="K3" s="26"/>
      <c r="L3" s="26"/>
    </row>
    <row r="4" spans="1:12" ht="5.25" customHeight="1" x14ac:dyDescent="0.4">
      <c r="A4" s="28"/>
      <c r="B4" s="28"/>
      <c r="C4" s="28"/>
      <c r="D4" s="28"/>
      <c r="E4" s="28"/>
      <c r="F4" s="28"/>
      <c r="G4" s="28"/>
      <c r="H4" s="27"/>
      <c r="I4" s="27"/>
      <c r="J4" s="26"/>
      <c r="K4" s="26"/>
      <c r="L4" s="26"/>
    </row>
    <row r="5" spans="1:12" ht="18.75" x14ac:dyDescent="0.3">
      <c r="A5" s="4" t="s">
        <v>11</v>
      </c>
      <c r="E5" s="5"/>
      <c r="I5" s="5"/>
    </row>
    <row r="6" spans="1:12" ht="18.75" customHeight="1" x14ac:dyDescent="0.3">
      <c r="A6" s="4" t="s">
        <v>12</v>
      </c>
      <c r="J6" s="71"/>
      <c r="K6" s="71"/>
      <c r="L6" s="27"/>
    </row>
    <row r="7" spans="1:12" ht="18.75" x14ac:dyDescent="0.3">
      <c r="A7" s="4" t="s">
        <v>13</v>
      </c>
      <c r="D7" s="27" t="s">
        <v>19</v>
      </c>
      <c r="E7" s="27"/>
      <c r="F7" s="92" t="s">
        <v>49</v>
      </c>
      <c r="G7" s="92"/>
      <c r="H7" s="92"/>
      <c r="I7" s="92"/>
      <c r="J7" s="92"/>
      <c r="K7" s="92"/>
      <c r="L7" s="92"/>
    </row>
    <row r="8" spans="1:12" ht="3" customHeight="1" x14ac:dyDescent="0.3">
      <c r="A8" s="4"/>
      <c r="D8" s="27"/>
      <c r="E8" s="27"/>
      <c r="F8" s="27"/>
      <c r="G8" s="27"/>
      <c r="H8" s="27"/>
      <c r="I8" s="27"/>
      <c r="J8" s="27"/>
      <c r="K8" s="29"/>
      <c r="L8" s="29"/>
    </row>
    <row r="9" spans="1:12" ht="18.75" customHeight="1" x14ac:dyDescent="0.3">
      <c r="A9" s="71" t="s">
        <v>18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</row>
    <row r="10" spans="1:12" ht="6.75" customHeight="1" x14ac:dyDescent="0.3">
      <c r="K10" s="85"/>
      <c r="L10" s="85"/>
    </row>
    <row r="11" spans="1:12" x14ac:dyDescent="0.25">
      <c r="A11" s="6" t="s">
        <v>0</v>
      </c>
      <c r="B11" s="2" t="s">
        <v>1</v>
      </c>
      <c r="C11" s="2" t="s">
        <v>10</v>
      </c>
      <c r="D11" s="2" t="s">
        <v>9</v>
      </c>
      <c r="E11" s="2" t="s">
        <v>2</v>
      </c>
      <c r="F11" s="2" t="s">
        <v>3</v>
      </c>
      <c r="G11" s="18" t="s">
        <v>24</v>
      </c>
      <c r="H11" s="13" t="s">
        <v>8</v>
      </c>
      <c r="I11" s="2" t="s">
        <v>5</v>
      </c>
      <c r="J11" s="12" t="s">
        <v>4</v>
      </c>
      <c r="K11" s="2" t="s">
        <v>7</v>
      </c>
      <c r="L11" s="12" t="s">
        <v>15</v>
      </c>
    </row>
    <row r="12" spans="1:12" ht="20.25" customHeight="1" x14ac:dyDescent="0.25">
      <c r="A12" s="1">
        <v>1</v>
      </c>
      <c r="B12" s="3" t="s">
        <v>22</v>
      </c>
      <c r="C12" s="11">
        <v>7</v>
      </c>
      <c r="D12" s="7" t="s">
        <v>14</v>
      </c>
      <c r="E12" s="30">
        <v>50000</v>
      </c>
      <c r="F12" s="30">
        <v>350000</v>
      </c>
      <c r="G12" s="15"/>
      <c r="H12" s="30"/>
      <c r="I12" s="30"/>
      <c r="J12" s="30"/>
      <c r="K12" s="10"/>
      <c r="L12" s="14"/>
    </row>
    <row r="13" spans="1:12" ht="30" customHeight="1" x14ac:dyDescent="0.25">
      <c r="A13" s="72" t="s">
        <v>6</v>
      </c>
      <c r="B13" s="72"/>
      <c r="C13" s="72"/>
      <c r="D13" s="72"/>
      <c r="E13" s="9">
        <f>SUM(E12:E12)</f>
        <v>50000</v>
      </c>
      <c r="F13" s="9">
        <f>SUM(F12:F12)</f>
        <v>350000</v>
      </c>
      <c r="G13" s="9"/>
      <c r="H13" s="9"/>
      <c r="I13" s="9"/>
      <c r="J13" s="30"/>
      <c r="K13" s="8"/>
      <c r="L13" s="22"/>
    </row>
    <row r="14" spans="1:12" ht="16.5" customHeight="1" x14ac:dyDescent="0.25">
      <c r="A14" s="86" t="s">
        <v>57</v>
      </c>
      <c r="B14" s="86"/>
      <c r="C14" s="86"/>
      <c r="D14" s="86"/>
      <c r="E14" s="86"/>
      <c r="F14" s="86"/>
      <c r="G14" s="86"/>
      <c r="H14" s="86"/>
      <c r="I14" s="86"/>
      <c r="J14" s="30"/>
      <c r="K14" s="24"/>
    </row>
    <row r="15" spans="1:12" ht="16.5" customHeight="1" x14ac:dyDescent="0.25">
      <c r="A15" s="86" t="s">
        <v>58</v>
      </c>
      <c r="B15" s="86"/>
      <c r="C15" s="86"/>
      <c r="D15" s="86"/>
      <c r="E15" s="86"/>
      <c r="F15" s="86"/>
      <c r="G15" s="86"/>
      <c r="H15" s="86"/>
      <c r="I15" s="86"/>
      <c r="J15" s="21"/>
      <c r="K15" s="87"/>
      <c r="L15" s="88"/>
    </row>
    <row r="16" spans="1:12" x14ac:dyDescent="0.25">
      <c r="A16" s="89" t="s">
        <v>44</v>
      </c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</row>
    <row r="17" spans="1:13" x14ac:dyDescent="0.25">
      <c r="A17" s="89" t="s">
        <v>45</v>
      </c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</row>
    <row r="18" spans="1:13" x14ac:dyDescent="0.25">
      <c r="A18" s="89" t="s">
        <v>46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</row>
    <row r="19" spans="1:13" x14ac:dyDescent="0.25">
      <c r="A19" s="89" t="s">
        <v>48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</row>
    <row r="20" spans="1:13" ht="17.25" customHeight="1" x14ac:dyDescent="0.25">
      <c r="A20" s="90" t="s">
        <v>59</v>
      </c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</row>
    <row r="21" spans="1:13" x14ac:dyDescent="0.25">
      <c r="A21" s="91" t="s">
        <v>51</v>
      </c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</row>
    <row r="22" spans="1:13" x14ac:dyDescent="0.25">
      <c r="A22" s="31" t="s">
        <v>0</v>
      </c>
      <c r="B22" s="31" t="s">
        <v>52</v>
      </c>
      <c r="C22" s="80" t="s">
        <v>53</v>
      </c>
      <c r="D22" s="80"/>
      <c r="E22" s="76" t="s">
        <v>56</v>
      </c>
      <c r="F22" s="77"/>
      <c r="H22" s="31" t="s">
        <v>0</v>
      </c>
      <c r="I22" s="31" t="s">
        <v>52</v>
      </c>
      <c r="J22" s="80" t="s">
        <v>53</v>
      </c>
      <c r="K22" s="80"/>
      <c r="L22" s="76" t="s">
        <v>60</v>
      </c>
      <c r="M22" s="77"/>
    </row>
    <row r="23" spans="1:13" x14ac:dyDescent="0.25">
      <c r="A23" s="31">
        <v>1</v>
      </c>
      <c r="B23" s="23">
        <v>42772</v>
      </c>
      <c r="C23" s="80">
        <v>30000</v>
      </c>
      <c r="D23" s="80"/>
      <c r="E23" s="76" t="s">
        <v>47</v>
      </c>
      <c r="F23" s="77"/>
      <c r="H23" s="31" t="s">
        <v>62</v>
      </c>
      <c r="I23" s="25">
        <v>43046</v>
      </c>
      <c r="J23" s="80">
        <v>480000</v>
      </c>
      <c r="K23" s="80"/>
      <c r="L23" s="83"/>
      <c r="M23" s="84"/>
    </row>
    <row r="24" spans="1:13" x14ac:dyDescent="0.25">
      <c r="A24" s="31">
        <v>2</v>
      </c>
      <c r="B24" s="23">
        <v>42803</v>
      </c>
      <c r="C24" s="80">
        <v>50000</v>
      </c>
      <c r="D24" s="80"/>
      <c r="E24" s="76" t="s">
        <v>47</v>
      </c>
      <c r="F24" s="77"/>
      <c r="H24" s="31">
        <v>10</v>
      </c>
      <c r="I24" s="25">
        <v>43075</v>
      </c>
      <c r="J24" s="80">
        <v>50000</v>
      </c>
      <c r="K24" s="80"/>
      <c r="L24" s="83" t="s">
        <v>50</v>
      </c>
      <c r="M24" s="84"/>
    </row>
    <row r="25" spans="1:13" x14ac:dyDescent="0.25">
      <c r="A25" s="31">
        <v>3</v>
      </c>
      <c r="B25" s="23">
        <v>42829</v>
      </c>
      <c r="C25" s="80">
        <v>50000</v>
      </c>
      <c r="D25" s="80"/>
      <c r="E25" s="76" t="s">
        <v>50</v>
      </c>
      <c r="F25" s="77"/>
      <c r="H25" s="31">
        <v>11</v>
      </c>
      <c r="I25" s="25"/>
      <c r="J25" s="80"/>
      <c r="K25" s="80"/>
      <c r="L25" s="76"/>
      <c r="M25" s="77"/>
    </row>
    <row r="26" spans="1:13" x14ac:dyDescent="0.25">
      <c r="A26" s="31">
        <v>4</v>
      </c>
      <c r="B26" s="23">
        <v>42859</v>
      </c>
      <c r="C26" s="80">
        <v>50000</v>
      </c>
      <c r="D26" s="80"/>
      <c r="E26" s="76" t="s">
        <v>50</v>
      </c>
      <c r="F26" s="77"/>
      <c r="H26" s="31">
        <v>12</v>
      </c>
      <c r="I26" s="25"/>
      <c r="J26" s="80"/>
      <c r="K26" s="80"/>
      <c r="L26" s="76"/>
      <c r="M26" s="77"/>
    </row>
    <row r="27" spans="1:13" x14ac:dyDescent="0.25">
      <c r="A27" s="31">
        <v>5</v>
      </c>
      <c r="B27" s="23">
        <v>42892</v>
      </c>
      <c r="C27" s="80">
        <v>50000</v>
      </c>
      <c r="D27" s="80"/>
      <c r="E27" s="76" t="s">
        <v>50</v>
      </c>
      <c r="F27" s="77"/>
      <c r="H27" s="31">
        <v>13</v>
      </c>
      <c r="I27" s="25"/>
      <c r="J27" s="80"/>
      <c r="K27" s="80"/>
      <c r="L27" s="76"/>
      <c r="M27" s="77"/>
    </row>
    <row r="28" spans="1:13" x14ac:dyDescent="0.25">
      <c r="A28" s="31">
        <v>5</v>
      </c>
      <c r="B28" s="23">
        <v>42926</v>
      </c>
      <c r="C28" s="80">
        <v>50000</v>
      </c>
      <c r="D28" s="80"/>
      <c r="E28" s="76" t="s">
        <v>50</v>
      </c>
      <c r="F28" s="77"/>
      <c r="H28" s="31">
        <v>14</v>
      </c>
      <c r="I28" s="25"/>
      <c r="J28" s="80"/>
      <c r="K28" s="80"/>
      <c r="L28" s="76"/>
      <c r="M28" s="77"/>
    </row>
    <row r="29" spans="1:13" x14ac:dyDescent="0.25">
      <c r="A29" s="31">
        <v>6</v>
      </c>
      <c r="B29" s="23">
        <v>42955</v>
      </c>
      <c r="C29" s="80">
        <v>50000</v>
      </c>
      <c r="D29" s="80"/>
      <c r="E29" s="76" t="s">
        <v>50</v>
      </c>
      <c r="F29" s="77"/>
      <c r="H29" s="31">
        <v>15</v>
      </c>
      <c r="I29" s="25"/>
      <c r="J29" s="80"/>
      <c r="K29" s="80"/>
      <c r="L29" s="76"/>
      <c r="M29" s="77"/>
    </row>
    <row r="30" spans="1:13" x14ac:dyDescent="0.25">
      <c r="A30" s="31">
        <v>7</v>
      </c>
      <c r="B30" s="23">
        <v>42984</v>
      </c>
      <c r="C30" s="80">
        <v>50000</v>
      </c>
      <c r="D30" s="80"/>
      <c r="E30" s="76" t="s">
        <v>50</v>
      </c>
      <c r="F30" s="77"/>
      <c r="H30" s="31">
        <v>16</v>
      </c>
      <c r="I30" s="25"/>
      <c r="J30" s="80"/>
      <c r="K30" s="80"/>
      <c r="L30" s="76"/>
      <c r="M30" s="77"/>
    </row>
    <row r="31" spans="1:13" x14ac:dyDescent="0.25">
      <c r="A31" s="31">
        <v>8</v>
      </c>
      <c r="B31" s="23">
        <v>43013</v>
      </c>
      <c r="C31" s="80">
        <v>50000</v>
      </c>
      <c r="D31" s="80"/>
      <c r="E31" s="76" t="s">
        <v>50</v>
      </c>
      <c r="F31" s="77"/>
      <c r="H31" s="31">
        <v>17</v>
      </c>
      <c r="I31" s="25"/>
      <c r="J31" s="80"/>
      <c r="K31" s="80"/>
      <c r="L31" s="76"/>
      <c r="M31" s="77"/>
    </row>
    <row r="32" spans="1:13" x14ac:dyDescent="0.25">
      <c r="A32" s="31">
        <v>9</v>
      </c>
      <c r="B32" s="23">
        <v>43046</v>
      </c>
      <c r="C32" s="81">
        <v>50000</v>
      </c>
      <c r="D32" s="82"/>
      <c r="E32" s="76" t="s">
        <v>50</v>
      </c>
      <c r="F32" s="77"/>
      <c r="H32" s="77" t="s">
        <v>54</v>
      </c>
      <c r="I32" s="77"/>
      <c r="J32" s="77">
        <f>SUM(J22:K29)</f>
        <v>530000</v>
      </c>
      <c r="K32" s="77"/>
      <c r="L32" s="32"/>
      <c r="M32" s="32"/>
    </row>
    <row r="33" spans="1:13" x14ac:dyDescent="0.25">
      <c r="A33" s="77" t="s">
        <v>54</v>
      </c>
      <c r="B33" s="77"/>
      <c r="C33" s="77">
        <f>SUM(C23:D32)</f>
        <v>480000</v>
      </c>
      <c r="D33" s="77"/>
      <c r="E33" s="24"/>
      <c r="F33" s="24"/>
      <c r="H33" s="78" t="s">
        <v>55</v>
      </c>
      <c r="I33" s="78"/>
      <c r="J33" s="78">
        <f>880000-J32</f>
        <v>350000</v>
      </c>
      <c r="K33" s="78"/>
      <c r="L33" s="24"/>
      <c r="M33" s="24"/>
    </row>
    <row r="34" spans="1:13" x14ac:dyDescent="0.25">
      <c r="A34" s="78" t="s">
        <v>55</v>
      </c>
      <c r="B34" s="78"/>
      <c r="C34" s="78">
        <f>880000-C33</f>
        <v>400000</v>
      </c>
      <c r="D34" s="78"/>
      <c r="E34" s="24"/>
      <c r="F34" s="24"/>
      <c r="H34" s="79"/>
      <c r="I34" s="79"/>
      <c r="J34" s="79"/>
      <c r="K34" s="79"/>
      <c r="L34" s="24"/>
      <c r="M34" s="24"/>
    </row>
    <row r="35" spans="1:13" x14ac:dyDescent="0.25">
      <c r="A35" s="75"/>
      <c r="B35" s="75"/>
      <c r="C35" s="75"/>
      <c r="D35" s="75"/>
    </row>
  </sheetData>
  <mergeCells count="71">
    <mergeCell ref="A9:L9"/>
    <mergeCell ref="A1:L1"/>
    <mergeCell ref="A3:G3"/>
    <mergeCell ref="H3:I3"/>
    <mergeCell ref="J6:K6"/>
    <mergeCell ref="F7:L7"/>
    <mergeCell ref="C22:D22"/>
    <mergeCell ref="E22:F22"/>
    <mergeCell ref="J22:K22"/>
    <mergeCell ref="L22:M22"/>
    <mergeCell ref="K10:L10"/>
    <mergeCell ref="A13:D13"/>
    <mergeCell ref="A14:I14"/>
    <mergeCell ref="A15:I15"/>
    <mergeCell ref="K15:L15"/>
    <mergeCell ref="A16:L16"/>
    <mergeCell ref="A17:L17"/>
    <mergeCell ref="A18:L18"/>
    <mergeCell ref="A19:L19"/>
    <mergeCell ref="A20:L20"/>
    <mergeCell ref="A21:L21"/>
    <mergeCell ref="C23:D23"/>
    <mergeCell ref="E23:F23"/>
    <mergeCell ref="J23:K23"/>
    <mergeCell ref="L23:M23"/>
    <mergeCell ref="C24:D24"/>
    <mergeCell ref="E24:F24"/>
    <mergeCell ref="J24:K24"/>
    <mergeCell ref="L24:M24"/>
    <mergeCell ref="C25:D25"/>
    <mergeCell ref="E25:F25"/>
    <mergeCell ref="J25:K25"/>
    <mergeCell ref="L25:M25"/>
    <mergeCell ref="C26:D26"/>
    <mergeCell ref="E26:F26"/>
    <mergeCell ref="J26:K26"/>
    <mergeCell ref="L26:M26"/>
    <mergeCell ref="C27:D27"/>
    <mergeCell ref="E27:F27"/>
    <mergeCell ref="J27:K27"/>
    <mergeCell ref="L27:M27"/>
    <mergeCell ref="C28:D28"/>
    <mergeCell ref="E28:F28"/>
    <mergeCell ref="J28:K28"/>
    <mergeCell ref="L28:M28"/>
    <mergeCell ref="L29:M29"/>
    <mergeCell ref="C30:D30"/>
    <mergeCell ref="E30:F30"/>
    <mergeCell ref="J30:K30"/>
    <mergeCell ref="L30:M30"/>
    <mergeCell ref="H32:I32"/>
    <mergeCell ref="J32:K32"/>
    <mergeCell ref="C29:D29"/>
    <mergeCell ref="E29:F29"/>
    <mergeCell ref="J29:K29"/>
    <mergeCell ref="A35:B35"/>
    <mergeCell ref="C35:D35"/>
    <mergeCell ref="L31:M31"/>
    <mergeCell ref="A33:B33"/>
    <mergeCell ref="C33:D33"/>
    <mergeCell ref="H33:I33"/>
    <mergeCell ref="J33:K33"/>
    <mergeCell ref="A34:B34"/>
    <mergeCell ref="C34:D34"/>
    <mergeCell ref="H34:I34"/>
    <mergeCell ref="J34:K34"/>
    <mergeCell ref="C31:D31"/>
    <mergeCell ref="E31:F31"/>
    <mergeCell ref="J31:K31"/>
    <mergeCell ref="C32:D32"/>
    <mergeCell ref="E32:F32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A10" sqref="A10:L10"/>
    </sheetView>
  </sheetViews>
  <sheetFormatPr baseColWidth="10" defaultRowHeight="15" x14ac:dyDescent="0.25"/>
  <cols>
    <col min="1" max="1" width="3.85546875" customWidth="1"/>
    <col min="2" max="2" width="22.285156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8.7109375" customWidth="1"/>
    <col min="8" max="8" width="12" customWidth="1"/>
    <col min="9" max="9" width="9.4257812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3.25" x14ac:dyDescent="0.25">
      <c r="A1" s="70" t="s">
        <v>63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</row>
    <row r="2" spans="1:12" ht="6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ht="22.5" customHeight="1" x14ac:dyDescent="0.4">
      <c r="A3" s="74" t="s">
        <v>16</v>
      </c>
      <c r="B3" s="74"/>
      <c r="C3" s="74"/>
      <c r="D3" s="74"/>
      <c r="E3" s="74"/>
      <c r="F3" s="74"/>
      <c r="G3" s="74"/>
      <c r="H3" s="71" t="s">
        <v>17</v>
      </c>
      <c r="I3" s="71"/>
      <c r="J3" s="33"/>
      <c r="K3" s="33"/>
      <c r="L3" s="33"/>
    </row>
    <row r="4" spans="1:12" ht="5.25" customHeight="1" x14ac:dyDescent="0.4">
      <c r="A4" s="35"/>
      <c r="B4" s="35"/>
      <c r="C4" s="35"/>
      <c r="D4" s="35"/>
      <c r="E4" s="35"/>
      <c r="F4" s="35"/>
      <c r="G4" s="35"/>
      <c r="H4" s="34"/>
      <c r="I4" s="34"/>
      <c r="J4" s="33"/>
      <c r="K4" s="33"/>
      <c r="L4" s="33"/>
    </row>
    <row r="5" spans="1:12" ht="18.75" x14ac:dyDescent="0.3">
      <c r="A5" s="4" t="s">
        <v>11</v>
      </c>
      <c r="E5" s="5"/>
      <c r="I5" s="5"/>
    </row>
    <row r="6" spans="1:12" ht="18.75" customHeight="1" x14ac:dyDescent="0.3">
      <c r="A6" s="4" t="s">
        <v>12</v>
      </c>
      <c r="J6" s="71"/>
      <c r="K6" s="71"/>
      <c r="L6" s="34"/>
    </row>
    <row r="7" spans="1:12" ht="18.75" x14ac:dyDescent="0.3">
      <c r="A7" s="4" t="s">
        <v>13</v>
      </c>
      <c r="D7" s="34" t="s">
        <v>19</v>
      </c>
      <c r="E7" s="34"/>
      <c r="F7" s="92" t="s">
        <v>49</v>
      </c>
      <c r="G7" s="92"/>
      <c r="H7" s="92"/>
      <c r="I7" s="92"/>
      <c r="J7" s="92"/>
      <c r="K7" s="92"/>
      <c r="L7" s="92"/>
    </row>
    <row r="8" spans="1:12" ht="3" customHeight="1" x14ac:dyDescent="0.3">
      <c r="A8" s="4"/>
      <c r="D8" s="34"/>
      <c r="E8" s="34"/>
      <c r="F8" s="34"/>
      <c r="G8" s="34"/>
      <c r="H8" s="34"/>
      <c r="I8" s="34"/>
      <c r="J8" s="34"/>
      <c r="K8" s="36"/>
      <c r="L8" s="36"/>
    </row>
    <row r="9" spans="1:12" ht="18.75" customHeight="1" x14ac:dyDescent="0.3">
      <c r="A9" s="71" t="s">
        <v>18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</row>
    <row r="10" spans="1:12" ht="18.75" customHeight="1" x14ac:dyDescent="0.3">
      <c r="A10" s="71" t="s">
        <v>65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</row>
    <row r="11" spans="1:12" ht="6.75" customHeight="1" x14ac:dyDescent="0.3">
      <c r="K11" s="85"/>
      <c r="L11" s="85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8" t="s">
        <v>24</v>
      </c>
      <c r="H12" s="13" t="s">
        <v>8</v>
      </c>
      <c r="I12" s="2" t="s">
        <v>5</v>
      </c>
      <c r="J12" s="12" t="s">
        <v>4</v>
      </c>
      <c r="K12" s="2" t="s">
        <v>7</v>
      </c>
      <c r="L12" s="12" t="s">
        <v>15</v>
      </c>
    </row>
    <row r="13" spans="1:12" ht="20.25" customHeight="1" x14ac:dyDescent="0.25">
      <c r="A13" s="1">
        <v>1</v>
      </c>
      <c r="B13" s="3" t="s">
        <v>22</v>
      </c>
      <c r="C13" s="11">
        <v>7</v>
      </c>
      <c r="D13" s="7" t="s">
        <v>64</v>
      </c>
      <c r="E13" s="37">
        <v>50000</v>
      </c>
      <c r="F13" s="37">
        <v>350000</v>
      </c>
      <c r="G13" s="15"/>
      <c r="H13" s="37"/>
      <c r="I13" s="37"/>
      <c r="J13" s="37"/>
      <c r="K13" s="10"/>
      <c r="L13" s="14"/>
    </row>
    <row r="14" spans="1:12" ht="30" customHeight="1" x14ac:dyDescent="0.25">
      <c r="A14" s="72" t="s">
        <v>6</v>
      </c>
      <c r="B14" s="72"/>
      <c r="C14" s="72"/>
      <c r="D14" s="72"/>
      <c r="E14" s="9">
        <f>SUM(E13:E13)</f>
        <v>50000</v>
      </c>
      <c r="F14" s="9">
        <f>SUM(F13:F13)</f>
        <v>350000</v>
      </c>
      <c r="G14" s="9"/>
      <c r="H14" s="9"/>
      <c r="I14" s="9"/>
      <c r="J14" s="37"/>
      <c r="K14" s="8"/>
      <c r="L14" s="22"/>
    </row>
    <row r="15" spans="1:12" ht="16.5" customHeight="1" x14ac:dyDescent="0.25">
      <c r="A15" s="86" t="s">
        <v>57</v>
      </c>
      <c r="B15" s="86"/>
      <c r="C15" s="86"/>
      <c r="D15" s="86"/>
      <c r="E15" s="86"/>
      <c r="F15" s="86"/>
      <c r="G15" s="86"/>
      <c r="H15" s="86"/>
      <c r="I15" s="86"/>
      <c r="J15" s="37"/>
      <c r="K15" s="24"/>
    </row>
    <row r="16" spans="1:12" ht="16.5" customHeight="1" x14ac:dyDescent="0.25">
      <c r="A16" s="86" t="s">
        <v>58</v>
      </c>
      <c r="B16" s="86"/>
      <c r="C16" s="86"/>
      <c r="D16" s="86"/>
      <c r="E16" s="86"/>
      <c r="F16" s="86"/>
      <c r="G16" s="86"/>
      <c r="H16" s="86"/>
      <c r="I16" s="86"/>
      <c r="J16" s="21"/>
      <c r="K16" s="87"/>
      <c r="L16" s="88"/>
    </row>
    <row r="17" spans="1:13" x14ac:dyDescent="0.25">
      <c r="A17" s="89" t="s">
        <v>44</v>
      </c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</row>
    <row r="18" spans="1:13" x14ac:dyDescent="0.25">
      <c r="A18" s="89" t="s">
        <v>45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</row>
    <row r="19" spans="1:13" x14ac:dyDescent="0.25">
      <c r="A19" s="89" t="s">
        <v>46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</row>
    <row r="20" spans="1:13" x14ac:dyDescent="0.25">
      <c r="A20" s="89" t="s">
        <v>48</v>
      </c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</row>
    <row r="21" spans="1:13" ht="17.25" customHeight="1" x14ac:dyDescent="0.25">
      <c r="A21" s="90" t="s">
        <v>59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</row>
    <row r="22" spans="1:13" x14ac:dyDescent="0.25">
      <c r="A22" s="91" t="s">
        <v>51</v>
      </c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</row>
    <row r="23" spans="1:13" x14ac:dyDescent="0.25">
      <c r="A23" s="38" t="s">
        <v>0</v>
      </c>
      <c r="B23" s="38" t="s">
        <v>52</v>
      </c>
      <c r="C23" s="80" t="s">
        <v>53</v>
      </c>
      <c r="D23" s="80"/>
      <c r="E23" s="76" t="s">
        <v>56</v>
      </c>
      <c r="F23" s="77"/>
      <c r="H23" s="38" t="s">
        <v>0</v>
      </c>
      <c r="I23" s="38" t="s">
        <v>52</v>
      </c>
      <c r="J23" s="80" t="s">
        <v>53</v>
      </c>
      <c r="K23" s="80"/>
      <c r="L23" s="76" t="s">
        <v>60</v>
      </c>
      <c r="M23" s="77"/>
    </row>
    <row r="24" spans="1:13" x14ac:dyDescent="0.25">
      <c r="A24" s="38">
        <v>1</v>
      </c>
      <c r="B24" s="23">
        <v>42772</v>
      </c>
      <c r="C24" s="80">
        <v>30000</v>
      </c>
      <c r="D24" s="80"/>
      <c r="E24" s="76" t="s">
        <v>47</v>
      </c>
      <c r="F24" s="77"/>
      <c r="H24" s="38" t="s">
        <v>62</v>
      </c>
      <c r="I24" s="25">
        <v>43046</v>
      </c>
      <c r="J24" s="80">
        <v>480000</v>
      </c>
      <c r="K24" s="80"/>
      <c r="L24" s="83"/>
      <c r="M24" s="84"/>
    </row>
    <row r="25" spans="1:13" x14ac:dyDescent="0.25">
      <c r="A25" s="38">
        <v>2</v>
      </c>
      <c r="B25" s="23">
        <v>42803</v>
      </c>
      <c r="C25" s="80">
        <v>50000</v>
      </c>
      <c r="D25" s="80"/>
      <c r="E25" s="76" t="s">
        <v>47</v>
      </c>
      <c r="F25" s="77"/>
      <c r="H25" s="38">
        <v>10</v>
      </c>
      <c r="I25" s="25">
        <v>43075</v>
      </c>
      <c r="J25" s="80">
        <v>50000</v>
      </c>
      <c r="K25" s="80"/>
      <c r="L25" s="83" t="s">
        <v>50</v>
      </c>
      <c r="M25" s="84"/>
    </row>
    <row r="26" spans="1:13" x14ac:dyDescent="0.25">
      <c r="A26" s="38">
        <v>3</v>
      </c>
      <c r="B26" s="23">
        <v>42829</v>
      </c>
      <c r="C26" s="80">
        <v>50000</v>
      </c>
      <c r="D26" s="80"/>
      <c r="E26" s="76" t="s">
        <v>50</v>
      </c>
      <c r="F26" s="77"/>
      <c r="H26" s="38">
        <v>11</v>
      </c>
      <c r="I26" s="25"/>
      <c r="J26" s="80"/>
      <c r="K26" s="80"/>
      <c r="L26" s="76"/>
      <c r="M26" s="77"/>
    </row>
    <row r="27" spans="1:13" x14ac:dyDescent="0.25">
      <c r="A27" s="38">
        <v>4</v>
      </c>
      <c r="B27" s="23">
        <v>42859</v>
      </c>
      <c r="C27" s="80">
        <v>50000</v>
      </c>
      <c r="D27" s="80"/>
      <c r="E27" s="76" t="s">
        <v>50</v>
      </c>
      <c r="F27" s="77"/>
      <c r="H27" s="38">
        <v>12</v>
      </c>
      <c r="I27" s="25"/>
      <c r="J27" s="80"/>
      <c r="K27" s="80"/>
      <c r="L27" s="76"/>
      <c r="M27" s="77"/>
    </row>
    <row r="28" spans="1:13" x14ac:dyDescent="0.25">
      <c r="A28" s="38">
        <v>5</v>
      </c>
      <c r="B28" s="23">
        <v>42892</v>
      </c>
      <c r="C28" s="80">
        <v>50000</v>
      </c>
      <c r="D28" s="80"/>
      <c r="E28" s="76" t="s">
        <v>50</v>
      </c>
      <c r="F28" s="77"/>
      <c r="H28" s="38">
        <v>13</v>
      </c>
      <c r="I28" s="25"/>
      <c r="J28" s="80"/>
      <c r="K28" s="80"/>
      <c r="L28" s="76"/>
      <c r="M28" s="77"/>
    </row>
    <row r="29" spans="1:13" x14ac:dyDescent="0.25">
      <c r="A29" s="38">
        <v>5</v>
      </c>
      <c r="B29" s="23">
        <v>42926</v>
      </c>
      <c r="C29" s="80">
        <v>50000</v>
      </c>
      <c r="D29" s="80"/>
      <c r="E29" s="76" t="s">
        <v>50</v>
      </c>
      <c r="F29" s="77"/>
      <c r="H29" s="38">
        <v>14</v>
      </c>
      <c r="I29" s="25"/>
      <c r="J29" s="80"/>
      <c r="K29" s="80"/>
      <c r="L29" s="76"/>
      <c r="M29" s="77"/>
    </row>
    <row r="30" spans="1:13" x14ac:dyDescent="0.25">
      <c r="A30" s="38">
        <v>6</v>
      </c>
      <c r="B30" s="23">
        <v>42955</v>
      </c>
      <c r="C30" s="80">
        <v>50000</v>
      </c>
      <c r="D30" s="80"/>
      <c r="E30" s="76" t="s">
        <v>50</v>
      </c>
      <c r="F30" s="77"/>
      <c r="H30" s="38">
        <v>15</v>
      </c>
      <c r="I30" s="25"/>
      <c r="J30" s="80"/>
      <c r="K30" s="80"/>
      <c r="L30" s="76"/>
      <c r="M30" s="77"/>
    </row>
    <row r="31" spans="1:13" x14ac:dyDescent="0.25">
      <c r="A31" s="38">
        <v>7</v>
      </c>
      <c r="B31" s="23">
        <v>42984</v>
      </c>
      <c r="C31" s="80">
        <v>50000</v>
      </c>
      <c r="D31" s="80"/>
      <c r="E31" s="76" t="s">
        <v>50</v>
      </c>
      <c r="F31" s="77"/>
      <c r="H31" s="38">
        <v>16</v>
      </c>
      <c r="I31" s="25"/>
      <c r="J31" s="80"/>
      <c r="K31" s="80"/>
      <c r="L31" s="76"/>
      <c r="M31" s="77"/>
    </row>
    <row r="32" spans="1:13" x14ac:dyDescent="0.25">
      <c r="A32" s="38">
        <v>8</v>
      </c>
      <c r="B32" s="23">
        <v>43013</v>
      </c>
      <c r="C32" s="80">
        <v>50000</v>
      </c>
      <c r="D32" s="80"/>
      <c r="E32" s="76" t="s">
        <v>50</v>
      </c>
      <c r="F32" s="77"/>
      <c r="H32" s="38">
        <v>17</v>
      </c>
      <c r="I32" s="25"/>
      <c r="J32" s="80"/>
      <c r="K32" s="80"/>
      <c r="L32" s="76"/>
      <c r="M32" s="77"/>
    </row>
    <row r="33" spans="1:13" x14ac:dyDescent="0.25">
      <c r="A33" s="38">
        <v>9</v>
      </c>
      <c r="B33" s="23">
        <v>43046</v>
      </c>
      <c r="C33" s="81">
        <v>50000</v>
      </c>
      <c r="D33" s="82"/>
      <c r="E33" s="76" t="s">
        <v>50</v>
      </c>
      <c r="F33" s="77"/>
      <c r="H33" s="77" t="s">
        <v>54</v>
      </c>
      <c r="I33" s="77"/>
      <c r="J33" s="77">
        <f>SUM(J23:K30)</f>
        <v>530000</v>
      </c>
      <c r="K33" s="77"/>
      <c r="L33" s="39"/>
      <c r="M33" s="39"/>
    </row>
    <row r="34" spans="1:13" x14ac:dyDescent="0.25">
      <c r="A34" s="77" t="s">
        <v>54</v>
      </c>
      <c r="B34" s="77"/>
      <c r="C34" s="77">
        <f>SUM(C24:D33)</f>
        <v>480000</v>
      </c>
      <c r="D34" s="77"/>
      <c r="E34" s="24"/>
      <c r="F34" s="24"/>
      <c r="H34" s="78" t="s">
        <v>55</v>
      </c>
      <c r="I34" s="78"/>
      <c r="J34" s="78">
        <f>880000-J33</f>
        <v>350000</v>
      </c>
      <c r="K34" s="78"/>
      <c r="L34" s="24"/>
      <c r="M34" s="24"/>
    </row>
    <row r="35" spans="1:13" x14ac:dyDescent="0.25">
      <c r="A35" s="78" t="s">
        <v>55</v>
      </c>
      <c r="B35" s="78"/>
      <c r="C35" s="78">
        <f>880000-C34</f>
        <v>400000</v>
      </c>
      <c r="D35" s="78"/>
      <c r="E35" s="24"/>
      <c r="F35" s="24"/>
      <c r="H35" s="79"/>
      <c r="I35" s="79"/>
      <c r="J35" s="79"/>
      <c r="K35" s="79"/>
      <c r="L35" s="24"/>
      <c r="M35" s="24"/>
    </row>
    <row r="36" spans="1:13" x14ac:dyDescent="0.25">
      <c r="A36" s="75"/>
      <c r="B36" s="75"/>
      <c r="C36" s="75"/>
      <c r="D36" s="75"/>
    </row>
  </sheetData>
  <mergeCells count="72">
    <mergeCell ref="A9:L9"/>
    <mergeCell ref="A1:L1"/>
    <mergeCell ref="A3:G3"/>
    <mergeCell ref="H3:I3"/>
    <mergeCell ref="J6:K6"/>
    <mergeCell ref="F7:L7"/>
    <mergeCell ref="C23:D23"/>
    <mergeCell ref="E23:F23"/>
    <mergeCell ref="J23:K23"/>
    <mergeCell ref="L23:M23"/>
    <mergeCell ref="K11:L11"/>
    <mergeCell ref="A14:D14"/>
    <mergeCell ref="A15:I15"/>
    <mergeCell ref="A16:I16"/>
    <mergeCell ref="K16:L16"/>
    <mergeCell ref="A17:L17"/>
    <mergeCell ref="A18:L18"/>
    <mergeCell ref="A19:L19"/>
    <mergeCell ref="A20:L20"/>
    <mergeCell ref="A21:L21"/>
    <mergeCell ref="A22:L22"/>
    <mergeCell ref="C24:D24"/>
    <mergeCell ref="E24:F24"/>
    <mergeCell ref="J24:K24"/>
    <mergeCell ref="L24:M24"/>
    <mergeCell ref="C25:D25"/>
    <mergeCell ref="E25:F25"/>
    <mergeCell ref="J25:K25"/>
    <mergeCell ref="L25:M25"/>
    <mergeCell ref="C26:D26"/>
    <mergeCell ref="E26:F26"/>
    <mergeCell ref="J26:K26"/>
    <mergeCell ref="L26:M26"/>
    <mergeCell ref="C27:D27"/>
    <mergeCell ref="E27:F27"/>
    <mergeCell ref="J27:K27"/>
    <mergeCell ref="L27:M27"/>
    <mergeCell ref="C28:D28"/>
    <mergeCell ref="E28:F28"/>
    <mergeCell ref="J28:K28"/>
    <mergeCell ref="L28:M28"/>
    <mergeCell ref="C29:D29"/>
    <mergeCell ref="E29:F29"/>
    <mergeCell ref="J29:K29"/>
    <mergeCell ref="L29:M29"/>
    <mergeCell ref="L30:M30"/>
    <mergeCell ref="C31:D31"/>
    <mergeCell ref="E31:F31"/>
    <mergeCell ref="J31:K31"/>
    <mergeCell ref="L31:M31"/>
    <mergeCell ref="E33:F33"/>
    <mergeCell ref="H33:I33"/>
    <mergeCell ref="J33:K33"/>
    <mergeCell ref="C30:D30"/>
    <mergeCell ref="E30:F30"/>
    <mergeCell ref="J30:K30"/>
    <mergeCell ref="A10:L10"/>
    <mergeCell ref="A36:B36"/>
    <mergeCell ref="C36:D36"/>
    <mergeCell ref="A34:B34"/>
    <mergeCell ref="C34:D34"/>
    <mergeCell ref="H34:I34"/>
    <mergeCell ref="J34:K34"/>
    <mergeCell ref="A35:B35"/>
    <mergeCell ref="C35:D35"/>
    <mergeCell ref="H35:I35"/>
    <mergeCell ref="J35:K35"/>
    <mergeCell ref="C32:D32"/>
    <mergeCell ref="E32:F32"/>
    <mergeCell ref="J32:K32"/>
    <mergeCell ref="L32:M32"/>
    <mergeCell ref="C33:D33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A17" sqref="A17:L17"/>
    </sheetView>
  </sheetViews>
  <sheetFormatPr baseColWidth="10" defaultRowHeight="15" x14ac:dyDescent="0.25"/>
  <cols>
    <col min="1" max="1" width="3.85546875" customWidth="1"/>
    <col min="2" max="2" width="22.285156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8.7109375" customWidth="1"/>
    <col min="8" max="8" width="12" customWidth="1"/>
    <col min="9" max="9" width="9.4257812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3.25" x14ac:dyDescent="0.25">
      <c r="A1" s="70" t="s">
        <v>70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</row>
    <row r="2" spans="1:12" ht="6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22.5" customHeight="1" x14ac:dyDescent="0.4">
      <c r="A3" s="74" t="s">
        <v>16</v>
      </c>
      <c r="B3" s="74"/>
      <c r="C3" s="74"/>
      <c r="D3" s="74"/>
      <c r="E3" s="74"/>
      <c r="F3" s="74"/>
      <c r="G3" s="74"/>
      <c r="H3" s="71" t="s">
        <v>17</v>
      </c>
      <c r="I3" s="71"/>
      <c r="J3" s="40"/>
      <c r="K3" s="40"/>
      <c r="L3" s="40"/>
    </row>
    <row r="4" spans="1:12" ht="5.25" customHeight="1" x14ac:dyDescent="0.4">
      <c r="A4" s="42"/>
      <c r="B4" s="42"/>
      <c r="C4" s="42"/>
      <c r="D4" s="42"/>
      <c r="E4" s="42"/>
      <c r="F4" s="42"/>
      <c r="G4" s="42"/>
      <c r="H4" s="41"/>
      <c r="I4" s="41"/>
      <c r="J4" s="40"/>
      <c r="K4" s="40"/>
      <c r="L4" s="40"/>
    </row>
    <row r="5" spans="1:12" ht="18.75" x14ac:dyDescent="0.3">
      <c r="A5" s="4" t="s">
        <v>11</v>
      </c>
      <c r="E5" s="5"/>
      <c r="I5" s="5"/>
    </row>
    <row r="6" spans="1:12" ht="18.75" customHeight="1" x14ac:dyDescent="0.3">
      <c r="A6" s="4" t="s">
        <v>12</v>
      </c>
      <c r="J6" s="71"/>
      <c r="K6" s="71"/>
      <c r="L6" s="41"/>
    </row>
    <row r="7" spans="1:12" ht="18.75" x14ac:dyDescent="0.3">
      <c r="A7" s="4" t="s">
        <v>13</v>
      </c>
      <c r="D7" s="41" t="s">
        <v>19</v>
      </c>
      <c r="E7" s="41"/>
      <c r="F7" s="92" t="s">
        <v>49</v>
      </c>
      <c r="G7" s="92"/>
      <c r="H7" s="92"/>
      <c r="I7" s="92"/>
      <c r="J7" s="92"/>
      <c r="K7" s="92"/>
      <c r="L7" s="92"/>
    </row>
    <row r="8" spans="1:12" ht="3" customHeight="1" x14ac:dyDescent="0.3">
      <c r="A8" s="4"/>
      <c r="D8" s="41"/>
      <c r="E8" s="41"/>
      <c r="F8" s="41"/>
      <c r="G8" s="41"/>
      <c r="H8" s="41"/>
      <c r="I8" s="41"/>
      <c r="J8" s="41"/>
      <c r="K8" s="43"/>
      <c r="L8" s="43"/>
    </row>
    <row r="9" spans="1:12" ht="18.75" customHeight="1" x14ac:dyDescent="0.3">
      <c r="A9" s="71" t="s">
        <v>18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</row>
    <row r="10" spans="1:12" ht="18.75" customHeight="1" x14ac:dyDescent="0.3">
      <c r="A10" s="71" t="s">
        <v>65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</row>
    <row r="11" spans="1:12" ht="6.75" customHeight="1" x14ac:dyDescent="0.3">
      <c r="K11" s="85"/>
      <c r="L11" s="85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8" t="s">
        <v>24</v>
      </c>
      <c r="H12" s="13" t="s">
        <v>8</v>
      </c>
      <c r="I12" s="2" t="s">
        <v>5</v>
      </c>
      <c r="J12" s="12" t="s">
        <v>4</v>
      </c>
      <c r="K12" s="2" t="s">
        <v>7</v>
      </c>
      <c r="L12" s="12" t="s">
        <v>15</v>
      </c>
    </row>
    <row r="13" spans="1:12" ht="20.25" customHeight="1" x14ac:dyDescent="0.25">
      <c r="A13" s="1">
        <v>1</v>
      </c>
      <c r="B13" s="44" t="s">
        <v>66</v>
      </c>
      <c r="C13" s="11">
        <v>2</v>
      </c>
      <c r="D13" s="45" t="s">
        <v>67</v>
      </c>
      <c r="E13" s="37">
        <v>70000</v>
      </c>
      <c r="F13" s="37">
        <v>70000</v>
      </c>
      <c r="G13" s="15"/>
      <c r="H13" s="37">
        <v>70000</v>
      </c>
      <c r="I13" s="37">
        <v>70000</v>
      </c>
      <c r="J13" s="37">
        <f>SUM(H13:I13)</f>
        <v>140000</v>
      </c>
      <c r="K13" s="10" t="s">
        <v>71</v>
      </c>
      <c r="L13" s="14" t="s">
        <v>72</v>
      </c>
    </row>
    <row r="14" spans="1:12" ht="30" customHeight="1" x14ac:dyDescent="0.25">
      <c r="A14" s="72" t="s">
        <v>6</v>
      </c>
      <c r="B14" s="72"/>
      <c r="C14" s="72"/>
      <c r="D14" s="72"/>
      <c r="E14" s="50">
        <f>SUM(E13:E13)</f>
        <v>70000</v>
      </c>
      <c r="F14" s="50">
        <f t="shared" ref="F14:J14" si="0">SUM(F13:F13)</f>
        <v>70000</v>
      </c>
      <c r="G14" s="50">
        <f t="shared" si="0"/>
        <v>0</v>
      </c>
      <c r="H14" s="50">
        <f t="shared" si="0"/>
        <v>70000</v>
      </c>
      <c r="I14" s="50">
        <f t="shared" si="0"/>
        <v>70000</v>
      </c>
      <c r="J14" s="50">
        <f t="shared" si="0"/>
        <v>140000</v>
      </c>
      <c r="K14" s="8" t="s">
        <v>73</v>
      </c>
      <c r="L14" s="22"/>
    </row>
    <row r="15" spans="1:12" ht="16.5" customHeight="1" x14ac:dyDescent="0.25">
      <c r="A15" s="86" t="s">
        <v>57</v>
      </c>
      <c r="B15" s="86"/>
      <c r="C15" s="86"/>
      <c r="D15" s="86"/>
      <c r="E15" s="86"/>
      <c r="F15" s="86"/>
      <c r="G15" s="86"/>
      <c r="H15" s="86"/>
      <c r="I15" s="86"/>
      <c r="J15" s="37">
        <f>-J14*0.1</f>
        <v>-14000</v>
      </c>
      <c r="K15" s="24"/>
    </row>
    <row r="16" spans="1:12" ht="16.5" customHeight="1" x14ac:dyDescent="0.25">
      <c r="A16" s="86" t="s">
        <v>58</v>
      </c>
      <c r="B16" s="86"/>
      <c r="C16" s="86"/>
      <c r="D16" s="86"/>
      <c r="E16" s="86"/>
      <c r="F16" s="86"/>
      <c r="G16" s="86"/>
      <c r="H16" s="86"/>
      <c r="I16" s="86"/>
      <c r="J16" s="21">
        <f>SUM(J14:J15)</f>
        <v>126000</v>
      </c>
      <c r="K16" s="87"/>
      <c r="L16" s="88"/>
    </row>
    <row r="17" spans="1:12" x14ac:dyDescent="0.25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</row>
    <row r="18" spans="1:12" x14ac:dyDescent="0.25">
      <c r="A18" s="89" t="s">
        <v>68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</row>
    <row r="19" spans="1:12" x14ac:dyDescent="0.25">
      <c r="A19" s="89" t="s">
        <v>69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</row>
    <row r="20" spans="1:12" x14ac:dyDescent="0.25">
      <c r="A20" s="89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</row>
    <row r="21" spans="1:12" ht="17.25" customHeight="1" x14ac:dyDescent="0.25"/>
    <row r="36" spans="1:4" x14ac:dyDescent="0.25">
      <c r="A36" s="75"/>
      <c r="B36" s="75"/>
      <c r="C36" s="75"/>
      <c r="D36" s="75"/>
    </row>
  </sheetData>
  <mergeCells count="18">
    <mergeCell ref="A36:B36"/>
    <mergeCell ref="C36:D36"/>
    <mergeCell ref="A17:L17"/>
    <mergeCell ref="A18:L18"/>
    <mergeCell ref="A19:L19"/>
    <mergeCell ref="A20:L20"/>
    <mergeCell ref="A10:L10"/>
    <mergeCell ref="K11:L11"/>
    <mergeCell ref="A14:D14"/>
    <mergeCell ref="A15:I15"/>
    <mergeCell ref="A16:I16"/>
    <mergeCell ref="K16:L16"/>
    <mergeCell ref="A9:L9"/>
    <mergeCell ref="A1:L1"/>
    <mergeCell ref="A3:G3"/>
    <mergeCell ref="H3:I3"/>
    <mergeCell ref="J6:K6"/>
    <mergeCell ref="F7:L7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G23" sqref="G23"/>
    </sheetView>
  </sheetViews>
  <sheetFormatPr baseColWidth="10" defaultRowHeight="15" x14ac:dyDescent="0.25"/>
  <cols>
    <col min="1" max="1" width="3.85546875" customWidth="1"/>
    <col min="2" max="2" width="22.285156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8.7109375" customWidth="1"/>
    <col min="8" max="8" width="12" customWidth="1"/>
    <col min="9" max="9" width="9.4257812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3.25" x14ac:dyDescent="0.25">
      <c r="A1" s="70" t="s">
        <v>74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</row>
    <row r="2" spans="1:12" ht="6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</row>
    <row r="3" spans="1:12" ht="22.5" customHeight="1" x14ac:dyDescent="0.4">
      <c r="A3" s="74" t="s">
        <v>16</v>
      </c>
      <c r="B3" s="74"/>
      <c r="C3" s="74"/>
      <c r="D3" s="74"/>
      <c r="E3" s="74"/>
      <c r="F3" s="74"/>
      <c r="G3" s="74"/>
      <c r="H3" s="71" t="s">
        <v>17</v>
      </c>
      <c r="I3" s="71"/>
      <c r="J3" s="46"/>
      <c r="K3" s="46"/>
      <c r="L3" s="46"/>
    </row>
    <row r="4" spans="1:12" ht="5.25" customHeight="1" x14ac:dyDescent="0.4">
      <c r="A4" s="48"/>
      <c r="B4" s="48"/>
      <c r="C4" s="48"/>
      <c r="D4" s="48"/>
      <c r="E4" s="48"/>
      <c r="F4" s="48"/>
      <c r="G4" s="48"/>
      <c r="H4" s="47"/>
      <c r="I4" s="47"/>
      <c r="J4" s="46"/>
      <c r="K4" s="46"/>
      <c r="L4" s="46"/>
    </row>
    <row r="5" spans="1:12" ht="18.75" x14ac:dyDescent="0.3">
      <c r="A5" s="4" t="s">
        <v>11</v>
      </c>
      <c r="E5" s="5"/>
      <c r="I5" s="5"/>
    </row>
    <row r="6" spans="1:12" ht="18.75" customHeight="1" x14ac:dyDescent="0.3">
      <c r="A6" s="4" t="s">
        <v>12</v>
      </c>
      <c r="J6" s="71"/>
      <c r="K6" s="71"/>
      <c r="L6" s="47"/>
    </row>
    <row r="7" spans="1:12" ht="18.75" x14ac:dyDescent="0.3">
      <c r="A7" s="4" t="s">
        <v>13</v>
      </c>
      <c r="D7" s="47" t="s">
        <v>19</v>
      </c>
      <c r="E7" s="47"/>
      <c r="F7" s="92" t="s">
        <v>49</v>
      </c>
      <c r="G7" s="92"/>
      <c r="H7" s="92"/>
      <c r="I7" s="92"/>
      <c r="J7" s="92"/>
      <c r="K7" s="92"/>
      <c r="L7" s="92"/>
    </row>
    <row r="8" spans="1:12" ht="3" customHeight="1" x14ac:dyDescent="0.3">
      <c r="A8" s="4"/>
      <c r="D8" s="47"/>
      <c r="E8" s="47"/>
      <c r="F8" s="47"/>
      <c r="G8" s="47"/>
      <c r="H8" s="47"/>
      <c r="I8" s="47"/>
      <c r="J8" s="47"/>
      <c r="K8" s="49"/>
      <c r="L8" s="49"/>
    </row>
    <row r="9" spans="1:12" ht="18.75" customHeight="1" x14ac:dyDescent="0.3">
      <c r="A9" s="71" t="s">
        <v>18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</row>
    <row r="10" spans="1:12" ht="18.75" customHeight="1" x14ac:dyDescent="0.3">
      <c r="A10" s="71" t="s">
        <v>65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</row>
    <row r="11" spans="1:12" ht="6.75" customHeight="1" x14ac:dyDescent="0.3">
      <c r="K11" s="85"/>
      <c r="L11" s="85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8" t="s">
        <v>24</v>
      </c>
      <c r="H12" s="13" t="s">
        <v>8</v>
      </c>
      <c r="I12" s="2" t="s">
        <v>5</v>
      </c>
      <c r="J12" s="12" t="s">
        <v>4</v>
      </c>
      <c r="K12" s="2" t="s">
        <v>7</v>
      </c>
      <c r="L12" s="12" t="s">
        <v>15</v>
      </c>
    </row>
    <row r="13" spans="1:12" ht="20.25" customHeight="1" x14ac:dyDescent="0.25">
      <c r="A13" s="1">
        <v>1</v>
      </c>
      <c r="B13" s="44" t="s">
        <v>66</v>
      </c>
      <c r="C13" s="11">
        <v>2</v>
      </c>
      <c r="D13" s="45" t="s">
        <v>67</v>
      </c>
      <c r="E13" s="37">
        <v>70000</v>
      </c>
      <c r="F13" s="37">
        <v>70000</v>
      </c>
      <c r="G13" s="15"/>
      <c r="H13" s="37">
        <v>70000</v>
      </c>
      <c r="I13" s="37"/>
      <c r="J13" s="37">
        <f>SUM(H13:I13)</f>
        <v>70000</v>
      </c>
      <c r="K13" s="10" t="s">
        <v>71</v>
      </c>
      <c r="L13" s="14" t="s">
        <v>72</v>
      </c>
    </row>
    <row r="14" spans="1:12" ht="30" customHeight="1" x14ac:dyDescent="0.25">
      <c r="A14" s="72" t="s">
        <v>6</v>
      </c>
      <c r="B14" s="72"/>
      <c r="C14" s="72"/>
      <c r="D14" s="72"/>
      <c r="E14" s="50">
        <f>SUM(E13:E13)</f>
        <v>70000</v>
      </c>
      <c r="F14" s="50">
        <f t="shared" ref="F14:J14" si="0">SUM(F13:F13)</f>
        <v>70000</v>
      </c>
      <c r="G14" s="50">
        <f t="shared" si="0"/>
        <v>0</v>
      </c>
      <c r="H14" s="50">
        <f t="shared" si="0"/>
        <v>70000</v>
      </c>
      <c r="I14" s="50">
        <f t="shared" si="0"/>
        <v>0</v>
      </c>
      <c r="J14" s="50">
        <f t="shared" si="0"/>
        <v>70000</v>
      </c>
      <c r="K14" s="8" t="s">
        <v>75</v>
      </c>
      <c r="L14" s="22" t="s">
        <v>76</v>
      </c>
    </row>
    <row r="15" spans="1:12" ht="16.5" customHeight="1" x14ac:dyDescent="0.25">
      <c r="A15" s="86" t="s">
        <v>57</v>
      </c>
      <c r="B15" s="86"/>
      <c r="C15" s="86"/>
      <c r="D15" s="86"/>
      <c r="E15" s="86"/>
      <c r="F15" s="86"/>
      <c r="G15" s="86"/>
      <c r="H15" s="86"/>
      <c r="I15" s="86"/>
      <c r="J15" s="37">
        <f>-J14*0.1</f>
        <v>-7000</v>
      </c>
      <c r="K15" s="24"/>
    </row>
    <row r="16" spans="1:12" ht="16.5" customHeight="1" x14ac:dyDescent="0.25">
      <c r="A16" s="86" t="s">
        <v>58</v>
      </c>
      <c r="B16" s="86"/>
      <c r="C16" s="86"/>
      <c r="D16" s="86"/>
      <c r="E16" s="86"/>
      <c r="F16" s="86"/>
      <c r="G16" s="86"/>
      <c r="H16" s="86"/>
      <c r="I16" s="86"/>
      <c r="J16" s="21">
        <f>SUM(J14:J15)</f>
        <v>63000</v>
      </c>
      <c r="K16" s="87"/>
      <c r="L16" s="88"/>
    </row>
    <row r="17" spans="1:12" x14ac:dyDescent="0.25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</row>
    <row r="18" spans="1:12" x14ac:dyDescent="0.25">
      <c r="A18" s="89" t="s">
        <v>68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</row>
    <row r="19" spans="1:12" x14ac:dyDescent="0.25">
      <c r="A19" s="89" t="s">
        <v>69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</row>
    <row r="20" spans="1:12" x14ac:dyDescent="0.25">
      <c r="A20" s="89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</row>
    <row r="21" spans="1:12" ht="17.25" customHeight="1" x14ac:dyDescent="0.25"/>
    <row r="36" spans="1:4" x14ac:dyDescent="0.25">
      <c r="A36" s="75"/>
      <c r="B36" s="75"/>
      <c r="C36" s="75"/>
      <c r="D36" s="75"/>
    </row>
  </sheetData>
  <mergeCells count="18">
    <mergeCell ref="A17:L17"/>
    <mergeCell ref="A18:L18"/>
    <mergeCell ref="A19:L19"/>
    <mergeCell ref="A20:L20"/>
    <mergeCell ref="A36:B36"/>
    <mergeCell ref="C36:D36"/>
    <mergeCell ref="A10:L10"/>
    <mergeCell ref="K11:L11"/>
    <mergeCell ref="A14:D14"/>
    <mergeCell ref="A15:I15"/>
    <mergeCell ref="A16:I16"/>
    <mergeCell ref="K16:L16"/>
    <mergeCell ref="A9:L9"/>
    <mergeCell ref="A1:L1"/>
    <mergeCell ref="A3:G3"/>
    <mergeCell ref="H3:I3"/>
    <mergeCell ref="J6:K6"/>
    <mergeCell ref="F7:L7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K15" sqref="K15"/>
    </sheetView>
  </sheetViews>
  <sheetFormatPr baseColWidth="10" defaultRowHeight="15" x14ac:dyDescent="0.25"/>
  <cols>
    <col min="1" max="1" width="3.85546875" customWidth="1"/>
    <col min="2" max="2" width="22.285156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8.7109375" customWidth="1"/>
    <col min="8" max="8" width="12" customWidth="1"/>
    <col min="9" max="9" width="9.4257812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3.25" x14ac:dyDescent="0.25">
      <c r="A1" s="70" t="s">
        <v>77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</row>
    <row r="2" spans="1:12" ht="6" customHeight="1" x14ac:dyDescent="0.2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ht="22.5" customHeight="1" x14ac:dyDescent="0.4">
      <c r="A3" s="74" t="s">
        <v>16</v>
      </c>
      <c r="B3" s="74"/>
      <c r="C3" s="74"/>
      <c r="D3" s="74"/>
      <c r="E3" s="74"/>
      <c r="F3" s="74"/>
      <c r="G3" s="74"/>
      <c r="H3" s="71" t="s">
        <v>17</v>
      </c>
      <c r="I3" s="71"/>
      <c r="J3" s="51"/>
      <c r="K3" s="51"/>
      <c r="L3" s="51"/>
    </row>
    <row r="4" spans="1:12" ht="5.25" customHeight="1" x14ac:dyDescent="0.4">
      <c r="A4" s="53"/>
      <c r="B4" s="53"/>
      <c r="C4" s="53"/>
      <c r="D4" s="53"/>
      <c r="E4" s="53"/>
      <c r="F4" s="53"/>
      <c r="G4" s="53"/>
      <c r="H4" s="52"/>
      <c r="I4" s="52"/>
      <c r="J4" s="51"/>
      <c r="K4" s="51"/>
      <c r="L4" s="51"/>
    </row>
    <row r="5" spans="1:12" ht="18.75" x14ac:dyDescent="0.3">
      <c r="A5" s="4" t="s">
        <v>11</v>
      </c>
      <c r="E5" s="5"/>
      <c r="I5" s="5"/>
    </row>
    <row r="6" spans="1:12" ht="18.75" customHeight="1" x14ac:dyDescent="0.3">
      <c r="A6" s="4" t="s">
        <v>12</v>
      </c>
      <c r="J6" s="71"/>
      <c r="K6" s="71"/>
      <c r="L6" s="52"/>
    </row>
    <row r="7" spans="1:12" ht="18.75" x14ac:dyDescent="0.3">
      <c r="A7" s="4" t="s">
        <v>13</v>
      </c>
      <c r="D7" s="52" t="s">
        <v>19</v>
      </c>
      <c r="E7" s="52"/>
      <c r="F7" s="92" t="s">
        <v>49</v>
      </c>
      <c r="G7" s="92"/>
      <c r="H7" s="92"/>
      <c r="I7" s="92"/>
      <c r="J7" s="92"/>
      <c r="K7" s="92"/>
      <c r="L7" s="92"/>
    </row>
    <row r="8" spans="1:12" ht="3" customHeight="1" x14ac:dyDescent="0.3">
      <c r="A8" s="4"/>
      <c r="D8" s="52"/>
      <c r="E8" s="52"/>
      <c r="F8" s="52"/>
      <c r="G8" s="52"/>
      <c r="H8" s="52"/>
      <c r="I8" s="52"/>
      <c r="J8" s="52"/>
      <c r="K8" s="54"/>
      <c r="L8" s="54"/>
    </row>
    <row r="9" spans="1:12" ht="18.75" customHeight="1" x14ac:dyDescent="0.3">
      <c r="A9" s="71" t="s">
        <v>18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</row>
    <row r="10" spans="1:12" ht="18.75" customHeight="1" x14ac:dyDescent="0.3">
      <c r="A10" s="71" t="s">
        <v>65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</row>
    <row r="11" spans="1:12" ht="6.75" customHeight="1" x14ac:dyDescent="0.3">
      <c r="K11" s="85"/>
      <c r="L11" s="85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8" t="s">
        <v>24</v>
      </c>
      <c r="H12" s="13" t="s">
        <v>8</v>
      </c>
      <c r="I12" s="2" t="s">
        <v>5</v>
      </c>
      <c r="J12" s="12" t="s">
        <v>4</v>
      </c>
      <c r="K12" s="2" t="s">
        <v>7</v>
      </c>
      <c r="L12" s="12" t="s">
        <v>15</v>
      </c>
    </row>
    <row r="13" spans="1:12" ht="20.25" customHeight="1" x14ac:dyDescent="0.25">
      <c r="A13" s="1">
        <v>1</v>
      </c>
      <c r="B13" s="44" t="s">
        <v>66</v>
      </c>
      <c r="C13" s="11">
        <v>2</v>
      </c>
      <c r="D13" s="45" t="s">
        <v>67</v>
      </c>
      <c r="E13" s="37">
        <v>70000</v>
      </c>
      <c r="F13" s="37">
        <v>70000</v>
      </c>
      <c r="G13" s="15"/>
      <c r="H13" s="37">
        <v>70000</v>
      </c>
      <c r="I13" s="37"/>
      <c r="J13" s="37">
        <f>SUM(H13:I13)</f>
        <v>70000</v>
      </c>
      <c r="K13" s="10" t="s">
        <v>71</v>
      </c>
      <c r="L13" s="14" t="s">
        <v>72</v>
      </c>
    </row>
    <row r="14" spans="1:12" ht="30" customHeight="1" x14ac:dyDescent="0.25">
      <c r="A14" s="72" t="s">
        <v>6</v>
      </c>
      <c r="B14" s="72"/>
      <c r="C14" s="72"/>
      <c r="D14" s="72"/>
      <c r="E14" s="50">
        <f>SUM(E13:E13)</f>
        <v>70000</v>
      </c>
      <c r="F14" s="50">
        <f t="shared" ref="F14:J14" si="0">SUM(F13:F13)</f>
        <v>70000</v>
      </c>
      <c r="G14" s="50">
        <f t="shared" si="0"/>
        <v>0</v>
      </c>
      <c r="H14" s="50">
        <f t="shared" si="0"/>
        <v>70000</v>
      </c>
      <c r="I14" s="50">
        <f t="shared" si="0"/>
        <v>0</v>
      </c>
      <c r="J14" s="50">
        <f t="shared" si="0"/>
        <v>70000</v>
      </c>
      <c r="K14" s="8" t="s">
        <v>78</v>
      </c>
      <c r="L14" s="22"/>
    </row>
    <row r="15" spans="1:12" ht="16.5" customHeight="1" x14ac:dyDescent="0.25">
      <c r="A15" s="86" t="s">
        <v>57</v>
      </c>
      <c r="B15" s="86"/>
      <c r="C15" s="86"/>
      <c r="D15" s="86"/>
      <c r="E15" s="86"/>
      <c r="F15" s="86"/>
      <c r="G15" s="86"/>
      <c r="H15" s="86"/>
      <c r="I15" s="86"/>
      <c r="J15" s="37">
        <f>-J14*0.1</f>
        <v>-7000</v>
      </c>
      <c r="K15" s="24"/>
    </row>
    <row r="16" spans="1:12" ht="16.5" customHeight="1" x14ac:dyDescent="0.25">
      <c r="A16" s="86" t="s">
        <v>58</v>
      </c>
      <c r="B16" s="86"/>
      <c r="C16" s="86"/>
      <c r="D16" s="86"/>
      <c r="E16" s="86"/>
      <c r="F16" s="86"/>
      <c r="G16" s="86"/>
      <c r="H16" s="86"/>
      <c r="I16" s="86"/>
      <c r="J16" s="21">
        <f>SUM(J14:J15)</f>
        <v>63000</v>
      </c>
      <c r="K16" s="87"/>
      <c r="L16" s="88"/>
    </row>
    <row r="17" spans="1:12" x14ac:dyDescent="0.25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</row>
    <row r="18" spans="1:12" x14ac:dyDescent="0.25">
      <c r="A18" s="89" t="s">
        <v>68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</row>
    <row r="19" spans="1:12" x14ac:dyDescent="0.25">
      <c r="A19" s="89" t="s">
        <v>69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</row>
    <row r="20" spans="1:12" x14ac:dyDescent="0.25">
      <c r="A20" s="89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</row>
    <row r="21" spans="1:12" ht="17.25" customHeight="1" x14ac:dyDescent="0.25"/>
    <row r="36" spans="1:4" x14ac:dyDescent="0.25">
      <c r="A36" s="75"/>
      <c r="B36" s="75"/>
      <c r="C36" s="75"/>
      <c r="D36" s="75"/>
    </row>
  </sheetData>
  <mergeCells count="18">
    <mergeCell ref="A17:L17"/>
    <mergeCell ref="A18:L18"/>
    <mergeCell ref="A19:L19"/>
    <mergeCell ref="A20:L20"/>
    <mergeCell ref="A36:B36"/>
    <mergeCell ref="C36:D36"/>
    <mergeCell ref="A10:L10"/>
    <mergeCell ref="K11:L11"/>
    <mergeCell ref="A14:D14"/>
    <mergeCell ref="A15:I15"/>
    <mergeCell ref="A16:I16"/>
    <mergeCell ref="K16:L16"/>
    <mergeCell ref="A9:L9"/>
    <mergeCell ref="A1:L1"/>
    <mergeCell ref="A3:G3"/>
    <mergeCell ref="H3:I3"/>
    <mergeCell ref="J6:K6"/>
    <mergeCell ref="F7:L7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K13" sqref="K13:K23"/>
    </sheetView>
  </sheetViews>
  <sheetFormatPr baseColWidth="10" defaultRowHeight="15" x14ac:dyDescent="0.25"/>
  <cols>
    <col min="1" max="1" width="3.85546875" customWidth="1"/>
    <col min="2" max="2" width="22.285156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8.7109375" customWidth="1"/>
    <col min="8" max="8" width="12" customWidth="1"/>
    <col min="9" max="9" width="9.4257812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3.25" x14ac:dyDescent="0.25">
      <c r="A1" s="70" t="s">
        <v>79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</row>
    <row r="2" spans="1:12" ht="6" customHeight="1" x14ac:dyDescent="0.2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1:12" ht="22.5" customHeight="1" x14ac:dyDescent="0.4">
      <c r="A3" s="74" t="s">
        <v>16</v>
      </c>
      <c r="B3" s="74"/>
      <c r="C3" s="74"/>
      <c r="D3" s="74"/>
      <c r="E3" s="74"/>
      <c r="F3" s="74"/>
      <c r="G3" s="74"/>
      <c r="H3" s="71" t="s">
        <v>17</v>
      </c>
      <c r="I3" s="71"/>
      <c r="J3" s="55"/>
      <c r="K3" s="55"/>
      <c r="L3" s="55"/>
    </row>
    <row r="4" spans="1:12" ht="5.25" customHeight="1" x14ac:dyDescent="0.4">
      <c r="A4" s="58"/>
      <c r="B4" s="58"/>
      <c r="C4" s="58"/>
      <c r="D4" s="58"/>
      <c r="E4" s="58"/>
      <c r="F4" s="58"/>
      <c r="G4" s="58"/>
      <c r="H4" s="56"/>
      <c r="I4" s="56"/>
      <c r="J4" s="55"/>
      <c r="K4" s="55"/>
      <c r="L4" s="55"/>
    </row>
    <row r="5" spans="1:12" ht="18.75" x14ac:dyDescent="0.3">
      <c r="A5" s="4" t="s">
        <v>11</v>
      </c>
      <c r="E5" s="5"/>
      <c r="I5" s="5"/>
    </row>
    <row r="6" spans="1:12" ht="18.75" customHeight="1" x14ac:dyDescent="0.3">
      <c r="A6" s="4" t="s">
        <v>12</v>
      </c>
      <c r="J6" s="71"/>
      <c r="K6" s="71"/>
      <c r="L6" s="56"/>
    </row>
    <row r="7" spans="1:12" ht="18.75" x14ac:dyDescent="0.3">
      <c r="A7" s="4" t="s">
        <v>13</v>
      </c>
      <c r="D7" s="56" t="s">
        <v>19</v>
      </c>
      <c r="E7" s="56"/>
      <c r="F7" s="92" t="s">
        <v>49</v>
      </c>
      <c r="G7" s="92"/>
      <c r="H7" s="92"/>
      <c r="I7" s="92"/>
      <c r="J7" s="92"/>
      <c r="K7" s="92"/>
      <c r="L7" s="92"/>
    </row>
    <row r="8" spans="1:12" ht="3" customHeight="1" x14ac:dyDescent="0.3">
      <c r="A8" s="4"/>
      <c r="D8" s="56"/>
      <c r="E8" s="56"/>
      <c r="F8" s="56"/>
      <c r="G8" s="56"/>
      <c r="H8" s="56"/>
      <c r="I8" s="56"/>
      <c r="J8" s="56"/>
      <c r="K8" s="59"/>
      <c r="L8" s="59"/>
    </row>
    <row r="9" spans="1:12" ht="18.75" customHeight="1" x14ac:dyDescent="0.3">
      <c r="A9" s="71" t="s">
        <v>18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</row>
    <row r="10" spans="1:12" ht="18.75" customHeight="1" x14ac:dyDescent="0.3">
      <c r="A10" s="71" t="s">
        <v>65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</row>
    <row r="11" spans="1:12" ht="6.75" customHeight="1" x14ac:dyDescent="0.3">
      <c r="K11" s="85"/>
      <c r="L11" s="85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8" t="s">
        <v>92</v>
      </c>
      <c r="H12" s="13" t="s">
        <v>8</v>
      </c>
      <c r="I12" s="2" t="s">
        <v>93</v>
      </c>
      <c r="J12" s="12" t="s">
        <v>4</v>
      </c>
      <c r="K12" s="2" t="s">
        <v>7</v>
      </c>
      <c r="L12" s="12" t="s">
        <v>15</v>
      </c>
    </row>
    <row r="13" spans="1:12" ht="15.75" x14ac:dyDescent="0.25">
      <c r="A13" s="1">
        <v>1</v>
      </c>
      <c r="B13" s="44" t="s">
        <v>66</v>
      </c>
      <c r="C13" s="1">
        <v>2</v>
      </c>
      <c r="D13" s="45" t="s">
        <v>67</v>
      </c>
      <c r="E13" s="37">
        <v>70000</v>
      </c>
      <c r="F13" s="37"/>
      <c r="G13" s="18"/>
      <c r="H13" s="37">
        <v>70000</v>
      </c>
      <c r="I13" s="37"/>
      <c r="J13" s="37">
        <f>SUM(G13:I13)</f>
        <v>70000</v>
      </c>
      <c r="K13" s="10" t="s">
        <v>107</v>
      </c>
      <c r="L13" s="61" t="s">
        <v>72</v>
      </c>
    </row>
    <row r="14" spans="1:12" ht="15.75" x14ac:dyDescent="0.25">
      <c r="A14" s="1">
        <v>2</v>
      </c>
      <c r="B14" s="44" t="s">
        <v>89</v>
      </c>
      <c r="C14" s="1" t="s">
        <v>80</v>
      </c>
      <c r="D14" s="60" t="s">
        <v>90</v>
      </c>
      <c r="E14" s="37">
        <v>50000</v>
      </c>
      <c r="F14" s="37"/>
      <c r="G14" s="64">
        <v>100000</v>
      </c>
      <c r="H14" s="37">
        <v>100000</v>
      </c>
      <c r="I14" s="37">
        <v>35000</v>
      </c>
      <c r="J14" s="37">
        <f t="shared" ref="J14:J21" si="0">SUM(G14:I14)</f>
        <v>235000</v>
      </c>
      <c r="K14" s="10" t="s">
        <v>91</v>
      </c>
      <c r="L14" s="63" t="s">
        <v>104</v>
      </c>
    </row>
    <row r="15" spans="1:12" ht="15.75" x14ac:dyDescent="0.25">
      <c r="A15" s="1">
        <v>3</v>
      </c>
      <c r="B15" s="66" t="s">
        <v>94</v>
      </c>
      <c r="C15" s="1" t="s">
        <v>81</v>
      </c>
      <c r="D15" s="60" t="s">
        <v>95</v>
      </c>
      <c r="E15" s="37">
        <v>50000</v>
      </c>
      <c r="F15" s="37"/>
      <c r="G15" s="64">
        <v>100000</v>
      </c>
      <c r="H15" s="37">
        <v>100000</v>
      </c>
      <c r="I15" s="37">
        <v>35000</v>
      </c>
      <c r="J15" s="37">
        <f t="shared" si="0"/>
        <v>235000</v>
      </c>
      <c r="K15" s="10" t="s">
        <v>115</v>
      </c>
      <c r="L15" s="63" t="s">
        <v>72</v>
      </c>
    </row>
    <row r="16" spans="1:12" ht="15.75" x14ac:dyDescent="0.25">
      <c r="A16" s="1">
        <v>4</v>
      </c>
      <c r="B16" s="44" t="s">
        <v>108</v>
      </c>
      <c r="C16" s="1" t="s">
        <v>82</v>
      </c>
      <c r="D16" s="60"/>
      <c r="E16" s="37">
        <v>50000</v>
      </c>
      <c r="F16" s="37"/>
      <c r="G16" s="64">
        <v>100000</v>
      </c>
      <c r="H16" s="37">
        <v>100000</v>
      </c>
      <c r="I16" s="37">
        <v>35000</v>
      </c>
      <c r="J16" s="37">
        <f t="shared" si="0"/>
        <v>235000</v>
      </c>
      <c r="K16" s="10" t="s">
        <v>107</v>
      </c>
      <c r="L16" s="63" t="s">
        <v>72</v>
      </c>
    </row>
    <row r="17" spans="1:12" ht="15.75" x14ac:dyDescent="0.25">
      <c r="A17" s="1">
        <v>5</v>
      </c>
      <c r="B17" s="44" t="s">
        <v>96</v>
      </c>
      <c r="C17" s="1" t="s">
        <v>83</v>
      </c>
      <c r="D17" s="60" t="s">
        <v>97</v>
      </c>
      <c r="E17" s="37">
        <v>50000</v>
      </c>
      <c r="F17" s="37"/>
      <c r="G17" s="64">
        <v>100000</v>
      </c>
      <c r="H17" s="37">
        <v>100000</v>
      </c>
      <c r="I17" s="37">
        <v>35000</v>
      </c>
      <c r="J17" s="37">
        <f t="shared" si="0"/>
        <v>235000</v>
      </c>
      <c r="K17" s="10" t="s">
        <v>116</v>
      </c>
      <c r="L17" s="63" t="s">
        <v>72</v>
      </c>
    </row>
    <row r="18" spans="1:12" ht="15.75" x14ac:dyDescent="0.25">
      <c r="A18" s="1">
        <v>6</v>
      </c>
      <c r="B18" s="44" t="s">
        <v>109</v>
      </c>
      <c r="C18" s="1" t="s">
        <v>84</v>
      </c>
      <c r="D18" s="60">
        <v>7795641</v>
      </c>
      <c r="E18" s="37">
        <v>50000</v>
      </c>
      <c r="F18" s="37"/>
      <c r="G18" s="64">
        <v>100000</v>
      </c>
      <c r="H18" s="37">
        <v>100000</v>
      </c>
      <c r="I18" s="37">
        <v>35000</v>
      </c>
      <c r="J18" s="37">
        <f t="shared" si="0"/>
        <v>235000</v>
      </c>
      <c r="K18" s="10" t="s">
        <v>110</v>
      </c>
      <c r="L18" s="63" t="s">
        <v>72</v>
      </c>
    </row>
    <row r="19" spans="1:12" ht="15.75" x14ac:dyDescent="0.25">
      <c r="A19" s="1">
        <v>7</v>
      </c>
      <c r="B19" s="44" t="s">
        <v>98</v>
      </c>
      <c r="C19" s="1" t="s">
        <v>85</v>
      </c>
      <c r="D19" s="60" t="s">
        <v>99</v>
      </c>
      <c r="E19" s="37">
        <v>50000</v>
      </c>
      <c r="F19" s="37"/>
      <c r="G19" s="64">
        <v>100000</v>
      </c>
      <c r="H19" s="37">
        <v>100000</v>
      </c>
      <c r="I19" s="37">
        <v>35000</v>
      </c>
      <c r="J19" s="37">
        <f t="shared" si="0"/>
        <v>235000</v>
      </c>
      <c r="K19" s="10" t="s">
        <v>116</v>
      </c>
      <c r="L19" s="63" t="s">
        <v>72</v>
      </c>
    </row>
    <row r="20" spans="1:12" ht="15.75" x14ac:dyDescent="0.25">
      <c r="A20" s="1">
        <v>8</v>
      </c>
      <c r="B20" s="66" t="s">
        <v>100</v>
      </c>
      <c r="C20" s="1" t="s">
        <v>86</v>
      </c>
      <c r="D20" s="60" t="s">
        <v>101</v>
      </c>
      <c r="E20" s="37">
        <v>50000</v>
      </c>
      <c r="F20" s="37"/>
      <c r="G20" s="64">
        <v>100000</v>
      </c>
      <c r="H20" s="37">
        <v>100000</v>
      </c>
      <c r="I20" s="37">
        <v>35000</v>
      </c>
      <c r="J20" s="37">
        <f t="shared" si="0"/>
        <v>235000</v>
      </c>
      <c r="K20" s="10" t="s">
        <v>91</v>
      </c>
      <c r="L20" s="63" t="s">
        <v>72</v>
      </c>
    </row>
    <row r="21" spans="1:12" ht="15.75" x14ac:dyDescent="0.25">
      <c r="A21" s="1">
        <v>9</v>
      </c>
      <c r="B21" s="65" t="s">
        <v>102</v>
      </c>
      <c r="C21" s="1" t="s">
        <v>87</v>
      </c>
      <c r="D21" s="60" t="s">
        <v>103</v>
      </c>
      <c r="E21" s="37">
        <v>50000</v>
      </c>
      <c r="F21" s="37"/>
      <c r="G21" s="64">
        <v>100000</v>
      </c>
      <c r="H21" s="37">
        <v>100000</v>
      </c>
      <c r="I21" s="37">
        <v>35000</v>
      </c>
      <c r="J21" s="37">
        <f t="shared" si="0"/>
        <v>235000</v>
      </c>
      <c r="K21" s="10" t="s">
        <v>114</v>
      </c>
      <c r="L21" s="63" t="s">
        <v>72</v>
      </c>
    </row>
    <row r="22" spans="1:12" ht="17.25" customHeight="1" x14ac:dyDescent="0.25">
      <c r="A22" s="69">
        <v>10</v>
      </c>
      <c r="B22" s="44" t="s">
        <v>111</v>
      </c>
      <c r="C22" s="1" t="s">
        <v>88</v>
      </c>
      <c r="D22" s="60" t="s">
        <v>112</v>
      </c>
      <c r="E22" s="37">
        <v>50000</v>
      </c>
      <c r="F22" s="37"/>
      <c r="G22" s="64">
        <v>100000</v>
      </c>
      <c r="H22" s="37">
        <v>100000</v>
      </c>
      <c r="I22" s="37">
        <v>35000</v>
      </c>
      <c r="J22" s="37">
        <f t="shared" ref="J22" si="1">SUM(G22:I22)</f>
        <v>235000</v>
      </c>
      <c r="K22" s="10" t="s">
        <v>113</v>
      </c>
      <c r="L22" s="63" t="s">
        <v>72</v>
      </c>
    </row>
    <row r="23" spans="1:12" ht="17.25" customHeight="1" x14ac:dyDescent="0.25">
      <c r="A23" s="72" t="s">
        <v>6</v>
      </c>
      <c r="B23" s="72"/>
      <c r="C23" s="72"/>
      <c r="D23" s="72"/>
      <c r="E23" s="50">
        <f>SUM(E13:E22)</f>
        <v>520000</v>
      </c>
      <c r="F23" s="50">
        <f t="shared" ref="F23:J23" si="2">SUM(F13:F22)</f>
        <v>0</v>
      </c>
      <c r="G23" s="50">
        <f t="shared" si="2"/>
        <v>900000</v>
      </c>
      <c r="H23" s="50">
        <f t="shared" si="2"/>
        <v>970000</v>
      </c>
      <c r="I23" s="50">
        <f t="shared" si="2"/>
        <v>315000</v>
      </c>
      <c r="J23" s="50">
        <f t="shared" si="2"/>
        <v>2185000</v>
      </c>
      <c r="K23" s="68" t="s">
        <v>113</v>
      </c>
      <c r="L23" s="57" t="s">
        <v>76</v>
      </c>
    </row>
    <row r="24" spans="1:12" ht="16.5" customHeight="1" x14ac:dyDescent="0.25">
      <c r="A24" s="86" t="s">
        <v>57</v>
      </c>
      <c r="B24" s="86"/>
      <c r="C24" s="86"/>
      <c r="D24" s="86"/>
      <c r="E24" s="86"/>
      <c r="F24" s="86"/>
      <c r="G24" s="86"/>
      <c r="H24" s="86"/>
      <c r="I24" s="86"/>
      <c r="J24" s="37">
        <f>-H23*0.1</f>
        <v>-97000</v>
      </c>
      <c r="K24" s="24"/>
    </row>
    <row r="25" spans="1:12" ht="16.5" customHeight="1" x14ac:dyDescent="0.25">
      <c r="A25" s="86" t="s">
        <v>58</v>
      </c>
      <c r="B25" s="86"/>
      <c r="C25" s="86"/>
      <c r="D25" s="86"/>
      <c r="E25" s="86"/>
      <c r="F25" s="86"/>
      <c r="G25" s="86"/>
      <c r="H25" s="86"/>
      <c r="I25" s="86"/>
      <c r="J25" s="21">
        <f>SUM(J23:J24)</f>
        <v>2088000</v>
      </c>
      <c r="K25" s="87"/>
      <c r="L25" s="88"/>
    </row>
    <row r="26" spans="1:12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</row>
    <row r="27" spans="1:12" x14ac:dyDescent="0.25">
      <c r="A27" s="89" t="s">
        <v>68</v>
      </c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</row>
    <row r="28" spans="1:12" x14ac:dyDescent="0.25">
      <c r="A28" s="89" t="s">
        <v>69</v>
      </c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</row>
    <row r="29" spans="1:12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</row>
    <row r="30" spans="1:12" ht="17.25" customHeight="1" x14ac:dyDescent="0.25"/>
    <row r="45" spans="1:4" x14ac:dyDescent="0.25">
      <c r="A45" s="75"/>
      <c r="B45" s="75"/>
      <c r="C45" s="75"/>
      <c r="D45" s="75"/>
    </row>
  </sheetData>
  <mergeCells count="18">
    <mergeCell ref="A9:L9"/>
    <mergeCell ref="A1:L1"/>
    <mergeCell ref="A3:G3"/>
    <mergeCell ref="H3:I3"/>
    <mergeCell ref="J6:K6"/>
    <mergeCell ref="F7:L7"/>
    <mergeCell ref="A10:L10"/>
    <mergeCell ref="K11:L11"/>
    <mergeCell ref="A23:D23"/>
    <mergeCell ref="A24:I24"/>
    <mergeCell ref="A25:I25"/>
    <mergeCell ref="K25:L25"/>
    <mergeCell ref="A26:L26"/>
    <mergeCell ref="A27:L27"/>
    <mergeCell ref="A28:L28"/>
    <mergeCell ref="A29:L29"/>
    <mergeCell ref="A45:B45"/>
    <mergeCell ref="C45:D45"/>
  </mergeCells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A4" workbookViewId="0">
      <selection activeCell="L24" sqref="L24"/>
    </sheetView>
  </sheetViews>
  <sheetFormatPr baseColWidth="10" defaultRowHeight="15" x14ac:dyDescent="0.25"/>
  <cols>
    <col min="1" max="1" width="3.85546875" customWidth="1"/>
    <col min="2" max="2" width="22.285156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8.7109375" customWidth="1"/>
    <col min="8" max="8" width="12" customWidth="1"/>
    <col min="9" max="9" width="9.42578125" customWidth="1"/>
    <col min="10" max="10" width="14.42578125" customWidth="1"/>
    <col min="11" max="11" width="8.140625" customWidth="1"/>
    <col min="12" max="12" width="11.5703125" customWidth="1"/>
    <col min="13" max="13" width="1.28515625" customWidth="1"/>
  </cols>
  <sheetData>
    <row r="1" spans="1:12" ht="23.25" x14ac:dyDescent="0.25">
      <c r="A1" s="70" t="s">
        <v>106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</row>
    <row r="2" spans="1:12" ht="6" customHeight="1" x14ac:dyDescent="0.2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1:12" ht="22.5" customHeight="1" x14ac:dyDescent="0.4">
      <c r="A3" s="74" t="s">
        <v>16</v>
      </c>
      <c r="B3" s="74"/>
      <c r="C3" s="74"/>
      <c r="D3" s="74"/>
      <c r="E3" s="74"/>
      <c r="F3" s="74"/>
      <c r="G3" s="74"/>
      <c r="H3" s="71" t="s">
        <v>17</v>
      </c>
      <c r="I3" s="71"/>
      <c r="J3" s="55"/>
      <c r="K3" s="55"/>
      <c r="L3" s="55"/>
    </row>
    <row r="4" spans="1:12" ht="5.25" customHeight="1" x14ac:dyDescent="0.4">
      <c r="A4" s="58"/>
      <c r="B4" s="58"/>
      <c r="C4" s="58"/>
      <c r="D4" s="58"/>
      <c r="E4" s="58"/>
      <c r="F4" s="58"/>
      <c r="G4" s="58"/>
      <c r="H4" s="56"/>
      <c r="I4" s="56"/>
      <c r="J4" s="55"/>
      <c r="K4" s="55"/>
      <c r="L4" s="55"/>
    </row>
    <row r="5" spans="1:12" ht="18.75" x14ac:dyDescent="0.3">
      <c r="A5" s="4" t="s">
        <v>11</v>
      </c>
      <c r="E5" s="5"/>
      <c r="I5" s="5"/>
    </row>
    <row r="6" spans="1:12" ht="18.75" customHeight="1" x14ac:dyDescent="0.3">
      <c r="A6" s="4" t="s">
        <v>12</v>
      </c>
      <c r="J6" s="71"/>
      <c r="K6" s="71"/>
      <c r="L6" s="56"/>
    </row>
    <row r="7" spans="1:12" ht="18.75" x14ac:dyDescent="0.3">
      <c r="A7" s="4" t="s">
        <v>13</v>
      </c>
      <c r="D7" s="56" t="s">
        <v>19</v>
      </c>
      <c r="E7" s="56"/>
      <c r="F7" s="92" t="s">
        <v>49</v>
      </c>
      <c r="G7" s="92"/>
      <c r="H7" s="92"/>
      <c r="I7" s="92"/>
      <c r="J7" s="92"/>
      <c r="K7" s="92"/>
      <c r="L7" s="92"/>
    </row>
    <row r="8" spans="1:12" ht="3" customHeight="1" x14ac:dyDescent="0.3">
      <c r="A8" s="4"/>
      <c r="D8" s="56"/>
      <c r="E8" s="56"/>
      <c r="F8" s="56"/>
      <c r="G8" s="56"/>
      <c r="H8" s="56"/>
      <c r="I8" s="56"/>
      <c r="J8" s="56"/>
      <c r="K8" s="59"/>
      <c r="L8" s="59"/>
    </row>
    <row r="9" spans="1:12" ht="18.75" customHeight="1" x14ac:dyDescent="0.3">
      <c r="A9" s="71" t="s">
        <v>18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</row>
    <row r="10" spans="1:12" ht="18.75" customHeight="1" x14ac:dyDescent="0.3">
      <c r="A10" s="71" t="s">
        <v>65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</row>
    <row r="11" spans="1:12" ht="6.75" customHeight="1" x14ac:dyDescent="0.3">
      <c r="K11" s="85"/>
      <c r="L11" s="85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67" t="s">
        <v>105</v>
      </c>
      <c r="H12" s="13" t="s">
        <v>8</v>
      </c>
      <c r="I12" s="2" t="s">
        <v>5</v>
      </c>
      <c r="J12" s="12" t="s">
        <v>4</v>
      </c>
      <c r="K12" s="2" t="s">
        <v>7</v>
      </c>
      <c r="L12" s="12" t="s">
        <v>15</v>
      </c>
    </row>
    <row r="13" spans="1:12" ht="15.75" x14ac:dyDescent="0.25">
      <c r="A13" s="1">
        <v>1</v>
      </c>
      <c r="B13" s="44" t="s">
        <v>66</v>
      </c>
      <c r="C13" s="11">
        <v>2</v>
      </c>
      <c r="D13" s="45" t="s">
        <v>67</v>
      </c>
      <c r="E13" s="37">
        <v>70000</v>
      </c>
      <c r="F13" s="37"/>
      <c r="G13" s="18"/>
      <c r="H13" s="37"/>
      <c r="I13" s="37"/>
      <c r="J13" s="37"/>
      <c r="K13" s="10"/>
      <c r="L13" s="61"/>
    </row>
    <row r="14" spans="1:12" ht="15.75" x14ac:dyDescent="0.25">
      <c r="A14" s="1">
        <v>2</v>
      </c>
      <c r="B14" s="44" t="s">
        <v>89</v>
      </c>
      <c r="C14" s="11" t="s">
        <v>80</v>
      </c>
      <c r="D14" s="60" t="s">
        <v>90</v>
      </c>
      <c r="E14" s="37">
        <v>50000</v>
      </c>
      <c r="F14" s="37"/>
      <c r="G14" s="64"/>
      <c r="H14" s="37"/>
      <c r="I14" s="37"/>
      <c r="J14" s="37"/>
      <c r="K14" s="10" t="s">
        <v>91</v>
      </c>
      <c r="L14" s="63" t="s">
        <v>104</v>
      </c>
    </row>
    <row r="15" spans="1:12" ht="15.75" x14ac:dyDescent="0.25">
      <c r="A15" s="1">
        <v>3</v>
      </c>
      <c r="B15" s="66" t="s">
        <v>94</v>
      </c>
      <c r="C15" s="11" t="s">
        <v>81</v>
      </c>
      <c r="D15" s="60" t="s">
        <v>95</v>
      </c>
      <c r="E15" s="37">
        <v>50000</v>
      </c>
      <c r="F15" s="37"/>
      <c r="G15" s="64"/>
      <c r="H15" s="37"/>
      <c r="I15" s="37"/>
      <c r="J15" s="37"/>
      <c r="K15" s="10" t="s">
        <v>115</v>
      </c>
      <c r="L15" s="63" t="s">
        <v>104</v>
      </c>
    </row>
    <row r="16" spans="1:12" ht="15.75" x14ac:dyDescent="0.25">
      <c r="A16" s="1">
        <v>4</v>
      </c>
      <c r="B16" s="44" t="s">
        <v>108</v>
      </c>
      <c r="C16" s="11" t="s">
        <v>82</v>
      </c>
      <c r="D16" s="60"/>
      <c r="E16" s="37">
        <v>50000</v>
      </c>
      <c r="F16" s="37"/>
      <c r="G16" s="64"/>
      <c r="H16" s="37"/>
      <c r="I16" s="37"/>
      <c r="J16" s="37"/>
      <c r="K16" s="10" t="s">
        <v>107</v>
      </c>
      <c r="L16" s="63" t="s">
        <v>104</v>
      </c>
    </row>
    <row r="17" spans="1:12" ht="15.75" x14ac:dyDescent="0.25">
      <c r="A17" s="1">
        <v>5</v>
      </c>
      <c r="B17" s="44" t="s">
        <v>96</v>
      </c>
      <c r="C17" s="11" t="s">
        <v>83</v>
      </c>
      <c r="D17" s="60" t="s">
        <v>97</v>
      </c>
      <c r="E17" s="37">
        <v>50000</v>
      </c>
      <c r="F17" s="37"/>
      <c r="G17" s="64"/>
      <c r="H17" s="37"/>
      <c r="I17" s="37"/>
      <c r="J17" s="37"/>
      <c r="K17" s="10" t="s">
        <v>116</v>
      </c>
      <c r="L17" s="63" t="s">
        <v>104</v>
      </c>
    </row>
    <row r="18" spans="1:12" ht="15.75" x14ac:dyDescent="0.25">
      <c r="A18" s="1">
        <v>6</v>
      </c>
      <c r="B18" s="44" t="s">
        <v>109</v>
      </c>
      <c r="C18" s="11" t="s">
        <v>84</v>
      </c>
      <c r="D18" s="60">
        <v>7795641</v>
      </c>
      <c r="E18" s="37">
        <v>50000</v>
      </c>
      <c r="F18" s="37"/>
      <c r="G18" s="64"/>
      <c r="H18" s="37"/>
      <c r="I18" s="37"/>
      <c r="J18" s="37"/>
      <c r="K18" s="10" t="s">
        <v>110</v>
      </c>
      <c r="L18" s="63" t="s">
        <v>104</v>
      </c>
    </row>
    <row r="19" spans="1:12" ht="15.75" x14ac:dyDescent="0.25">
      <c r="A19" s="1">
        <v>7</v>
      </c>
      <c r="B19" s="44" t="s">
        <v>98</v>
      </c>
      <c r="C19" s="11" t="s">
        <v>85</v>
      </c>
      <c r="D19" s="60" t="s">
        <v>99</v>
      </c>
      <c r="E19" s="37">
        <v>50000</v>
      </c>
      <c r="F19" s="37"/>
      <c r="G19" s="64"/>
      <c r="H19" s="37"/>
      <c r="I19" s="37"/>
      <c r="J19" s="37"/>
      <c r="K19" s="10" t="s">
        <v>116</v>
      </c>
      <c r="L19" s="63" t="s">
        <v>104</v>
      </c>
    </row>
    <row r="20" spans="1:12" ht="15.75" x14ac:dyDescent="0.25">
      <c r="A20" s="1">
        <v>8</v>
      </c>
      <c r="B20" s="66" t="s">
        <v>100</v>
      </c>
      <c r="C20" s="11" t="s">
        <v>86</v>
      </c>
      <c r="D20" s="60" t="s">
        <v>101</v>
      </c>
      <c r="E20" s="37">
        <v>50000</v>
      </c>
      <c r="F20" s="37"/>
      <c r="G20" s="64"/>
      <c r="H20" s="37"/>
      <c r="I20" s="37"/>
      <c r="J20" s="37"/>
      <c r="K20" s="10" t="s">
        <v>91</v>
      </c>
      <c r="L20" s="63" t="s">
        <v>104</v>
      </c>
    </row>
    <row r="21" spans="1:12" ht="15.75" x14ac:dyDescent="0.25">
      <c r="A21" s="1">
        <v>9</v>
      </c>
      <c r="B21" s="65" t="s">
        <v>102</v>
      </c>
      <c r="C21" s="11" t="s">
        <v>87</v>
      </c>
      <c r="D21" s="60" t="s">
        <v>103</v>
      </c>
      <c r="E21" s="37">
        <v>50000</v>
      </c>
      <c r="F21" s="37"/>
      <c r="G21" s="64"/>
      <c r="H21" s="37"/>
      <c r="I21" s="37"/>
      <c r="J21" s="37"/>
      <c r="K21" s="10" t="s">
        <v>114</v>
      </c>
      <c r="L21" s="63" t="s">
        <v>104</v>
      </c>
    </row>
    <row r="22" spans="1:12" ht="17.25" customHeight="1" x14ac:dyDescent="0.25">
      <c r="A22" s="15">
        <v>10</v>
      </c>
      <c r="B22" s="44" t="s">
        <v>117</v>
      </c>
      <c r="C22" s="1" t="s">
        <v>88</v>
      </c>
      <c r="D22" s="60" t="s">
        <v>119</v>
      </c>
      <c r="E22" s="37">
        <v>50000</v>
      </c>
      <c r="F22" s="37"/>
      <c r="G22" s="64"/>
      <c r="H22" s="37"/>
      <c r="I22" s="37"/>
      <c r="J22" s="37"/>
      <c r="K22" s="10" t="s">
        <v>120</v>
      </c>
      <c r="L22" s="62" t="s">
        <v>118</v>
      </c>
    </row>
    <row r="23" spans="1:12" ht="30" customHeight="1" x14ac:dyDescent="0.25">
      <c r="A23" s="72" t="s">
        <v>6</v>
      </c>
      <c r="B23" s="72"/>
      <c r="C23" s="72"/>
      <c r="D23" s="72"/>
      <c r="E23" s="50">
        <f>SUM(E13:E22)</f>
        <v>520000</v>
      </c>
      <c r="F23" s="50">
        <f t="shared" ref="F23:J23" si="0">SUM(F13:F22)</f>
        <v>0</v>
      </c>
      <c r="G23" s="50">
        <f t="shared" si="0"/>
        <v>0</v>
      </c>
      <c r="H23" s="50">
        <f t="shared" si="0"/>
        <v>0</v>
      </c>
      <c r="I23" s="50">
        <f t="shared" si="0"/>
        <v>0</v>
      </c>
      <c r="J23" s="50">
        <f t="shared" si="0"/>
        <v>0</v>
      </c>
      <c r="K23" s="68" t="s">
        <v>121</v>
      </c>
      <c r="L23" s="22" t="s">
        <v>76</v>
      </c>
    </row>
    <row r="24" spans="1:12" ht="16.5" customHeight="1" x14ac:dyDescent="0.25">
      <c r="A24" s="86" t="s">
        <v>57</v>
      </c>
      <c r="B24" s="86"/>
      <c r="C24" s="86"/>
      <c r="D24" s="86"/>
      <c r="E24" s="86"/>
      <c r="F24" s="86"/>
      <c r="G24" s="86"/>
      <c r="H24" s="86"/>
      <c r="I24" s="86"/>
      <c r="J24" s="37">
        <v>0</v>
      </c>
      <c r="K24" s="24"/>
    </row>
    <row r="25" spans="1:12" ht="16.5" customHeight="1" x14ac:dyDescent="0.25">
      <c r="A25" s="86" t="s">
        <v>58</v>
      </c>
      <c r="B25" s="86"/>
      <c r="C25" s="86"/>
      <c r="D25" s="86"/>
      <c r="E25" s="86"/>
      <c r="F25" s="86"/>
      <c r="G25" s="86"/>
      <c r="H25" s="86"/>
      <c r="I25" s="86"/>
      <c r="J25" s="21">
        <v>0</v>
      </c>
      <c r="K25" s="87"/>
      <c r="L25" s="88"/>
    </row>
    <row r="26" spans="1:12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</row>
    <row r="27" spans="1:12" x14ac:dyDescent="0.25">
      <c r="A27" s="89" t="s">
        <v>68</v>
      </c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</row>
    <row r="28" spans="1:12" x14ac:dyDescent="0.25">
      <c r="A28" s="89" t="s">
        <v>69</v>
      </c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</row>
    <row r="29" spans="1:12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</row>
    <row r="30" spans="1:12" ht="17.25" customHeight="1" x14ac:dyDescent="0.25"/>
    <row r="45" spans="1:4" x14ac:dyDescent="0.25">
      <c r="A45" s="75"/>
      <c r="B45" s="75"/>
      <c r="C45" s="75"/>
      <c r="D45" s="75"/>
    </row>
  </sheetData>
  <mergeCells count="18">
    <mergeCell ref="A9:L9"/>
    <mergeCell ref="A1:L1"/>
    <mergeCell ref="A3:G3"/>
    <mergeCell ref="H3:I3"/>
    <mergeCell ref="J6:K6"/>
    <mergeCell ref="F7:L7"/>
    <mergeCell ref="A10:L10"/>
    <mergeCell ref="K11:L11"/>
    <mergeCell ref="A23:D23"/>
    <mergeCell ref="A24:I24"/>
    <mergeCell ref="A25:I25"/>
    <mergeCell ref="K25:L25"/>
    <mergeCell ref="A26:L26"/>
    <mergeCell ref="A27:L27"/>
    <mergeCell ref="A28:L28"/>
    <mergeCell ref="A29:L29"/>
    <mergeCell ref="A45:B45"/>
    <mergeCell ref="C45:D45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IMPOT NIANGON ADJAME</vt:lpstr>
      <vt:lpstr>DECEMBRE 17</vt:lpstr>
      <vt:lpstr>JANVIER 2018</vt:lpstr>
      <vt:lpstr>SEPTEMBRE 2018 </vt:lpstr>
      <vt:lpstr>OCTOBRE 2018 </vt:lpstr>
      <vt:lpstr>NOVEMBRE 2018</vt:lpstr>
      <vt:lpstr>DECEMBRE 2018</vt:lpstr>
      <vt:lpstr>JANVIER 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Utilisateur Windows</cp:lastModifiedBy>
  <cp:lastPrinted>2019-01-14T11:50:49Z</cp:lastPrinted>
  <dcterms:created xsi:type="dcterms:W3CDTF">2013-02-10T07:37:00Z</dcterms:created>
  <dcterms:modified xsi:type="dcterms:W3CDTF">2019-01-14T11:52:20Z</dcterms:modified>
</cp:coreProperties>
</file>