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GIM 2018\CCGIM 2018\PROPRIETAIRES\AMARA SYLLA\FICHES D'ENCAISSEMENTS\"/>
    </mc:Choice>
  </mc:AlternateContent>
  <bookViews>
    <workbookView xWindow="240" yWindow="45" windowWidth="19440" windowHeight="7995" firstSheet="12" activeTab="16"/>
  </bookViews>
  <sheets>
    <sheet name="IMPOT 2018" sheetId="47" r:id="rId1"/>
    <sheet name="DECEMBRE 17 2 " sheetId="53" r:id="rId2"/>
    <sheet name="JANVIER 17 1" sheetId="51" r:id="rId3"/>
    <sheet name="JANVIER 18 2" sheetId="54" r:id="rId4"/>
    <sheet name="FEVRIER 18 1" sheetId="55" r:id="rId5"/>
    <sheet name="MARS 2018" sheetId="56" r:id="rId6"/>
    <sheet name="FEVRIER 18 2" sheetId="57" r:id="rId7"/>
    <sheet name="AVRIL 2018" sheetId="58" r:id="rId8"/>
    <sheet name="MAI 2018" sheetId="59" r:id="rId9"/>
    <sheet name="JUIN 2018" sheetId="60" r:id="rId10"/>
    <sheet name="JUILLET 2018" sheetId="61" r:id="rId11"/>
    <sheet name="AOUT 2018" sheetId="62" r:id="rId12"/>
    <sheet name="SEPTEMBRE 2018 " sheetId="63" r:id="rId13"/>
    <sheet name="OCTOBRE 2018 " sheetId="64" r:id="rId14"/>
    <sheet name="NOVEMBRE 2018 " sheetId="66" r:id="rId15"/>
    <sheet name="DECEMBRE 2018" sheetId="65" r:id="rId16"/>
    <sheet name="JANVIER 2019" sheetId="67" r:id="rId17"/>
  </sheets>
  <calcPr calcId="152511"/>
</workbook>
</file>

<file path=xl/calcChain.xml><?xml version="1.0" encoding="utf-8"?>
<calcChain xmlns="http://schemas.openxmlformats.org/spreadsheetml/2006/main">
  <c r="H17" i="67" l="1"/>
  <c r="I17" i="67"/>
  <c r="J17" i="67"/>
  <c r="G17" i="67"/>
  <c r="F17" i="67"/>
  <c r="E17" i="67"/>
  <c r="J14" i="67"/>
  <c r="J18" i="67" l="1"/>
  <c r="J19" i="67" s="1"/>
  <c r="J15" i="65"/>
  <c r="J21" i="66" l="1"/>
  <c r="I17" i="66"/>
  <c r="H17" i="66"/>
  <c r="G17" i="66"/>
  <c r="F17" i="66"/>
  <c r="E17" i="66"/>
  <c r="J16" i="66"/>
  <c r="J15" i="66"/>
  <c r="J17" i="66"/>
  <c r="F17" i="65"/>
  <c r="G17" i="65"/>
  <c r="H17" i="65"/>
  <c r="I17" i="65"/>
  <c r="J17" i="65"/>
  <c r="J18" i="65" s="1"/>
  <c r="J16" i="65"/>
  <c r="J14" i="65"/>
  <c r="J19" i="65" l="1"/>
  <c r="J18" i="66"/>
  <c r="J19" i="66" s="1"/>
  <c r="E17" i="65"/>
  <c r="J19" i="64"/>
  <c r="J18" i="64"/>
  <c r="G17" i="64"/>
  <c r="H17" i="64"/>
  <c r="I17" i="64"/>
  <c r="J17" i="64"/>
  <c r="F17" i="64"/>
  <c r="J15" i="64"/>
  <c r="J16" i="64"/>
  <c r="J14" i="64"/>
  <c r="J21" i="64"/>
  <c r="E17" i="64"/>
  <c r="F17" i="63"/>
  <c r="G17" i="63"/>
  <c r="H17" i="63"/>
  <c r="I17" i="63"/>
  <c r="J14" i="63"/>
  <c r="J17" i="63" s="1"/>
  <c r="J21" i="63"/>
  <c r="E17" i="63"/>
  <c r="J18" i="63" l="1"/>
  <c r="J19" i="63" s="1"/>
  <c r="G17" i="62"/>
  <c r="H17" i="62"/>
  <c r="I17" i="62"/>
  <c r="J16" i="62"/>
  <c r="J14" i="62" l="1"/>
  <c r="J15" i="62"/>
  <c r="J17" i="62" l="1"/>
  <c r="J21" i="62"/>
  <c r="J18" i="62" l="1"/>
  <c r="J19" i="62" s="1"/>
  <c r="F17" i="62"/>
  <c r="E17" i="62"/>
  <c r="G17" i="61" l="1"/>
  <c r="H17" i="61"/>
  <c r="I17" i="61"/>
  <c r="J15" i="61"/>
  <c r="J16" i="61"/>
  <c r="J14" i="61"/>
  <c r="J17" i="61" l="1"/>
  <c r="F17" i="61"/>
  <c r="E17" i="61"/>
  <c r="J18" i="61" l="1"/>
  <c r="J20" i="61" s="1"/>
  <c r="G17" i="60"/>
  <c r="H17" i="60"/>
  <c r="I17" i="60"/>
  <c r="J17" i="60"/>
  <c r="J15" i="60"/>
  <c r="J16" i="60"/>
  <c r="J14" i="60"/>
  <c r="J18" i="60" l="1"/>
  <c r="J19" i="60" s="1"/>
  <c r="F17" i="60"/>
  <c r="E17" i="60"/>
  <c r="F16" i="59" l="1"/>
  <c r="G16" i="59"/>
  <c r="H16" i="59"/>
  <c r="I16" i="59"/>
  <c r="J14" i="59"/>
  <c r="J15" i="59"/>
  <c r="J13" i="59" l="1"/>
  <c r="J16" i="59" s="1"/>
  <c r="J17" i="59" s="1"/>
  <c r="J18" i="59" s="1"/>
  <c r="E16" i="59" l="1"/>
  <c r="J22" i="58" l="1"/>
  <c r="G17" i="58"/>
  <c r="F17" i="58"/>
  <c r="E17" i="58"/>
  <c r="H16" i="56"/>
  <c r="I16" i="56"/>
  <c r="J14" i="56"/>
  <c r="J15" i="56"/>
  <c r="J13" i="56"/>
  <c r="J16" i="56" s="1"/>
  <c r="J17" i="56" l="1"/>
  <c r="J18" i="56" s="1"/>
  <c r="F14" i="57"/>
  <c r="E14" i="57"/>
  <c r="J21" i="56" l="1"/>
  <c r="G16" i="56"/>
  <c r="F16" i="56"/>
  <c r="E16" i="56"/>
  <c r="H16" i="55" l="1"/>
  <c r="I16" i="55"/>
  <c r="J14" i="55"/>
  <c r="J15" i="55"/>
  <c r="J13" i="55"/>
  <c r="G14" i="54"/>
  <c r="H14" i="54"/>
  <c r="I14" i="54"/>
  <c r="J13" i="54"/>
  <c r="J14" i="54" s="1"/>
  <c r="J15" i="54" l="1"/>
  <c r="J16" i="54"/>
  <c r="J16" i="55"/>
  <c r="G16" i="55"/>
  <c r="F16" i="55"/>
  <c r="E16" i="55"/>
  <c r="F14" i="54"/>
  <c r="E14" i="54"/>
  <c r="J17" i="55" l="1"/>
  <c r="J18" i="55" s="1"/>
  <c r="H16" i="51"/>
  <c r="I16" i="51"/>
  <c r="J14" i="51"/>
  <c r="J15" i="51"/>
  <c r="J13" i="51"/>
  <c r="J16" i="51" l="1"/>
  <c r="J13" i="53"/>
  <c r="J14" i="53" s="1"/>
  <c r="G14" i="53"/>
  <c r="H14" i="53"/>
  <c r="I14" i="53"/>
  <c r="J15" i="53" l="1"/>
  <c r="J16" i="53"/>
  <c r="J18" i="51"/>
  <c r="J17" i="51"/>
  <c r="F14" i="53"/>
  <c r="E14" i="53"/>
  <c r="G16" i="51" l="1"/>
  <c r="F16" i="51"/>
  <c r="E16" i="51"/>
  <c r="F20" i="47" l="1"/>
  <c r="F18" i="47"/>
</calcChain>
</file>

<file path=xl/sharedStrings.xml><?xml version="1.0" encoding="utf-8"?>
<sst xmlns="http://schemas.openxmlformats.org/spreadsheetml/2006/main" count="739" uniqueCount="150">
  <si>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</si>
  <si>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</si>
  <si>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</si>
  <si>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</si>
  <si>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</si>
  <si>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</si>
  <si>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</si>
  <si>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</si>
  <si>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</si>
  <si>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</si>
  <si>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</si>
  <si>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</si>
  <si>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</si>
  <si>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</si>
  <si>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</si>
  <si>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BENEFICIAIRE: AMARA SYLLA</t>
  </si>
  <si>
    <t>N° CC: 7407291W</t>
  </si>
  <si>
    <t xml:space="preserve">21 BP 3878 ABIDJAN 21  </t>
  </si>
  <si>
    <t>Cel. 05 53 76 55 - 59 64 12 44</t>
  </si>
  <si>
    <t>YOPOUGON NIANGON  MAROC HUDSON: LOT N° 7238 / ÎLOT 199</t>
  </si>
  <si>
    <t>E1</t>
  </si>
  <si>
    <t>KPANHON LAURENT</t>
  </si>
  <si>
    <t>E2</t>
  </si>
  <si>
    <t>04549452 - 08683110</t>
  </si>
  <si>
    <t>VAKO BAMBA</t>
  </si>
  <si>
    <t>E3</t>
  </si>
  <si>
    <t>E4</t>
  </si>
  <si>
    <t>Mme SERY LEA ADELINE</t>
  </si>
  <si>
    <t>I2</t>
  </si>
  <si>
    <t>PENALITES</t>
  </si>
  <si>
    <t>FOFANA YOUSSOUF</t>
  </si>
  <si>
    <t>07896286 - 05407096</t>
  </si>
  <si>
    <t>A LIBERE EN JUILLET 2016</t>
  </si>
  <si>
    <t>08000930 - 87624201</t>
  </si>
  <si>
    <t>08401483</t>
  </si>
  <si>
    <t>VASSI MAO VENANCE</t>
  </si>
  <si>
    <t>TIA GLAI BERNADIN</t>
  </si>
  <si>
    <t>06945862-43655805</t>
  </si>
  <si>
    <t>I1</t>
  </si>
  <si>
    <t>BAIL GARDE PENITENTIAIRE</t>
  </si>
  <si>
    <t>TOURE DAOUDA SALAHOU</t>
  </si>
  <si>
    <t>ORANGE MONEY</t>
  </si>
  <si>
    <t>COMMISSION CCGIM</t>
  </si>
  <si>
    <t>SOMME A VERSER</t>
  </si>
  <si>
    <t>TOTAL ANNUEL</t>
  </si>
  <si>
    <t>21 BP 3878 ABIDJAN 21  - CEL: 05 53 76 55 - 59 64 12 44</t>
  </si>
  <si>
    <t>AMARA SYLLA N° CC: 7407291W</t>
  </si>
  <si>
    <t>06725424</t>
  </si>
  <si>
    <t>CCGIM</t>
  </si>
  <si>
    <t>A LIBERE LE 13 MARS 2017</t>
  </si>
  <si>
    <t>05102091-07885041</t>
  </si>
  <si>
    <t>M ZOGBO YVES</t>
  </si>
  <si>
    <t>08192277 - 40461591</t>
  </si>
  <si>
    <t>MAMAN SYLLA : 04 02 95 97</t>
  </si>
  <si>
    <t>06945862 - 43655805</t>
  </si>
  <si>
    <t>A LIBERE L'APPARTEMENT SANS FAIRE LES TRAVAUX</t>
  </si>
  <si>
    <t>07442559 - 0639668</t>
  </si>
  <si>
    <t>AMANI KOUADIO 01986575</t>
  </si>
  <si>
    <t>TOTAL MENSUEL</t>
  </si>
  <si>
    <t>AMANI KOUADIO</t>
  </si>
  <si>
    <t>07442559-01986575</t>
  </si>
  <si>
    <t>BAMBA LANCINE</t>
  </si>
  <si>
    <t>ETAT D'OCCUPATION : MOIS D'OCTOBRE 2017</t>
  </si>
  <si>
    <t>DECLARATION IMPOT FONCIER 2018</t>
  </si>
  <si>
    <t>NATURE</t>
  </si>
  <si>
    <t>LOCATAIRE</t>
  </si>
  <si>
    <t>BAIL PENITENTIAIRE</t>
  </si>
  <si>
    <t>BAIL FACI</t>
  </si>
  <si>
    <r>
      <t>YOPOUGON NIANGON  NORD 1</t>
    </r>
    <r>
      <rPr>
        <vertAlign val="superscript"/>
        <sz val="11"/>
        <color theme="1"/>
        <rFont val="Calibri"/>
        <family val="2"/>
        <scheme val="minor"/>
      </rPr>
      <t>ère</t>
    </r>
    <r>
      <rPr>
        <sz val="12"/>
        <color theme="1"/>
        <rFont val="Calibri"/>
        <family val="2"/>
        <scheme val="minor"/>
      </rPr>
      <t xml:space="preserve"> TRANCHE (MAROC HUDSON): LOT N° 7238 / ÎLOT 199</t>
    </r>
  </si>
  <si>
    <t>Nbre Pièces</t>
  </si>
  <si>
    <t>08000930-87624201</t>
  </si>
  <si>
    <t>07896286-05407096</t>
  </si>
  <si>
    <t>07918179-06149814</t>
  </si>
  <si>
    <t>ETAT DES ENCAISSEMENTS : MOIS DE JANVIER 2018</t>
  </si>
  <si>
    <t>TRAVAUX DE PORTE DE DOUCHE  DE M FOFANA YOUSSOUF (10 000 F CFA)</t>
  </si>
  <si>
    <t>ETAT DES ENCAISSEMENTS : MOIS DE DECEMBRE 2017 2</t>
  </si>
  <si>
    <t>11/01/18</t>
  </si>
  <si>
    <t>12/01/18</t>
  </si>
  <si>
    <t>13/01/18</t>
  </si>
  <si>
    <t>ETAT DES ENCAISSEMENTS : MOIS DE JANVIER 2018 2</t>
  </si>
  <si>
    <t>ETAT DES ENCAISSEMENTS : MOIS DE FEVRIER 2018 1</t>
  </si>
  <si>
    <t>19/02/18</t>
  </si>
  <si>
    <t>PAPA SYLLA</t>
  </si>
  <si>
    <t>26/02/18</t>
  </si>
  <si>
    <t>10/02/18</t>
  </si>
  <si>
    <t>CAUTIONS</t>
  </si>
  <si>
    <t>16/02/18</t>
  </si>
  <si>
    <t>M AMANI A LIBERE L'APPARTEMENT APRES LE 10 FEVRIER 2018 EN EPUISANT SES 2 MOIS DE CAUTION IL SORT AVEC UN MOIS D'ARRIERE (50 000 F CFA)</t>
  </si>
  <si>
    <t xml:space="preserve">ETAT DES ENCAISSEMENTS : MOIS DE MARS  2018 </t>
  </si>
  <si>
    <t>ETAT DES ENCAISSEMENTS : MOIS DE FEVRIER 2018 2</t>
  </si>
  <si>
    <t>PAPA SYLLA 19/02/18</t>
  </si>
  <si>
    <t>10/03/18</t>
  </si>
  <si>
    <t>12/03/18</t>
  </si>
  <si>
    <t xml:space="preserve">ETAT DES ENCAISSEMENTS : MOIS D'AVRIL  2018 </t>
  </si>
  <si>
    <t>TRAVAUX EN COURS PAIEMENT REPRIS A LA FIN DES TRAVAUX LOYER FIXE A 75 000 F CFA POUR M FOFANA E3 + E4</t>
  </si>
  <si>
    <t xml:space="preserve">ETAT DES ENCAISSEMENTS : MOIS DE MAI  2018 </t>
  </si>
  <si>
    <t>GAHA EPSE DO CLARISSE</t>
  </si>
  <si>
    <t>07102481 - 05067843</t>
  </si>
  <si>
    <t>03/05/18</t>
  </si>
  <si>
    <t>Elle sera encaissée le 05 Juillet 2018 pour le loyer de Juillet 2018</t>
  </si>
  <si>
    <t>Mme GAHA a payé deux mois de caution et deux mois d'avance plus un mois pour le CCGIM le 03 Mai 2018 soit la somme de 200 000 F CFA.</t>
  </si>
  <si>
    <t>07 10 24 81 - 05 06 78 43 - 43 05 32 22</t>
  </si>
  <si>
    <t>11/05/18</t>
  </si>
  <si>
    <t>AVCES 05 + 06/18</t>
  </si>
  <si>
    <t>DIABY HAMED</t>
  </si>
  <si>
    <t xml:space="preserve">ETAT DES ENCAISSEMENTS : MOIS DE JUIN  2018 </t>
  </si>
  <si>
    <t>M DIABY HAMED a versé 2 mois de caution et un mois à l'agence CCGIM le 12 MAI 2018. LE LOYER DE MAI N'A PAS ÉTÉ PAYE.</t>
  </si>
  <si>
    <t>DIABY HAMED VALEYE JACQUES</t>
  </si>
  <si>
    <t>CENTRE D'IMPOSITION: YOP I</t>
  </si>
  <si>
    <t>10/06/18</t>
  </si>
  <si>
    <t>ESPECES</t>
  </si>
  <si>
    <t>1/06/18</t>
  </si>
  <si>
    <t xml:space="preserve">ETAT DES ENCAISSEMENTS : MOIS DE JUILLET  2018 </t>
  </si>
  <si>
    <t>06/07/18</t>
  </si>
  <si>
    <t>30/06/18</t>
  </si>
  <si>
    <t>CAUTION 2 MOIS</t>
  </si>
  <si>
    <t xml:space="preserve">CAUTION 2 MOIS </t>
  </si>
  <si>
    <t>11/07/18</t>
  </si>
  <si>
    <t xml:space="preserve">ETAT DES ENCAISSEMENTS : MOIS D'AOUT  2018 </t>
  </si>
  <si>
    <t>17/07/18 OM</t>
  </si>
  <si>
    <t>KOUADIO KOUASSI SAINT ANDRE</t>
  </si>
  <si>
    <t>07290294 - 46862989</t>
  </si>
  <si>
    <t>03/08/18</t>
  </si>
  <si>
    <t>AVCES 08 +09/18</t>
  </si>
  <si>
    <t>M KOUADIO KOUASSI SAINT ANDRE a payé deux mois de caution et deux mois d'avance plus un mois pour le CCGIM le 03 AOUT 2018 soit la somme de 250 000 F.</t>
  </si>
  <si>
    <t>Il sera encaissée le 05 Octobre 2018 pour le loyer d'Ocytobre 2018</t>
  </si>
  <si>
    <t>Il a payé 35 000 F pour les mutations CIE et SODECI</t>
  </si>
  <si>
    <t>08/08/18</t>
  </si>
  <si>
    <t>MOOV</t>
  </si>
  <si>
    <t>18/08/18</t>
  </si>
  <si>
    <t xml:space="preserve">ETAT DES ENCAISSEMENTS : MOIS DE SEPTEMBRE  2018 </t>
  </si>
  <si>
    <t>Il sera encaissée le 05 Octobre 2018 pour le loyer d'Octobre 2018</t>
  </si>
  <si>
    <t>Orange Money</t>
  </si>
  <si>
    <t>08/09/18</t>
  </si>
  <si>
    <t>13/09/18</t>
  </si>
  <si>
    <t xml:space="preserve">ETAT DES ENCAISSEMENTS : MOIS D'OCTOBRE  2018 </t>
  </si>
  <si>
    <t>17/09/18</t>
  </si>
  <si>
    <t>10/10/18</t>
  </si>
  <si>
    <t>15/10/18</t>
  </si>
  <si>
    <t xml:space="preserve">ETAT DES ENCAISSEMENTS : MOIS DE NOVEMBRE  2018 </t>
  </si>
  <si>
    <t>10/12/18</t>
  </si>
  <si>
    <t>12/12/18</t>
  </si>
  <si>
    <t xml:space="preserve">ETAT DES ENCAISSEMENTS : MOIS DE DECEMBRE  2018 </t>
  </si>
  <si>
    <t>10/11/18</t>
  </si>
  <si>
    <t>12/11/18</t>
  </si>
  <si>
    <t>16/11/18</t>
  </si>
  <si>
    <t>20/12/18</t>
  </si>
  <si>
    <t>09/01/18</t>
  </si>
  <si>
    <t>14/01/19</t>
  </si>
  <si>
    <t xml:space="preserve">ETAT DES ENCAISSEMENTS : MOIS DE JANVIER 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</si>
</sst>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/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4" xfId="0" applyBorder="1"/>
    <xf numFmtId="49" fontId="0" fillId="0" borderId="1" xfId="0" applyNumberForma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7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/>
    <xf numFmtId="0" fontId="11" fillId="0" borderId="1" xfId="0" applyFont="1" applyBorder="1"/>
    <xf numFmtId="3" fontId="2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2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18" sqref="H18"/>
    </sheetView>
  </sheetViews>
  <sheetFormatPr baseColWidth="10" defaultRowHeight="15" x14ac:dyDescent="0.25"/>
  <cols>
    <col min="1" max="1" width="3.140625" customWidth="1"/>
    <col min="2" max="2" width="26" customWidth="1"/>
    <col min="3" max="3" width="8.42578125" customWidth="1"/>
    <col min="4" max="4" width="9" customWidth="1"/>
    <col min="5" max="5" width="19.42578125" customWidth="1"/>
    <col min="6" max="6" width="10.85546875" customWidth="1"/>
    <col min="7" max="7" width="13" customWidth="1"/>
  </cols>
  <sheetData>
    <row r="1" spans="1:7" ht="18.75" x14ac:dyDescent="0.25">
      <c r="A1" s="174" t="s">
        <v>62</v>
      </c>
      <c r="B1" s="174"/>
      <c r="C1" s="174"/>
      <c r="D1" s="174"/>
      <c r="E1" s="174"/>
      <c r="F1" s="174"/>
    </row>
    <row r="2" spans="1:7" ht="6" customHeight="1" x14ac:dyDescent="0.25">
      <c r="A2" s="31"/>
      <c r="B2" s="31"/>
      <c r="C2" s="31"/>
      <c r="D2" s="31"/>
      <c r="E2" s="31"/>
      <c r="F2" s="31"/>
    </row>
    <row r="3" spans="1:7" ht="18.75" x14ac:dyDescent="0.3">
      <c r="A3" s="175" t="s">
        <v>63</v>
      </c>
      <c r="B3" s="175"/>
      <c r="C3" s="175"/>
      <c r="D3" s="175"/>
      <c r="E3" s="175"/>
      <c r="F3" s="175"/>
    </row>
    <row r="4" spans="1:7" ht="6.75" customHeight="1" x14ac:dyDescent="0.25">
      <c r="A4" s="31"/>
      <c r="B4" s="31"/>
      <c r="C4" s="31"/>
      <c r="D4" s="31"/>
      <c r="E4" s="31"/>
      <c r="F4" s="31"/>
    </row>
    <row r="5" spans="1:7" ht="15.75" x14ac:dyDescent="0.25">
      <c r="A5" s="31" t="s">
        <v>46</v>
      </c>
      <c r="B5" s="31"/>
      <c r="C5" s="31"/>
      <c r="D5" s="31"/>
      <c r="E5" s="31"/>
      <c r="F5" s="31"/>
    </row>
    <row r="6" spans="1:7" ht="6" customHeight="1" x14ac:dyDescent="0.25">
      <c r="A6" s="31"/>
      <c r="B6" s="31"/>
      <c r="C6" s="31"/>
      <c r="D6" s="31"/>
      <c r="E6" s="31"/>
      <c r="F6" s="31"/>
    </row>
    <row r="7" spans="1:7" ht="15.75" x14ac:dyDescent="0.25">
      <c r="A7" s="31" t="s">
        <v>45</v>
      </c>
      <c r="B7" s="31"/>
      <c r="C7" s="31"/>
      <c r="D7" s="31"/>
      <c r="E7" s="31"/>
      <c r="F7" s="31"/>
    </row>
    <row r="8" spans="1:7" ht="6.75" customHeight="1" x14ac:dyDescent="0.25">
      <c r="A8" s="31"/>
      <c r="B8" s="31"/>
      <c r="C8" s="31"/>
      <c r="D8" s="31"/>
      <c r="E8" s="31"/>
      <c r="F8" s="31"/>
    </row>
    <row r="9" spans="1:7" ht="17.25" x14ac:dyDescent="0.25">
      <c r="A9" s="31" t="s">
        <v>68</v>
      </c>
      <c r="B9" s="31"/>
      <c r="C9" s="31"/>
      <c r="D9" s="31"/>
      <c r="E9" s="31"/>
      <c r="F9" s="31"/>
    </row>
    <row r="10" spans="1:7" ht="15.75" x14ac:dyDescent="0.25">
      <c r="A10" s="176"/>
      <c r="B10" s="176"/>
      <c r="C10" s="176"/>
      <c r="D10" s="176"/>
      <c r="E10" s="176"/>
      <c r="F10" s="176"/>
      <c r="G10" s="176"/>
    </row>
    <row r="11" spans="1:7" ht="15.75" x14ac:dyDescent="0.25">
      <c r="A11" s="32" t="s">
        <v>0</v>
      </c>
      <c r="B11" s="32" t="s">
        <v>1</v>
      </c>
      <c r="C11" s="2" t="s">
        <v>10</v>
      </c>
      <c r="D11" s="8" t="s">
        <v>69</v>
      </c>
      <c r="E11" s="32" t="s">
        <v>9</v>
      </c>
      <c r="F11" s="32" t="s">
        <v>2</v>
      </c>
      <c r="G11" s="37" t="s">
        <v>64</v>
      </c>
    </row>
    <row r="12" spans="1:7" ht="15.75" x14ac:dyDescent="0.25">
      <c r="A12" s="30">
        <v>1</v>
      </c>
      <c r="B12" s="33" t="s">
        <v>35</v>
      </c>
      <c r="C12" s="1" t="s">
        <v>20</v>
      </c>
      <c r="D12" s="30">
        <v>2</v>
      </c>
      <c r="E12" s="33" t="s">
        <v>37</v>
      </c>
      <c r="F12" s="35">
        <v>50000</v>
      </c>
      <c r="G12" s="12" t="s">
        <v>65</v>
      </c>
    </row>
    <row r="13" spans="1:7" ht="15.75" x14ac:dyDescent="0.25">
      <c r="A13" s="30">
        <v>2</v>
      </c>
      <c r="B13" s="33" t="s">
        <v>59</v>
      </c>
      <c r="C13" s="1" t="s">
        <v>22</v>
      </c>
      <c r="D13" s="30">
        <v>2</v>
      </c>
      <c r="E13" s="33" t="s">
        <v>60</v>
      </c>
      <c r="F13" s="35">
        <v>50000</v>
      </c>
      <c r="G13" s="12" t="s">
        <v>65</v>
      </c>
    </row>
    <row r="14" spans="1:7" ht="15.75" x14ac:dyDescent="0.25">
      <c r="A14" s="30">
        <v>3</v>
      </c>
      <c r="B14" s="33" t="s">
        <v>24</v>
      </c>
      <c r="C14" s="1" t="s">
        <v>25</v>
      </c>
      <c r="D14" s="30">
        <v>2</v>
      </c>
      <c r="E14" s="33" t="s">
        <v>70</v>
      </c>
      <c r="F14" s="35">
        <v>50000</v>
      </c>
      <c r="G14" s="12" t="s">
        <v>65</v>
      </c>
    </row>
    <row r="15" spans="1:7" ht="15.75" x14ac:dyDescent="0.25">
      <c r="A15" s="30">
        <v>4</v>
      </c>
      <c r="B15" s="33" t="s">
        <v>30</v>
      </c>
      <c r="C15" s="1" t="s">
        <v>26</v>
      </c>
      <c r="D15" s="30">
        <v>2</v>
      </c>
      <c r="E15" s="33" t="s">
        <v>71</v>
      </c>
      <c r="F15" s="35">
        <v>50000</v>
      </c>
      <c r="G15" s="12" t="s">
        <v>65</v>
      </c>
    </row>
    <row r="16" spans="1:7" ht="15.75" x14ac:dyDescent="0.25">
      <c r="A16" s="30">
        <v>5</v>
      </c>
      <c r="B16" s="33" t="s">
        <v>40</v>
      </c>
      <c r="C16" s="1" t="s">
        <v>38</v>
      </c>
      <c r="D16" s="30">
        <v>3</v>
      </c>
      <c r="E16" s="33" t="s">
        <v>72</v>
      </c>
      <c r="F16" s="35">
        <v>70000</v>
      </c>
      <c r="G16" s="34" t="s">
        <v>66</v>
      </c>
    </row>
    <row r="17" spans="1:7" ht="15.75" x14ac:dyDescent="0.25">
      <c r="A17" s="30">
        <v>6</v>
      </c>
      <c r="B17" s="33" t="s">
        <v>61</v>
      </c>
      <c r="C17" s="1" t="s">
        <v>28</v>
      </c>
      <c r="D17" s="30">
        <v>3</v>
      </c>
      <c r="E17" s="33" t="s">
        <v>50</v>
      </c>
      <c r="F17" s="35">
        <v>70000</v>
      </c>
      <c r="G17" s="22" t="s">
        <v>67</v>
      </c>
    </row>
    <row r="18" spans="1:7" ht="15.75" x14ac:dyDescent="0.25">
      <c r="A18" s="169" t="s">
        <v>58</v>
      </c>
      <c r="B18" s="169"/>
      <c r="C18" s="169"/>
      <c r="D18" s="169"/>
      <c r="E18" s="169"/>
      <c r="F18" s="35">
        <f>SUM(F12:F17)</f>
        <v>340000</v>
      </c>
      <c r="G18" s="21"/>
    </row>
    <row r="19" spans="1:7" ht="6" customHeight="1" x14ac:dyDescent="0.25">
      <c r="A19" s="171"/>
      <c r="B19" s="172"/>
      <c r="C19" s="172"/>
      <c r="D19" s="172"/>
      <c r="E19" s="172"/>
      <c r="F19" s="173"/>
    </row>
    <row r="20" spans="1:7" ht="15.75" x14ac:dyDescent="0.25">
      <c r="A20" s="170" t="s">
        <v>44</v>
      </c>
      <c r="B20" s="170"/>
      <c r="C20" s="170"/>
      <c r="D20" s="170"/>
      <c r="E20" s="170"/>
      <c r="F20" s="36">
        <f>PRODUCT(F18,12)</f>
        <v>4080000</v>
      </c>
    </row>
  </sheetData>
  <mergeCells count="6">
    <mergeCell ref="A18:E18"/>
    <mergeCell ref="A20:E20"/>
    <mergeCell ref="A19:F19"/>
    <mergeCell ref="A1:F1"/>
    <mergeCell ref="A3:F3"/>
    <mergeCell ref="A10:G10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7" workbookViewId="0">
      <selection activeCell="L15" sqref="L15"/>
    </sheetView>
  </sheetViews>
  <sheetFormatPr baseColWidth="10" defaultRowHeight="15" x14ac:dyDescent="0.25"/>
  <cols>
    <col min="1" max="1" width="3.28515625" customWidth="1"/>
    <col min="2" max="2" width="26" customWidth="1"/>
    <col min="3" max="3" width="7.5703125" customWidth="1"/>
    <col min="4" max="4" width="18.28515625" customWidth="1"/>
    <col min="5" max="5" width="8.85546875" customWidth="1"/>
    <col min="6" max="6" width="9.7109375" customWidth="1"/>
    <col min="7" max="7" width="9.57031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" customWidth="1"/>
  </cols>
  <sheetData>
    <row r="1" spans="1:12" x14ac:dyDescent="0.25">
      <c r="A1" s="3" t="s">
        <v>11</v>
      </c>
    </row>
    <row r="2" spans="1:12" x14ac:dyDescent="0.25">
      <c r="A2" s="3" t="s">
        <v>12</v>
      </c>
    </row>
    <row r="3" spans="1:12" x14ac:dyDescent="0.25">
      <c r="A3" s="3" t="s">
        <v>13</v>
      </c>
    </row>
    <row r="4" spans="1:12" ht="23.25" x14ac:dyDescent="0.25">
      <c r="A4" s="194" t="s">
        <v>75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2" ht="8.25" customHeight="1" x14ac:dyDescent="0.3">
      <c r="E5" s="4"/>
      <c r="I5" s="4"/>
    </row>
    <row r="6" spans="1:12" ht="18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50"/>
    </row>
    <row r="7" spans="1:12" ht="18.75" x14ac:dyDescent="0.3">
      <c r="D7" s="50" t="s">
        <v>17</v>
      </c>
      <c r="E7" s="50"/>
      <c r="F7" s="196" t="s">
        <v>18</v>
      </c>
      <c r="G7" s="196"/>
      <c r="H7" s="196"/>
      <c r="I7" s="196"/>
      <c r="J7" s="196"/>
      <c r="K7" s="196"/>
      <c r="L7" s="196"/>
    </row>
    <row r="8" spans="1:12" ht="18.75" x14ac:dyDescent="0.3">
      <c r="D8" s="50"/>
      <c r="E8" s="50"/>
      <c r="F8" s="196" t="s">
        <v>53</v>
      </c>
      <c r="G8" s="196"/>
      <c r="H8" s="196"/>
      <c r="I8" s="196"/>
      <c r="J8" s="196"/>
      <c r="K8" s="51"/>
      <c r="L8" s="51"/>
    </row>
    <row r="9" spans="1:12" ht="9" customHeight="1" x14ac:dyDescent="0.3">
      <c r="A9" s="3"/>
      <c r="D9" s="50"/>
      <c r="E9" s="50"/>
      <c r="F9" s="50"/>
      <c r="G9" s="50"/>
      <c r="H9" s="50"/>
      <c r="I9" s="50"/>
      <c r="J9" s="50"/>
      <c r="K9" s="52"/>
      <c r="L9" s="52"/>
    </row>
    <row r="10" spans="1:12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2" ht="6" customHeight="1" x14ac:dyDescent="0.3">
      <c r="K11" s="178"/>
      <c r="L11" s="178"/>
    </row>
    <row r="12" spans="1:12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2" ht="20.25" customHeight="1" x14ac:dyDescent="0.25">
      <c r="A13" s="1">
        <v>1</v>
      </c>
      <c r="B13" s="56" t="s">
        <v>24</v>
      </c>
      <c r="C13" s="55" t="s">
        <v>25</v>
      </c>
      <c r="D13" s="6" t="s">
        <v>33</v>
      </c>
      <c r="E13" s="54">
        <v>50000</v>
      </c>
      <c r="F13" s="54">
        <v>50000</v>
      </c>
      <c r="G13" s="54"/>
      <c r="H13" s="58">
        <v>50000</v>
      </c>
      <c r="I13" s="54"/>
      <c r="J13" s="54">
        <f>SUM(H13:I13)</f>
        <v>50000</v>
      </c>
      <c r="K13" s="23" t="s">
        <v>76</v>
      </c>
      <c r="L13" s="24" t="s">
        <v>41</v>
      </c>
    </row>
    <row r="14" spans="1:12" ht="30" customHeight="1" x14ac:dyDescent="0.25">
      <c r="A14" s="179" t="s">
        <v>6</v>
      </c>
      <c r="B14" s="179"/>
      <c r="C14" s="179"/>
      <c r="D14" s="179"/>
      <c r="E14" s="54">
        <f>SUM(E13:E13)</f>
        <v>50000</v>
      </c>
      <c r="F14" s="54">
        <f>SUM(F13:F13)</f>
        <v>50000</v>
      </c>
      <c r="G14" s="58">
        <f t="shared" ref="G14:J14" si="0">SUM(G13:G13)</f>
        <v>0</v>
      </c>
      <c r="H14" s="58">
        <f t="shared" si="0"/>
        <v>50000</v>
      </c>
      <c r="I14" s="58">
        <f t="shared" si="0"/>
        <v>0</v>
      </c>
      <c r="J14" s="58">
        <f t="shared" si="0"/>
        <v>50000</v>
      </c>
      <c r="K14" s="23" t="s">
        <v>76</v>
      </c>
      <c r="L14" s="11" t="s">
        <v>48</v>
      </c>
    </row>
    <row r="15" spans="1:12" ht="18.75" x14ac:dyDescent="0.25">
      <c r="A15" s="180" t="s">
        <v>42</v>
      </c>
      <c r="B15" s="180"/>
      <c r="C15" s="180"/>
      <c r="D15" s="180"/>
      <c r="E15" s="180"/>
      <c r="F15" s="180"/>
      <c r="G15" s="180"/>
      <c r="H15" s="180"/>
      <c r="I15" s="180"/>
      <c r="J15" s="54">
        <f>-J14*0.1</f>
        <v>-5000</v>
      </c>
      <c r="K15" s="25"/>
      <c r="L15" s="18"/>
    </row>
    <row r="16" spans="1:12" ht="18.75" x14ac:dyDescent="0.25">
      <c r="A16" s="180" t="s">
        <v>43</v>
      </c>
      <c r="B16" s="180"/>
      <c r="C16" s="180"/>
      <c r="D16" s="180"/>
      <c r="E16" s="180"/>
      <c r="F16" s="180"/>
      <c r="G16" s="180"/>
      <c r="H16" s="180"/>
      <c r="I16" s="180"/>
      <c r="J16" s="54">
        <f>SUM(J14:J15)</f>
        <v>45000</v>
      </c>
      <c r="K16" s="25"/>
      <c r="L16" s="18"/>
    </row>
    <row r="17" spans="1:12" ht="9.7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53"/>
      <c r="K17" s="17"/>
      <c r="L17" s="18"/>
    </row>
    <row r="18" spans="1:12" ht="15.75" x14ac:dyDescent="0.25">
      <c r="A18" s="181" t="s">
        <v>21</v>
      </c>
      <c r="B18" s="181"/>
      <c r="C18" s="55" t="s">
        <v>22</v>
      </c>
      <c r="D18" s="6" t="s">
        <v>23</v>
      </c>
      <c r="E18" s="54"/>
      <c r="F18" s="54">
        <v>390000</v>
      </c>
      <c r="G18" s="177" t="s">
        <v>32</v>
      </c>
      <c r="H18" s="177"/>
      <c r="I18" s="177"/>
      <c r="J18" s="177"/>
      <c r="K18" s="177"/>
    </row>
    <row r="19" spans="1:12" ht="15.75" x14ac:dyDescent="0.25">
      <c r="A19" s="182" t="s">
        <v>27</v>
      </c>
      <c r="B19" s="182"/>
      <c r="C19" s="183" t="s">
        <v>28</v>
      </c>
      <c r="D19" s="26" t="s">
        <v>47</v>
      </c>
      <c r="E19" s="57"/>
      <c r="F19" s="185">
        <v>760000</v>
      </c>
      <c r="G19" s="187" t="s">
        <v>49</v>
      </c>
      <c r="H19" s="188"/>
      <c r="I19" s="188"/>
      <c r="J19" s="188"/>
      <c r="K19" s="189"/>
      <c r="L19" s="53"/>
    </row>
    <row r="20" spans="1:12" ht="15.75" x14ac:dyDescent="0.25">
      <c r="A20" s="181" t="s">
        <v>51</v>
      </c>
      <c r="B20" s="181"/>
      <c r="C20" s="184"/>
      <c r="D20" s="6" t="s">
        <v>52</v>
      </c>
      <c r="E20" s="54"/>
      <c r="F20" s="186"/>
      <c r="G20" s="190"/>
      <c r="H20" s="191"/>
      <c r="I20" s="191"/>
      <c r="J20" s="191"/>
      <c r="K20" s="192"/>
      <c r="L20" s="53"/>
    </row>
    <row r="21" spans="1:12" ht="9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5.75" x14ac:dyDescent="0.25">
      <c r="A22" s="15">
        <v>6</v>
      </c>
      <c r="B22" s="15" t="s">
        <v>40</v>
      </c>
      <c r="C22" s="15" t="s">
        <v>38</v>
      </c>
      <c r="D22" s="15">
        <v>7918179</v>
      </c>
      <c r="E22" s="54">
        <v>70000</v>
      </c>
      <c r="F22" s="177">
        <v>1400000</v>
      </c>
      <c r="G22" s="177"/>
      <c r="H22" s="177"/>
      <c r="I22" s="169" t="s">
        <v>39</v>
      </c>
      <c r="J22" s="169"/>
      <c r="K22" s="169"/>
      <c r="L22" s="169"/>
    </row>
    <row r="23" spans="1:12" ht="7.5" customHeight="1" x14ac:dyDescent="0.25"/>
  </sheetData>
  <mergeCells count="19">
    <mergeCell ref="A10:L10"/>
    <mergeCell ref="A4:L4"/>
    <mergeCell ref="C6:I6"/>
    <mergeCell ref="J6:K6"/>
    <mergeCell ref="F7:L7"/>
    <mergeCell ref="F8:J8"/>
    <mergeCell ref="F22:H22"/>
    <mergeCell ref="I22:L22"/>
    <mergeCell ref="K11:L11"/>
    <mergeCell ref="A14:D14"/>
    <mergeCell ref="A15:I15"/>
    <mergeCell ref="A16:I16"/>
    <mergeCell ref="A18:B18"/>
    <mergeCell ref="G18:K18"/>
    <mergeCell ref="A19:B19"/>
    <mergeCell ref="C19:C20"/>
    <mergeCell ref="F19:F20"/>
    <mergeCell ref="G19:K20"/>
    <mergeCell ref="A20:B2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J19" sqref="J19"/>
    </sheetView>
  </sheetViews>
  <sheetFormatPr baseColWidth="10" defaultRowHeight="15" x14ac:dyDescent="0.25"/>
  <cols>
    <col min="1" max="1" width="3.28515625" customWidth="1"/>
    <col min="2" max="2" width="21.570312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2" x14ac:dyDescent="0.25">
      <c r="A1" s="3" t="s">
        <v>11</v>
      </c>
    </row>
    <row r="2" spans="1:12" x14ac:dyDescent="0.25">
      <c r="A2" s="3" t="s">
        <v>12</v>
      </c>
    </row>
    <row r="3" spans="1:12" x14ac:dyDescent="0.25">
      <c r="A3" s="3" t="s">
        <v>13</v>
      </c>
    </row>
    <row r="4" spans="1:12" ht="23.25" x14ac:dyDescent="0.25">
      <c r="A4" s="194" t="s">
        <v>73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2" ht="6.75" customHeight="1" x14ac:dyDescent="0.3">
      <c r="E5" s="4"/>
      <c r="I5" s="4"/>
    </row>
    <row r="6" spans="1:12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38"/>
    </row>
    <row r="7" spans="1:12" ht="18.75" x14ac:dyDescent="0.3">
      <c r="D7" s="38" t="s">
        <v>17</v>
      </c>
      <c r="E7" s="38"/>
      <c r="F7" s="196" t="s">
        <v>18</v>
      </c>
      <c r="G7" s="196"/>
      <c r="H7" s="196"/>
      <c r="I7" s="196"/>
      <c r="J7" s="196"/>
      <c r="K7" s="196"/>
      <c r="L7" s="196"/>
    </row>
    <row r="8" spans="1:12" ht="18.75" x14ac:dyDescent="0.3">
      <c r="D8" s="38"/>
      <c r="E8" s="38"/>
      <c r="F8" s="196" t="s">
        <v>53</v>
      </c>
      <c r="G8" s="196"/>
      <c r="H8" s="196"/>
      <c r="I8" s="196"/>
      <c r="J8" s="196"/>
      <c r="K8" s="39"/>
      <c r="L8" s="39"/>
    </row>
    <row r="9" spans="1:12" ht="9" customHeight="1" x14ac:dyDescent="0.3">
      <c r="A9" s="3"/>
      <c r="D9" s="38"/>
      <c r="E9" s="38"/>
      <c r="F9" s="38"/>
      <c r="G9" s="38"/>
      <c r="H9" s="38"/>
      <c r="I9" s="38"/>
      <c r="J9" s="38"/>
      <c r="K9" s="40"/>
      <c r="L9" s="40"/>
    </row>
    <row r="10" spans="1:12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2" ht="9" customHeight="1" x14ac:dyDescent="0.3">
      <c r="K11" s="178"/>
      <c r="L11" s="178"/>
    </row>
    <row r="12" spans="1:12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2" ht="20.25" customHeight="1" x14ac:dyDescent="0.25">
      <c r="A13" s="1">
        <v>1</v>
      </c>
      <c r="B13" s="48" t="s">
        <v>35</v>
      </c>
      <c r="C13" s="47" t="s">
        <v>20</v>
      </c>
      <c r="D13" s="6" t="s">
        <v>54</v>
      </c>
      <c r="E13" s="46">
        <v>50000</v>
      </c>
      <c r="F13" s="46">
        <v>400000</v>
      </c>
      <c r="G13" s="46">
        <v>55000</v>
      </c>
      <c r="H13" s="59"/>
      <c r="I13" s="46"/>
      <c r="J13" s="46">
        <f>SUM(H13:I13)</f>
        <v>0</v>
      </c>
      <c r="K13" s="7"/>
      <c r="L13" s="13"/>
    </row>
    <row r="14" spans="1:12" ht="20.25" customHeight="1" x14ac:dyDescent="0.25">
      <c r="A14" s="1">
        <v>2</v>
      </c>
      <c r="B14" s="29" t="s">
        <v>57</v>
      </c>
      <c r="C14" s="47" t="s">
        <v>22</v>
      </c>
      <c r="D14" s="6" t="s">
        <v>56</v>
      </c>
      <c r="E14" s="46">
        <v>50000</v>
      </c>
      <c r="F14" s="46">
        <v>115000</v>
      </c>
      <c r="G14" s="46">
        <v>15000</v>
      </c>
      <c r="H14" s="59"/>
      <c r="I14" s="46"/>
      <c r="J14" s="59">
        <f t="shared" ref="J14:J15" si="0">SUM(H14:I14)</f>
        <v>0</v>
      </c>
      <c r="K14" s="7"/>
      <c r="L14" s="49"/>
    </row>
    <row r="15" spans="1:12" ht="20.25" customHeight="1" x14ac:dyDescent="0.25">
      <c r="A15" s="1">
        <v>3</v>
      </c>
      <c r="B15" s="10" t="s">
        <v>30</v>
      </c>
      <c r="C15" s="47" t="s">
        <v>26</v>
      </c>
      <c r="D15" s="6" t="s">
        <v>31</v>
      </c>
      <c r="E15" s="46">
        <v>50000</v>
      </c>
      <c r="F15" s="46"/>
      <c r="G15" s="46"/>
      <c r="H15" s="59">
        <v>50000</v>
      </c>
      <c r="I15" s="46"/>
      <c r="J15" s="59">
        <f t="shared" si="0"/>
        <v>50000</v>
      </c>
      <c r="K15" s="14" t="s">
        <v>77</v>
      </c>
      <c r="L15" s="27" t="s">
        <v>41</v>
      </c>
    </row>
    <row r="16" spans="1:12" ht="18" customHeight="1" x14ac:dyDescent="0.25">
      <c r="A16" s="179" t="s">
        <v>6</v>
      </c>
      <c r="B16" s="179"/>
      <c r="C16" s="179"/>
      <c r="D16" s="179"/>
      <c r="E16" s="46">
        <f>SUM(E13:E15)</f>
        <v>150000</v>
      </c>
      <c r="F16" s="46">
        <f>SUM(F13:F15)</f>
        <v>515000</v>
      </c>
      <c r="G16" s="46">
        <f>SUM(G13:G15)</f>
        <v>70000</v>
      </c>
      <c r="H16" s="59">
        <f t="shared" ref="H16:J16" si="1">SUM(H13:H15)</f>
        <v>50000</v>
      </c>
      <c r="I16" s="59">
        <f t="shared" si="1"/>
        <v>0</v>
      </c>
      <c r="J16" s="59">
        <f t="shared" si="1"/>
        <v>50000</v>
      </c>
      <c r="K16" s="14" t="s">
        <v>78</v>
      </c>
      <c r="L16" s="13" t="s">
        <v>48</v>
      </c>
    </row>
    <row r="17" spans="1:12" ht="18.75" x14ac:dyDescent="0.25">
      <c r="A17" s="180" t="s">
        <v>42</v>
      </c>
      <c r="B17" s="180"/>
      <c r="C17" s="180"/>
      <c r="D17" s="180"/>
      <c r="E17" s="180"/>
      <c r="F17" s="180"/>
      <c r="G17" s="180"/>
      <c r="H17" s="180"/>
      <c r="I17" s="180"/>
      <c r="J17" s="46">
        <f>-J16*0.1</f>
        <v>-5000</v>
      </c>
      <c r="K17" s="17"/>
      <c r="L17" s="18"/>
    </row>
    <row r="18" spans="1:12" ht="18.75" x14ac:dyDescent="0.25">
      <c r="A18" s="180" t="s">
        <v>43</v>
      </c>
      <c r="B18" s="180"/>
      <c r="C18" s="180"/>
      <c r="D18" s="180"/>
      <c r="E18" s="180"/>
      <c r="F18" s="180"/>
      <c r="G18" s="180"/>
      <c r="H18" s="180"/>
      <c r="I18" s="180"/>
      <c r="J18" s="19">
        <f>SUM(J16:J17)</f>
        <v>45000</v>
      </c>
      <c r="K18" s="17"/>
      <c r="L18" s="18"/>
    </row>
    <row r="19" spans="1:12" ht="9.7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43"/>
      <c r="K19" s="17"/>
      <c r="L19" s="18"/>
    </row>
    <row r="20" spans="1:12" ht="15.75" x14ac:dyDescent="0.25">
      <c r="A20" s="1"/>
      <c r="B20" s="28" t="s">
        <v>36</v>
      </c>
      <c r="C20" s="47" t="s">
        <v>22</v>
      </c>
      <c r="D20" s="6" t="s">
        <v>34</v>
      </c>
      <c r="E20" s="46"/>
      <c r="F20" s="46">
        <v>260000</v>
      </c>
      <c r="G20" s="46">
        <v>30000</v>
      </c>
      <c r="H20" s="198" t="s">
        <v>55</v>
      </c>
      <c r="I20" s="199"/>
      <c r="J20" s="199"/>
      <c r="K20" s="199"/>
      <c r="L20" s="200"/>
    </row>
    <row r="21" spans="1:12" x14ac:dyDescent="0.25">
      <c r="A21" s="201"/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</row>
    <row r="22" spans="1:12" ht="10.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2.75" customHeight="1" x14ac:dyDescent="0.25">
      <c r="A23" s="201" t="s">
        <v>74</v>
      </c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</row>
    <row r="24" spans="1:12" x14ac:dyDescent="0.25">
      <c r="A24" s="201"/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</row>
    <row r="25" spans="1:12" ht="24" customHeight="1" x14ac:dyDescent="0.25">
      <c r="A25" s="202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</row>
    <row r="26" spans="1:12" ht="9" customHeight="1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 ht="15.75" x14ac:dyDescent="0.25">
      <c r="A27" s="42"/>
      <c r="B27" s="42"/>
      <c r="C27" s="42"/>
      <c r="D27" s="42"/>
      <c r="E27" s="43"/>
      <c r="F27" s="203"/>
      <c r="G27" s="203"/>
      <c r="H27" s="203"/>
      <c r="I27" s="204"/>
      <c r="J27" s="204"/>
      <c r="K27" s="204"/>
      <c r="L27" s="204"/>
    </row>
    <row r="28" spans="1:12" ht="7.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25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</row>
    <row r="30" spans="1:12" x14ac:dyDescent="0.25">
      <c r="A30" s="21"/>
      <c r="B30" s="21"/>
      <c r="C30" s="21"/>
      <c r="D30" s="21"/>
      <c r="E30" s="205"/>
      <c r="F30" s="205"/>
      <c r="G30" s="44"/>
      <c r="H30" s="197"/>
      <c r="I30" s="197"/>
      <c r="J30" s="197"/>
      <c r="K30" s="197"/>
      <c r="L30" s="21"/>
    </row>
    <row r="31" spans="1:12" ht="15.75" x14ac:dyDescent="0.25">
      <c r="A31" s="197"/>
      <c r="B31" s="197"/>
      <c r="C31" s="203"/>
      <c r="D31" s="203"/>
      <c r="E31" s="205"/>
      <c r="F31" s="205"/>
      <c r="G31" s="44"/>
      <c r="H31" s="203"/>
      <c r="I31" s="203"/>
      <c r="J31" s="203"/>
      <c r="K31" s="203"/>
      <c r="L31" s="21"/>
    </row>
    <row r="32" spans="1:12" ht="15.75" x14ac:dyDescent="0.25">
      <c r="A32" s="197"/>
      <c r="B32" s="197"/>
      <c r="C32" s="203"/>
      <c r="D32" s="203"/>
      <c r="E32" s="203"/>
      <c r="F32" s="203"/>
      <c r="G32" s="43"/>
      <c r="H32" s="203"/>
      <c r="I32" s="203"/>
      <c r="J32" s="203"/>
      <c r="K32" s="203"/>
      <c r="L32" s="21"/>
    </row>
    <row r="33" spans="1:12" ht="15.75" x14ac:dyDescent="0.25">
      <c r="A33" s="197"/>
      <c r="B33" s="197"/>
      <c r="C33" s="197"/>
      <c r="D33" s="197"/>
      <c r="E33" s="197"/>
      <c r="F33" s="197"/>
      <c r="G33" s="41"/>
      <c r="H33" s="203"/>
      <c r="I33" s="203"/>
      <c r="J33" s="203"/>
      <c r="K33" s="203"/>
      <c r="L33" s="21"/>
    </row>
    <row r="34" spans="1:12" ht="15.75" x14ac:dyDescent="0.25">
      <c r="A34" s="206"/>
      <c r="B34" s="206"/>
      <c r="C34" s="206"/>
      <c r="D34" s="206"/>
      <c r="E34" s="206"/>
      <c r="F34" s="206"/>
      <c r="G34" s="45"/>
      <c r="H34" s="207"/>
      <c r="I34" s="206"/>
      <c r="J34" s="207"/>
      <c r="K34" s="206"/>
      <c r="L34" s="21"/>
    </row>
  </sheetData>
  <mergeCells count="36">
    <mergeCell ref="A34:F34"/>
    <mergeCell ref="H34:I34"/>
    <mergeCell ref="J34:K34"/>
    <mergeCell ref="A32:B32"/>
    <mergeCell ref="C32:D32"/>
    <mergeCell ref="E32:F32"/>
    <mergeCell ref="H32:I32"/>
    <mergeCell ref="J32:K32"/>
    <mergeCell ref="A33:F33"/>
    <mergeCell ref="H33:I33"/>
    <mergeCell ref="J33:K33"/>
    <mergeCell ref="E30:F31"/>
    <mergeCell ref="H30:I30"/>
    <mergeCell ref="J30:K30"/>
    <mergeCell ref="A31:B31"/>
    <mergeCell ref="C31:D31"/>
    <mergeCell ref="H31:I31"/>
    <mergeCell ref="J31:K31"/>
    <mergeCell ref="A29:L29"/>
    <mergeCell ref="K11:L11"/>
    <mergeCell ref="A16:D16"/>
    <mergeCell ref="A17:I17"/>
    <mergeCell ref="A18:I18"/>
    <mergeCell ref="H20:L20"/>
    <mergeCell ref="A21:L21"/>
    <mergeCell ref="A23:L23"/>
    <mergeCell ref="A24:L24"/>
    <mergeCell ref="A25:L25"/>
    <mergeCell ref="F27:H27"/>
    <mergeCell ref="I27:L27"/>
    <mergeCell ref="A10:L10"/>
    <mergeCell ref="A4:L4"/>
    <mergeCell ref="C6:I6"/>
    <mergeCell ref="J6:K6"/>
    <mergeCell ref="F7:L7"/>
    <mergeCell ref="F8:J8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4" workbookViewId="0">
      <selection activeCell="K16" sqref="K16"/>
    </sheetView>
  </sheetViews>
  <sheetFormatPr baseColWidth="10" defaultRowHeight="15" x14ac:dyDescent="0.25"/>
  <cols>
    <col min="1" max="1" width="3.28515625" customWidth="1"/>
    <col min="2" max="2" width="26" customWidth="1"/>
    <col min="3" max="3" width="7.5703125" customWidth="1"/>
    <col min="4" max="4" width="18.28515625" customWidth="1"/>
    <col min="5" max="5" width="8.85546875" customWidth="1"/>
    <col min="6" max="6" width="9.7109375" customWidth="1"/>
    <col min="7" max="7" width="9.57031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" customWidth="1"/>
  </cols>
  <sheetData>
    <row r="1" spans="1:12" x14ac:dyDescent="0.25">
      <c r="A1" s="3" t="s">
        <v>11</v>
      </c>
    </row>
    <row r="2" spans="1:12" x14ac:dyDescent="0.25">
      <c r="A2" s="3" t="s">
        <v>12</v>
      </c>
    </row>
    <row r="3" spans="1:12" x14ac:dyDescent="0.25">
      <c r="A3" s="3" t="s">
        <v>13</v>
      </c>
    </row>
    <row r="4" spans="1:12" ht="23.25" x14ac:dyDescent="0.25">
      <c r="A4" s="194" t="s">
        <v>79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2" ht="8.25" customHeight="1" x14ac:dyDescent="0.3">
      <c r="E5" s="4"/>
      <c r="I5" s="4"/>
    </row>
    <row r="6" spans="1:12" ht="18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60"/>
    </row>
    <row r="7" spans="1:12" ht="18.75" x14ac:dyDescent="0.3">
      <c r="D7" s="60" t="s">
        <v>17</v>
      </c>
      <c r="E7" s="60"/>
      <c r="F7" s="196" t="s">
        <v>18</v>
      </c>
      <c r="G7" s="196"/>
      <c r="H7" s="196"/>
      <c r="I7" s="196"/>
      <c r="J7" s="196"/>
      <c r="K7" s="196"/>
      <c r="L7" s="196"/>
    </row>
    <row r="8" spans="1:12" ht="18.75" x14ac:dyDescent="0.3">
      <c r="D8" s="60"/>
      <c r="E8" s="60"/>
      <c r="F8" s="196" t="s">
        <v>53</v>
      </c>
      <c r="G8" s="196"/>
      <c r="H8" s="196"/>
      <c r="I8" s="196"/>
      <c r="J8" s="196"/>
      <c r="K8" s="61"/>
      <c r="L8" s="61"/>
    </row>
    <row r="9" spans="1:12" ht="9" customHeight="1" x14ac:dyDescent="0.3">
      <c r="A9" s="3"/>
      <c r="D9" s="60"/>
      <c r="E9" s="60"/>
      <c r="F9" s="60"/>
      <c r="G9" s="60"/>
      <c r="H9" s="60"/>
      <c r="I9" s="60"/>
      <c r="J9" s="60"/>
      <c r="K9" s="62"/>
      <c r="L9" s="62"/>
    </row>
    <row r="10" spans="1:12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2" ht="6" customHeight="1" x14ac:dyDescent="0.3">
      <c r="K11" s="178"/>
      <c r="L11" s="178"/>
    </row>
    <row r="12" spans="1:12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2" ht="20.25" customHeight="1" x14ac:dyDescent="0.25">
      <c r="A13" s="1">
        <v>1</v>
      </c>
      <c r="B13" s="70" t="s">
        <v>24</v>
      </c>
      <c r="C13" s="69" t="s">
        <v>25</v>
      </c>
      <c r="D13" s="6" t="s">
        <v>33</v>
      </c>
      <c r="E13" s="68">
        <v>50000</v>
      </c>
      <c r="F13" s="68">
        <v>50000</v>
      </c>
      <c r="G13" s="68"/>
      <c r="H13" s="74">
        <v>50000</v>
      </c>
      <c r="I13" s="68"/>
      <c r="J13" s="68">
        <f>SUM(H13:I13)</f>
        <v>50000</v>
      </c>
      <c r="K13" s="23" t="s">
        <v>81</v>
      </c>
      <c r="L13" s="24" t="s">
        <v>82</v>
      </c>
    </row>
    <row r="14" spans="1:12" ht="30" customHeight="1" x14ac:dyDescent="0.25">
      <c r="A14" s="179" t="s">
        <v>6</v>
      </c>
      <c r="B14" s="179"/>
      <c r="C14" s="179"/>
      <c r="D14" s="179"/>
      <c r="E14" s="68">
        <f>SUM(E13:E13)</f>
        <v>50000</v>
      </c>
      <c r="F14" s="68">
        <f>SUM(F13:F13)</f>
        <v>50000</v>
      </c>
      <c r="G14" s="74">
        <f t="shared" ref="G14:J14" si="0">SUM(G13:G13)</f>
        <v>0</v>
      </c>
      <c r="H14" s="74">
        <f t="shared" si="0"/>
        <v>50000</v>
      </c>
      <c r="I14" s="74">
        <f t="shared" si="0"/>
        <v>0</v>
      </c>
      <c r="J14" s="74">
        <f t="shared" si="0"/>
        <v>50000</v>
      </c>
      <c r="K14" s="23" t="s">
        <v>83</v>
      </c>
      <c r="L14" s="11" t="s">
        <v>48</v>
      </c>
    </row>
    <row r="15" spans="1:12" ht="18.75" x14ac:dyDescent="0.25">
      <c r="A15" s="180" t="s">
        <v>42</v>
      </c>
      <c r="B15" s="180"/>
      <c r="C15" s="180"/>
      <c r="D15" s="180"/>
      <c r="E15" s="180"/>
      <c r="F15" s="180"/>
      <c r="G15" s="180"/>
      <c r="H15" s="180"/>
      <c r="I15" s="180"/>
      <c r="J15" s="68">
        <f>-J14*0.1</f>
        <v>-5000</v>
      </c>
      <c r="K15" s="25"/>
      <c r="L15" s="18"/>
    </row>
    <row r="16" spans="1:12" ht="18.75" x14ac:dyDescent="0.25">
      <c r="A16" s="180" t="s">
        <v>43</v>
      </c>
      <c r="B16" s="180"/>
      <c r="C16" s="180"/>
      <c r="D16" s="180"/>
      <c r="E16" s="180"/>
      <c r="F16" s="180"/>
      <c r="G16" s="180"/>
      <c r="H16" s="180"/>
      <c r="I16" s="180"/>
      <c r="J16" s="68">
        <f>SUM(J14:J15)</f>
        <v>45000</v>
      </c>
      <c r="K16" s="25"/>
      <c r="L16" s="18"/>
    </row>
    <row r="17" spans="1:12" ht="9.7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65"/>
      <c r="K17" s="17"/>
      <c r="L17" s="18"/>
    </row>
    <row r="18" spans="1:12" ht="15.75" x14ac:dyDescent="0.25">
      <c r="A18" s="181" t="s">
        <v>21</v>
      </c>
      <c r="B18" s="181"/>
      <c r="C18" s="69" t="s">
        <v>22</v>
      </c>
      <c r="D18" s="6" t="s">
        <v>23</v>
      </c>
      <c r="E18" s="68"/>
      <c r="F18" s="68">
        <v>390000</v>
      </c>
      <c r="G18" s="177" t="s">
        <v>32</v>
      </c>
      <c r="H18" s="177"/>
      <c r="I18" s="177"/>
      <c r="J18" s="177"/>
      <c r="K18" s="177"/>
    </row>
    <row r="19" spans="1:12" ht="15.75" x14ac:dyDescent="0.25">
      <c r="A19" s="182" t="s">
        <v>27</v>
      </c>
      <c r="B19" s="182"/>
      <c r="C19" s="183" t="s">
        <v>28</v>
      </c>
      <c r="D19" s="26" t="s">
        <v>47</v>
      </c>
      <c r="E19" s="71"/>
      <c r="F19" s="185">
        <v>760000</v>
      </c>
      <c r="G19" s="187" t="s">
        <v>49</v>
      </c>
      <c r="H19" s="188"/>
      <c r="I19" s="188"/>
      <c r="J19" s="188"/>
      <c r="K19" s="189"/>
      <c r="L19" s="65"/>
    </row>
    <row r="20" spans="1:12" ht="15.75" x14ac:dyDescent="0.25">
      <c r="A20" s="181" t="s">
        <v>51</v>
      </c>
      <c r="B20" s="181"/>
      <c r="C20" s="184"/>
      <c r="D20" s="6" t="s">
        <v>52</v>
      </c>
      <c r="E20" s="68"/>
      <c r="F20" s="186"/>
      <c r="G20" s="190"/>
      <c r="H20" s="191"/>
      <c r="I20" s="191"/>
      <c r="J20" s="191"/>
      <c r="K20" s="192"/>
      <c r="L20" s="65"/>
    </row>
    <row r="21" spans="1:12" ht="9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5.75" x14ac:dyDescent="0.25">
      <c r="A22" s="15">
        <v>6</v>
      </c>
      <c r="B22" s="15" t="s">
        <v>40</v>
      </c>
      <c r="C22" s="15" t="s">
        <v>38</v>
      </c>
      <c r="D22" s="15">
        <v>7918179</v>
      </c>
      <c r="E22" s="68">
        <v>70000</v>
      </c>
      <c r="F22" s="177"/>
      <c r="G22" s="177"/>
      <c r="H22" s="177"/>
      <c r="I22" s="169" t="s">
        <v>39</v>
      </c>
      <c r="J22" s="169"/>
      <c r="K22" s="169"/>
      <c r="L22" s="169"/>
    </row>
    <row r="23" spans="1:12" ht="7.5" customHeight="1" x14ac:dyDescent="0.25"/>
  </sheetData>
  <mergeCells count="19">
    <mergeCell ref="F22:H22"/>
    <mergeCell ref="I22:L22"/>
    <mergeCell ref="K11:L11"/>
    <mergeCell ref="A14:D14"/>
    <mergeCell ref="A15:I15"/>
    <mergeCell ref="A16:I16"/>
    <mergeCell ref="A18:B18"/>
    <mergeCell ref="G18:K18"/>
    <mergeCell ref="A19:B19"/>
    <mergeCell ref="C19:C20"/>
    <mergeCell ref="F19:F20"/>
    <mergeCell ref="G19:K20"/>
    <mergeCell ref="A20:B20"/>
    <mergeCell ref="A10:L10"/>
    <mergeCell ref="A4:L4"/>
    <mergeCell ref="C6:I6"/>
    <mergeCell ref="J6:K6"/>
    <mergeCell ref="F7:L7"/>
    <mergeCell ref="F8:J8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4" workbookViewId="0">
      <selection activeCell="L16" sqref="L16"/>
    </sheetView>
  </sheetViews>
  <sheetFormatPr baseColWidth="10" defaultRowHeight="15" x14ac:dyDescent="0.25"/>
  <cols>
    <col min="1" max="1" width="3.28515625" customWidth="1"/>
    <col min="2" max="2" width="21.570312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80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60"/>
    </row>
    <row r="7" spans="1:16" ht="18.75" x14ac:dyDescent="0.3">
      <c r="D7" s="60" t="s">
        <v>17</v>
      </c>
      <c r="E7" s="60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60"/>
      <c r="E8" s="60"/>
      <c r="F8" s="196" t="s">
        <v>53</v>
      </c>
      <c r="G8" s="196"/>
      <c r="H8" s="196"/>
      <c r="I8" s="196"/>
      <c r="J8" s="196"/>
      <c r="K8" s="61"/>
      <c r="L8" s="61"/>
    </row>
    <row r="9" spans="1:16" ht="9" customHeight="1" x14ac:dyDescent="0.3">
      <c r="A9" s="3"/>
      <c r="D9" s="60"/>
      <c r="E9" s="60"/>
      <c r="F9" s="60"/>
      <c r="G9" s="60"/>
      <c r="H9" s="60"/>
      <c r="I9" s="60"/>
      <c r="J9" s="60"/>
      <c r="K9" s="62"/>
      <c r="L9" s="62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9" customHeight="1" x14ac:dyDescent="0.3">
      <c r="K11" s="178"/>
      <c r="L11" s="178"/>
    </row>
    <row r="12" spans="1:16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6" ht="20.25" customHeight="1" x14ac:dyDescent="0.25">
      <c r="A13" s="1">
        <v>1</v>
      </c>
      <c r="B13" s="70" t="s">
        <v>35</v>
      </c>
      <c r="C13" s="69" t="s">
        <v>20</v>
      </c>
      <c r="D13" s="6" t="s">
        <v>54</v>
      </c>
      <c r="E13" s="68">
        <v>50000</v>
      </c>
      <c r="F13" s="68">
        <v>450000</v>
      </c>
      <c r="G13" s="68">
        <v>60000</v>
      </c>
      <c r="H13" s="74"/>
      <c r="I13" s="68"/>
      <c r="J13" s="68">
        <f>SUM(H13:I13)</f>
        <v>0</v>
      </c>
      <c r="K13" s="7"/>
      <c r="L13" s="13"/>
      <c r="N13" s="72"/>
      <c r="O13" s="72"/>
      <c r="P13" s="73"/>
    </row>
    <row r="14" spans="1:16" ht="20.25" customHeight="1" x14ac:dyDescent="0.25">
      <c r="A14" s="1">
        <v>2</v>
      </c>
      <c r="B14" s="29" t="s">
        <v>57</v>
      </c>
      <c r="C14" s="69" t="s">
        <v>22</v>
      </c>
      <c r="D14" s="6" t="s">
        <v>56</v>
      </c>
      <c r="E14" s="68">
        <v>50000</v>
      </c>
      <c r="F14" s="68">
        <v>100000</v>
      </c>
      <c r="G14" s="68">
        <v>20000</v>
      </c>
      <c r="H14" s="74">
        <v>50000</v>
      </c>
      <c r="I14" s="68">
        <v>50000</v>
      </c>
      <c r="J14" s="74">
        <f t="shared" ref="J14:J15" si="0">SUM(H14:I14)</f>
        <v>100000</v>
      </c>
      <c r="K14" s="7" t="s">
        <v>84</v>
      </c>
      <c r="L14" s="49" t="s">
        <v>85</v>
      </c>
      <c r="N14" s="21"/>
      <c r="O14" s="21"/>
      <c r="P14" s="21"/>
    </row>
    <row r="15" spans="1:16" ht="20.25" customHeight="1" x14ac:dyDescent="0.25">
      <c r="A15" s="1">
        <v>3</v>
      </c>
      <c r="B15" s="10" t="s">
        <v>30</v>
      </c>
      <c r="C15" s="69" t="s">
        <v>26</v>
      </c>
      <c r="D15" s="6" t="s">
        <v>31</v>
      </c>
      <c r="E15" s="68">
        <v>50000</v>
      </c>
      <c r="F15" s="68"/>
      <c r="G15" s="68"/>
      <c r="H15" s="74">
        <v>50000</v>
      </c>
      <c r="I15" s="68"/>
      <c r="J15" s="74">
        <f t="shared" si="0"/>
        <v>50000</v>
      </c>
      <c r="K15" s="14" t="s">
        <v>86</v>
      </c>
      <c r="L15" s="27" t="s">
        <v>41</v>
      </c>
      <c r="N15" s="21"/>
      <c r="O15" s="21"/>
      <c r="P15" s="73"/>
    </row>
    <row r="16" spans="1:16" ht="18" customHeight="1" x14ac:dyDescent="0.25">
      <c r="A16" s="179" t="s">
        <v>6</v>
      </c>
      <c r="B16" s="179"/>
      <c r="C16" s="179"/>
      <c r="D16" s="179"/>
      <c r="E16" s="68">
        <f>SUM(E13:E15)</f>
        <v>150000</v>
      </c>
      <c r="F16" s="68">
        <f>SUM(F13:F15)</f>
        <v>550000</v>
      </c>
      <c r="G16" s="68">
        <f>SUM(G13:G15)</f>
        <v>80000</v>
      </c>
      <c r="H16" s="74">
        <f t="shared" ref="H16:J16" si="1">SUM(H13:H15)</f>
        <v>100000</v>
      </c>
      <c r="I16" s="74">
        <f t="shared" si="1"/>
        <v>50000</v>
      </c>
      <c r="J16" s="74">
        <f t="shared" si="1"/>
        <v>150000</v>
      </c>
      <c r="K16" s="14" t="s">
        <v>83</v>
      </c>
      <c r="L16" s="13" t="s">
        <v>48</v>
      </c>
      <c r="N16" s="21"/>
      <c r="O16" s="21"/>
      <c r="P16" s="21"/>
    </row>
    <row r="17" spans="1:12" ht="18.75" x14ac:dyDescent="0.25">
      <c r="A17" s="180" t="s">
        <v>42</v>
      </c>
      <c r="B17" s="180"/>
      <c r="C17" s="180"/>
      <c r="D17" s="180"/>
      <c r="E17" s="180"/>
      <c r="F17" s="180"/>
      <c r="G17" s="180"/>
      <c r="H17" s="180"/>
      <c r="I17" s="180"/>
      <c r="J17" s="68">
        <f>-J16*0.1</f>
        <v>-15000</v>
      </c>
      <c r="K17" s="17"/>
      <c r="L17" s="18"/>
    </row>
    <row r="18" spans="1:12" ht="18.75" x14ac:dyDescent="0.25">
      <c r="A18" s="180" t="s">
        <v>43</v>
      </c>
      <c r="B18" s="180"/>
      <c r="C18" s="180"/>
      <c r="D18" s="180"/>
      <c r="E18" s="180"/>
      <c r="F18" s="180"/>
      <c r="G18" s="180"/>
      <c r="H18" s="180"/>
      <c r="I18" s="180"/>
      <c r="J18" s="19">
        <f>SUM(J16:J17)</f>
        <v>135000</v>
      </c>
      <c r="K18" s="17"/>
      <c r="L18" s="18"/>
    </row>
    <row r="19" spans="1:12" ht="9.7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65"/>
      <c r="K19" s="17"/>
      <c r="L19" s="18"/>
    </row>
    <row r="20" spans="1:12" ht="15.75" x14ac:dyDescent="0.25">
      <c r="A20" s="1"/>
      <c r="B20" s="28" t="s">
        <v>36</v>
      </c>
      <c r="C20" s="69" t="s">
        <v>22</v>
      </c>
      <c r="D20" s="6" t="s">
        <v>34</v>
      </c>
      <c r="E20" s="68"/>
      <c r="F20" s="68">
        <v>260000</v>
      </c>
      <c r="G20" s="68">
        <v>30000</v>
      </c>
      <c r="H20" s="198" t="s">
        <v>55</v>
      </c>
      <c r="I20" s="199"/>
      <c r="J20" s="199"/>
      <c r="K20" s="199"/>
      <c r="L20" s="200"/>
    </row>
    <row r="21" spans="1:12" x14ac:dyDescent="0.25">
      <c r="A21" s="201"/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</row>
    <row r="22" spans="1:12" ht="10.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2.75" customHeight="1" x14ac:dyDescent="0.25">
      <c r="A23" s="201" t="s">
        <v>74</v>
      </c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</row>
    <row r="24" spans="1:12" x14ac:dyDescent="0.25">
      <c r="A24" s="201"/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</row>
    <row r="25" spans="1:12" ht="24" customHeight="1" x14ac:dyDescent="0.25">
      <c r="A25" s="202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</row>
    <row r="26" spans="1:12" ht="9" customHeight="1" x14ac:dyDescent="0.2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</row>
    <row r="27" spans="1:12" ht="15.75" x14ac:dyDescent="0.25">
      <c r="A27" s="64"/>
      <c r="B27" s="64"/>
      <c r="C27" s="64"/>
      <c r="D27" s="64"/>
      <c r="E27" s="65"/>
      <c r="F27" s="203"/>
      <c r="G27" s="203"/>
      <c r="H27" s="203"/>
      <c r="I27" s="204"/>
      <c r="J27" s="204"/>
      <c r="K27" s="204"/>
      <c r="L27" s="204"/>
    </row>
    <row r="28" spans="1:12" ht="7.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25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</row>
    <row r="30" spans="1:12" x14ac:dyDescent="0.25">
      <c r="A30" s="21"/>
      <c r="B30" s="21"/>
      <c r="C30" s="21"/>
      <c r="D30" s="21"/>
      <c r="E30" s="205"/>
      <c r="F30" s="205"/>
      <c r="G30" s="66"/>
      <c r="H30" s="197"/>
      <c r="I30" s="197"/>
      <c r="J30" s="197"/>
      <c r="K30" s="197"/>
      <c r="L30" s="21"/>
    </row>
    <row r="31" spans="1:12" ht="15.75" x14ac:dyDescent="0.25">
      <c r="A31" s="197"/>
      <c r="B31" s="197"/>
      <c r="C31" s="203"/>
      <c r="D31" s="203"/>
      <c r="E31" s="205"/>
      <c r="F31" s="205"/>
      <c r="G31" s="66"/>
      <c r="H31" s="203"/>
      <c r="I31" s="203"/>
      <c r="J31" s="203"/>
      <c r="K31" s="203"/>
      <c r="L31" s="21"/>
    </row>
    <row r="32" spans="1:12" ht="15.75" x14ac:dyDescent="0.25">
      <c r="A32" s="197"/>
      <c r="B32" s="197"/>
      <c r="C32" s="203"/>
      <c r="D32" s="203"/>
      <c r="E32" s="203"/>
      <c r="F32" s="203"/>
      <c r="G32" s="65"/>
      <c r="H32" s="203"/>
      <c r="I32" s="203"/>
      <c r="J32" s="203"/>
      <c r="K32" s="203"/>
      <c r="L32" s="21"/>
    </row>
    <row r="33" spans="1:12" ht="15.75" x14ac:dyDescent="0.25">
      <c r="A33" s="197"/>
      <c r="B33" s="197"/>
      <c r="C33" s="197"/>
      <c r="D33" s="197"/>
      <c r="E33" s="197"/>
      <c r="F33" s="197"/>
      <c r="G33" s="63"/>
      <c r="H33" s="203"/>
      <c r="I33" s="203"/>
      <c r="J33" s="203"/>
      <c r="K33" s="203"/>
      <c r="L33" s="21"/>
    </row>
    <row r="34" spans="1:12" ht="15.75" x14ac:dyDescent="0.25">
      <c r="A34" s="206"/>
      <c r="B34" s="206"/>
      <c r="C34" s="206"/>
      <c r="D34" s="206"/>
      <c r="E34" s="206"/>
      <c r="F34" s="206"/>
      <c r="G34" s="67"/>
      <c r="H34" s="207"/>
      <c r="I34" s="206"/>
      <c r="J34" s="207"/>
      <c r="K34" s="206"/>
      <c r="L34" s="21"/>
    </row>
  </sheetData>
  <mergeCells count="36">
    <mergeCell ref="A34:F34"/>
    <mergeCell ref="H34:I34"/>
    <mergeCell ref="J34:K34"/>
    <mergeCell ref="A32:B32"/>
    <mergeCell ref="C32:D32"/>
    <mergeCell ref="E32:F32"/>
    <mergeCell ref="H32:I32"/>
    <mergeCell ref="J32:K32"/>
    <mergeCell ref="A33:F33"/>
    <mergeCell ref="H33:I33"/>
    <mergeCell ref="J33:K33"/>
    <mergeCell ref="E30:F31"/>
    <mergeCell ref="H30:I30"/>
    <mergeCell ref="J30:K30"/>
    <mergeCell ref="A31:B31"/>
    <mergeCell ref="C31:D31"/>
    <mergeCell ref="H31:I31"/>
    <mergeCell ref="J31:K31"/>
    <mergeCell ref="A29:L29"/>
    <mergeCell ref="K11:L11"/>
    <mergeCell ref="A16:D16"/>
    <mergeCell ref="A17:I17"/>
    <mergeCell ref="A18:I18"/>
    <mergeCell ref="H20:L20"/>
    <mergeCell ref="A21:L21"/>
    <mergeCell ref="A23:L23"/>
    <mergeCell ref="A24:L24"/>
    <mergeCell ref="A25:L25"/>
    <mergeCell ref="F27:H27"/>
    <mergeCell ref="I27:L27"/>
    <mergeCell ref="A10:L10"/>
    <mergeCell ref="A4:L4"/>
    <mergeCell ref="C6:I6"/>
    <mergeCell ref="J6:K6"/>
    <mergeCell ref="F7:L7"/>
    <mergeCell ref="F8:J8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8" workbookViewId="0">
      <selection activeCell="J19" sqref="J19"/>
    </sheetView>
  </sheetViews>
  <sheetFormatPr baseColWidth="10" defaultRowHeight="15" x14ac:dyDescent="0.25"/>
  <cols>
    <col min="1" max="1" width="3.28515625" customWidth="1"/>
    <col min="2" max="2" width="21.570312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88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79"/>
    </row>
    <row r="7" spans="1:16" ht="18.75" x14ac:dyDescent="0.3">
      <c r="D7" s="79" t="s">
        <v>17</v>
      </c>
      <c r="E7" s="79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79"/>
      <c r="E8" s="79"/>
      <c r="F8" s="196" t="s">
        <v>53</v>
      </c>
      <c r="G8" s="196"/>
      <c r="H8" s="196"/>
      <c r="I8" s="196"/>
      <c r="J8" s="196"/>
      <c r="K8" s="80"/>
      <c r="L8" s="80"/>
    </row>
    <row r="9" spans="1:16" ht="9" customHeight="1" x14ac:dyDescent="0.3">
      <c r="A9" s="3"/>
      <c r="D9" s="79"/>
      <c r="E9" s="79"/>
      <c r="F9" s="79"/>
      <c r="G9" s="79"/>
      <c r="H9" s="79"/>
      <c r="I9" s="79"/>
      <c r="J9" s="79"/>
      <c r="K9" s="77"/>
      <c r="L9" s="77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9" customHeight="1" x14ac:dyDescent="0.3">
      <c r="K11" s="178"/>
      <c r="L11" s="178"/>
    </row>
    <row r="12" spans="1:16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6" ht="20.25" customHeight="1" x14ac:dyDescent="0.25">
      <c r="A13" s="1">
        <v>1</v>
      </c>
      <c r="B13" s="78" t="s">
        <v>35</v>
      </c>
      <c r="C13" s="75" t="s">
        <v>20</v>
      </c>
      <c r="D13" s="6" t="s">
        <v>54</v>
      </c>
      <c r="E13" s="76">
        <v>50000</v>
      </c>
      <c r="F13" s="76">
        <v>500000</v>
      </c>
      <c r="G13" s="76">
        <v>65000</v>
      </c>
      <c r="H13" s="91"/>
      <c r="I13" s="76"/>
      <c r="J13" s="76">
        <f>SUM(H13:I13)</f>
        <v>0</v>
      </c>
      <c r="K13" s="7"/>
      <c r="L13" s="13"/>
      <c r="N13" s="82"/>
      <c r="O13" s="82"/>
      <c r="P13" s="73"/>
    </row>
    <row r="14" spans="1:16" ht="20.25" customHeight="1" x14ac:dyDescent="0.25">
      <c r="A14" s="1">
        <v>2</v>
      </c>
      <c r="B14" s="29"/>
      <c r="C14" s="75"/>
      <c r="D14" s="6"/>
      <c r="E14" s="76"/>
      <c r="F14" s="76"/>
      <c r="G14" s="76"/>
      <c r="H14" s="91"/>
      <c r="I14" s="76"/>
      <c r="J14" s="91">
        <f t="shared" ref="J14:J15" si="0">SUM(H14:I14)</f>
        <v>0</v>
      </c>
      <c r="K14" s="7"/>
      <c r="L14" s="49"/>
      <c r="N14" s="21"/>
      <c r="O14" s="21"/>
      <c r="P14" s="21"/>
    </row>
    <row r="15" spans="1:16" ht="20.25" customHeight="1" x14ac:dyDescent="0.25">
      <c r="A15" s="1">
        <v>3</v>
      </c>
      <c r="B15" s="10" t="s">
        <v>30</v>
      </c>
      <c r="C15" s="75" t="s">
        <v>26</v>
      </c>
      <c r="D15" s="6" t="s">
        <v>31</v>
      </c>
      <c r="E15" s="76">
        <v>50000</v>
      </c>
      <c r="F15" s="76"/>
      <c r="G15" s="76"/>
      <c r="H15" s="91">
        <v>50000</v>
      </c>
      <c r="I15" s="76"/>
      <c r="J15" s="91">
        <f t="shared" si="0"/>
        <v>50000</v>
      </c>
      <c r="K15" s="14" t="s">
        <v>91</v>
      </c>
      <c r="L15" s="27" t="s">
        <v>82</v>
      </c>
      <c r="N15" s="21"/>
      <c r="O15" s="21"/>
      <c r="P15" s="73"/>
    </row>
    <row r="16" spans="1:16" ht="18" customHeight="1" x14ac:dyDescent="0.25">
      <c r="A16" s="179" t="s">
        <v>6</v>
      </c>
      <c r="B16" s="179"/>
      <c r="C16" s="179"/>
      <c r="D16" s="179"/>
      <c r="E16" s="76">
        <f>SUM(E13:E15)</f>
        <v>100000</v>
      </c>
      <c r="F16" s="76">
        <f>SUM(F13:F15)</f>
        <v>500000</v>
      </c>
      <c r="G16" s="76">
        <f>SUM(G13:G15)</f>
        <v>65000</v>
      </c>
      <c r="H16" s="91">
        <f t="shared" ref="H16:J16" si="1">SUM(H13:H15)</f>
        <v>50000</v>
      </c>
      <c r="I16" s="91">
        <f t="shared" si="1"/>
        <v>0</v>
      </c>
      <c r="J16" s="91">
        <f t="shared" si="1"/>
        <v>50000</v>
      </c>
      <c r="K16" s="14" t="s">
        <v>92</v>
      </c>
      <c r="L16" s="13" t="s">
        <v>48</v>
      </c>
      <c r="N16" s="21"/>
      <c r="O16" s="21"/>
      <c r="P16" s="21"/>
    </row>
    <row r="17" spans="1:12" ht="18.75" x14ac:dyDescent="0.25">
      <c r="A17" s="180" t="s">
        <v>42</v>
      </c>
      <c r="B17" s="180"/>
      <c r="C17" s="180"/>
      <c r="D17" s="180"/>
      <c r="E17" s="180"/>
      <c r="F17" s="180"/>
      <c r="G17" s="180"/>
      <c r="H17" s="180"/>
      <c r="I17" s="180"/>
      <c r="J17" s="76">
        <f>-J16*0.1</f>
        <v>-5000</v>
      </c>
      <c r="K17" s="17"/>
      <c r="L17" s="18"/>
    </row>
    <row r="18" spans="1:12" ht="18.75" x14ac:dyDescent="0.25">
      <c r="A18" s="180" t="s">
        <v>43</v>
      </c>
      <c r="B18" s="180"/>
      <c r="C18" s="180"/>
      <c r="D18" s="180"/>
      <c r="E18" s="180"/>
      <c r="F18" s="180"/>
      <c r="G18" s="180"/>
      <c r="H18" s="180"/>
      <c r="I18" s="180"/>
      <c r="J18" s="19">
        <f>SUM(J16:J17)</f>
        <v>45000</v>
      </c>
      <c r="K18" s="17"/>
      <c r="L18" s="18"/>
    </row>
    <row r="19" spans="1:12" ht="9.7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82"/>
      <c r="K19" s="17"/>
      <c r="L19" s="18"/>
    </row>
    <row r="20" spans="1:12" ht="9" customHeight="1" x14ac:dyDescent="0.25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</row>
    <row r="21" spans="1:12" ht="15.75" x14ac:dyDescent="0.25">
      <c r="A21" s="1">
        <v>2</v>
      </c>
      <c r="B21" s="29" t="s">
        <v>57</v>
      </c>
      <c r="C21" s="75" t="s">
        <v>22</v>
      </c>
      <c r="D21" s="6" t="s">
        <v>56</v>
      </c>
      <c r="E21" s="76">
        <v>50000</v>
      </c>
      <c r="F21" s="76">
        <v>100000</v>
      </c>
      <c r="G21" s="76">
        <v>20000</v>
      </c>
      <c r="H21" s="76">
        <v>50000</v>
      </c>
      <c r="I21" s="76">
        <v>50000</v>
      </c>
      <c r="J21" s="76">
        <f t="shared" ref="J21" si="2">SUM(H21:I21)</f>
        <v>100000</v>
      </c>
      <c r="K21" s="7" t="s">
        <v>84</v>
      </c>
      <c r="L21" s="49" t="s">
        <v>85</v>
      </c>
    </row>
    <row r="22" spans="1:12" ht="14.25" customHeight="1" x14ac:dyDescent="0.25">
      <c r="A22" s="208" t="s">
        <v>87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3" spans="1:12" x14ac:dyDescent="0.25">
      <c r="A23" s="197"/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</row>
  </sheetData>
  <mergeCells count="12">
    <mergeCell ref="A10:L10"/>
    <mergeCell ref="A4:L4"/>
    <mergeCell ref="C6:I6"/>
    <mergeCell ref="J6:K6"/>
    <mergeCell ref="F7:L7"/>
    <mergeCell ref="F8:J8"/>
    <mergeCell ref="A22:L22"/>
    <mergeCell ref="A23:L23"/>
    <mergeCell ref="K11:L11"/>
    <mergeCell ref="A16:D16"/>
    <mergeCell ref="A17:I17"/>
    <mergeCell ref="A18:I18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G23" sqref="G23"/>
    </sheetView>
  </sheetViews>
  <sheetFormatPr baseColWidth="10" defaultRowHeight="15" x14ac:dyDescent="0.25"/>
  <cols>
    <col min="1" max="1" width="3.28515625" customWidth="1"/>
    <col min="2" max="2" width="26" customWidth="1"/>
    <col min="3" max="3" width="7.5703125" customWidth="1"/>
    <col min="4" max="4" width="18.28515625" customWidth="1"/>
    <col min="5" max="5" width="8.85546875" customWidth="1"/>
    <col min="6" max="6" width="9.7109375" customWidth="1"/>
    <col min="7" max="7" width="9.57031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" customWidth="1"/>
  </cols>
  <sheetData>
    <row r="1" spans="1:12" x14ac:dyDescent="0.25">
      <c r="A1" s="3" t="s">
        <v>11</v>
      </c>
    </row>
    <row r="2" spans="1:12" x14ac:dyDescent="0.25">
      <c r="A2" s="3" t="s">
        <v>12</v>
      </c>
    </row>
    <row r="3" spans="1:12" x14ac:dyDescent="0.25">
      <c r="A3" s="3" t="s">
        <v>13</v>
      </c>
    </row>
    <row r="4" spans="1:12" ht="23.25" x14ac:dyDescent="0.25">
      <c r="A4" s="194" t="s">
        <v>89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2" ht="8.25" customHeight="1" x14ac:dyDescent="0.3">
      <c r="E5" s="4"/>
      <c r="I5" s="4"/>
    </row>
    <row r="6" spans="1:12" ht="18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84"/>
    </row>
    <row r="7" spans="1:12" ht="18.75" x14ac:dyDescent="0.3">
      <c r="D7" s="84" t="s">
        <v>17</v>
      </c>
      <c r="E7" s="84"/>
      <c r="F7" s="196" t="s">
        <v>18</v>
      </c>
      <c r="G7" s="196"/>
      <c r="H7" s="196"/>
      <c r="I7" s="196"/>
      <c r="J7" s="196"/>
      <c r="K7" s="196"/>
      <c r="L7" s="196"/>
    </row>
    <row r="8" spans="1:12" ht="18.75" x14ac:dyDescent="0.3">
      <c r="D8" s="84"/>
      <c r="E8" s="84"/>
      <c r="F8" s="196" t="s">
        <v>53</v>
      </c>
      <c r="G8" s="196"/>
      <c r="H8" s="196"/>
      <c r="I8" s="196"/>
      <c r="J8" s="196"/>
      <c r="K8" s="85"/>
      <c r="L8" s="85"/>
    </row>
    <row r="9" spans="1:12" ht="9" customHeight="1" x14ac:dyDescent="0.3">
      <c r="A9" s="3"/>
      <c r="D9" s="84"/>
      <c r="E9" s="84"/>
      <c r="F9" s="84"/>
      <c r="G9" s="84"/>
      <c r="H9" s="84"/>
      <c r="I9" s="84"/>
      <c r="J9" s="84"/>
      <c r="K9" s="87"/>
      <c r="L9" s="87"/>
    </row>
    <row r="10" spans="1:12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2" ht="6" customHeight="1" x14ac:dyDescent="0.3">
      <c r="K11" s="178"/>
      <c r="L11" s="178"/>
    </row>
    <row r="12" spans="1:12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2" ht="20.25" customHeight="1" x14ac:dyDescent="0.25">
      <c r="A13" s="1">
        <v>1</v>
      </c>
      <c r="B13" s="88" t="s">
        <v>24</v>
      </c>
      <c r="C13" s="83" t="s">
        <v>25</v>
      </c>
      <c r="D13" s="6" t="s">
        <v>33</v>
      </c>
      <c r="E13" s="86">
        <v>50000</v>
      </c>
      <c r="F13" s="86">
        <v>100000</v>
      </c>
      <c r="G13" s="86"/>
      <c r="H13" s="86"/>
      <c r="I13" s="86">
        <v>50000</v>
      </c>
      <c r="J13" s="86"/>
      <c r="K13" s="23"/>
      <c r="L13" s="99" t="s">
        <v>90</v>
      </c>
    </row>
    <row r="14" spans="1:12" ht="30" customHeight="1" x14ac:dyDescent="0.25">
      <c r="A14" s="179" t="s">
        <v>6</v>
      </c>
      <c r="B14" s="179"/>
      <c r="C14" s="179"/>
      <c r="D14" s="179"/>
      <c r="E14" s="86">
        <f>SUM(E13:E13)</f>
        <v>50000</v>
      </c>
      <c r="F14" s="86">
        <f>SUM(F13:F13)</f>
        <v>100000</v>
      </c>
      <c r="G14" s="86"/>
      <c r="H14" s="86"/>
      <c r="I14" s="86"/>
      <c r="J14" s="86"/>
      <c r="K14" s="23"/>
      <c r="L14" s="98"/>
    </row>
    <row r="15" spans="1:12" ht="18.75" x14ac:dyDescent="0.25">
      <c r="A15" s="180" t="s">
        <v>42</v>
      </c>
      <c r="B15" s="180"/>
      <c r="C15" s="180"/>
      <c r="D15" s="180"/>
      <c r="E15" s="180"/>
      <c r="F15" s="180"/>
      <c r="G15" s="180"/>
      <c r="H15" s="180"/>
      <c r="I15" s="180"/>
      <c r="J15" s="86"/>
      <c r="K15" s="25"/>
      <c r="L15" s="18"/>
    </row>
    <row r="16" spans="1:12" ht="18.75" x14ac:dyDescent="0.25">
      <c r="A16" s="180" t="s">
        <v>43</v>
      </c>
      <c r="B16" s="180"/>
      <c r="C16" s="180"/>
      <c r="D16" s="180"/>
      <c r="E16" s="180"/>
      <c r="F16" s="180"/>
      <c r="G16" s="180"/>
      <c r="H16" s="180"/>
      <c r="I16" s="180"/>
      <c r="J16" s="86"/>
      <c r="K16" s="25"/>
      <c r="L16" s="18"/>
    </row>
    <row r="17" spans="1:12" ht="9.7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89"/>
      <c r="K17" s="17"/>
      <c r="L17" s="18"/>
    </row>
    <row r="18" spans="1:12" ht="7.5" customHeight="1" x14ac:dyDescent="0.25"/>
  </sheetData>
  <mergeCells count="10">
    <mergeCell ref="K11:L11"/>
    <mergeCell ref="A14:D14"/>
    <mergeCell ref="A15:I15"/>
    <mergeCell ref="A16:I16"/>
    <mergeCell ref="A4:L4"/>
    <mergeCell ref="C6:I6"/>
    <mergeCell ref="J6:K6"/>
    <mergeCell ref="F7:L7"/>
    <mergeCell ref="F8:J8"/>
    <mergeCell ref="A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7" workbookViewId="0">
      <selection activeCell="A27" sqref="A27:L27"/>
    </sheetView>
  </sheetViews>
  <sheetFormatPr baseColWidth="10" defaultRowHeight="15" x14ac:dyDescent="0.25"/>
  <cols>
    <col min="1" max="1" width="3.28515625" customWidth="1"/>
    <col min="2" max="2" width="21.570312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93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94"/>
    </row>
    <row r="7" spans="1:16" ht="18.75" x14ac:dyDescent="0.3">
      <c r="D7" s="94" t="s">
        <v>17</v>
      </c>
      <c r="E7" s="94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94"/>
      <c r="E8" s="94"/>
      <c r="F8" s="196" t="s">
        <v>53</v>
      </c>
      <c r="G8" s="196"/>
      <c r="H8" s="196"/>
      <c r="I8" s="196"/>
      <c r="J8" s="196"/>
      <c r="K8" s="95"/>
      <c r="L8" s="95"/>
    </row>
    <row r="9" spans="1:16" ht="9" customHeight="1" x14ac:dyDescent="0.3">
      <c r="A9" s="3"/>
      <c r="D9" s="94"/>
      <c r="E9" s="94"/>
      <c r="F9" s="94"/>
      <c r="G9" s="94"/>
      <c r="H9" s="94"/>
      <c r="I9" s="94"/>
      <c r="J9" s="94"/>
      <c r="K9" s="92"/>
      <c r="L9" s="92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9" customHeight="1" x14ac:dyDescent="0.3">
      <c r="K11" s="178"/>
      <c r="L11" s="178"/>
    </row>
    <row r="12" spans="1:16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6" ht="20.25" customHeight="1" x14ac:dyDescent="0.25">
      <c r="A13" s="1">
        <v>1</v>
      </c>
      <c r="B13" s="93" t="s">
        <v>35</v>
      </c>
      <c r="C13" s="90" t="s">
        <v>20</v>
      </c>
      <c r="D13" s="6" t="s">
        <v>54</v>
      </c>
      <c r="E13" s="91">
        <v>50000</v>
      </c>
      <c r="F13" s="91">
        <v>550000</v>
      </c>
      <c r="G13" s="91">
        <v>70000</v>
      </c>
      <c r="H13" s="91"/>
      <c r="I13" s="91"/>
      <c r="J13" s="91"/>
      <c r="K13" s="7"/>
      <c r="L13" s="13"/>
      <c r="N13" s="97"/>
      <c r="O13" s="97"/>
      <c r="P13" s="73"/>
    </row>
    <row r="14" spans="1:16" ht="20.25" customHeight="1" x14ac:dyDescent="0.25">
      <c r="A14" s="1">
        <v>2</v>
      </c>
      <c r="B14" s="29"/>
      <c r="C14" s="90" t="s">
        <v>22</v>
      </c>
      <c r="D14" s="6"/>
      <c r="E14" s="91"/>
      <c r="F14" s="91"/>
      <c r="G14" s="91"/>
      <c r="H14" s="91"/>
      <c r="I14" s="91"/>
      <c r="J14" s="91"/>
      <c r="K14" s="7"/>
      <c r="L14" s="49"/>
      <c r="N14" s="21"/>
      <c r="O14" s="21"/>
      <c r="P14" s="21"/>
    </row>
    <row r="15" spans="1:16" ht="20.25" customHeight="1" x14ac:dyDescent="0.25">
      <c r="A15" s="1">
        <v>3</v>
      </c>
      <c r="B15" s="29"/>
      <c r="C15" s="90" t="s">
        <v>25</v>
      </c>
      <c r="D15" s="6"/>
      <c r="E15" s="91"/>
      <c r="F15" s="91"/>
      <c r="G15" s="91"/>
      <c r="H15" s="91"/>
      <c r="I15" s="91"/>
      <c r="J15" s="91"/>
      <c r="K15" s="7"/>
      <c r="L15" s="49"/>
      <c r="N15" s="21"/>
      <c r="O15" s="21"/>
      <c r="P15" s="21"/>
    </row>
    <row r="16" spans="1:16" ht="20.25" customHeight="1" x14ac:dyDescent="0.25">
      <c r="A16" s="1">
        <v>4</v>
      </c>
      <c r="B16" s="10" t="s">
        <v>30</v>
      </c>
      <c r="C16" s="90" t="s">
        <v>26</v>
      </c>
      <c r="D16" s="6" t="s">
        <v>31</v>
      </c>
      <c r="E16" s="91">
        <v>50000</v>
      </c>
      <c r="F16" s="91"/>
      <c r="G16" s="91"/>
      <c r="H16" s="91"/>
      <c r="I16" s="91"/>
      <c r="J16" s="91"/>
      <c r="K16" s="14"/>
      <c r="L16" s="27"/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91">
        <f>SUM(E13:E16)</f>
        <v>100000</v>
      </c>
      <c r="F17" s="91">
        <f>SUM(F13:F16)</f>
        <v>550000</v>
      </c>
      <c r="G17" s="91">
        <f>SUM(G13:G16)</f>
        <v>70000</v>
      </c>
      <c r="H17" s="91"/>
      <c r="I17" s="91"/>
      <c r="J17" s="91"/>
      <c r="K17" s="14"/>
      <c r="L17" s="13"/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91"/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/>
      <c r="K19" s="17"/>
      <c r="L19" s="18"/>
    </row>
    <row r="20" spans="1:16" ht="9.7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97"/>
      <c r="K20" s="17"/>
      <c r="L20" s="18"/>
    </row>
    <row r="21" spans="1:16" ht="9" customHeight="1" x14ac:dyDescent="0.25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</row>
    <row r="22" spans="1:16" ht="15.75" x14ac:dyDescent="0.25">
      <c r="A22" s="1">
        <v>2</v>
      </c>
      <c r="B22" s="29" t="s">
        <v>57</v>
      </c>
      <c r="C22" s="90" t="s">
        <v>22</v>
      </c>
      <c r="D22" s="6" t="s">
        <v>56</v>
      </c>
      <c r="E22" s="91">
        <v>50000</v>
      </c>
      <c r="F22" s="91">
        <v>100000</v>
      </c>
      <c r="G22" s="91">
        <v>20000</v>
      </c>
      <c r="H22" s="91">
        <v>50000</v>
      </c>
      <c r="I22" s="91">
        <v>50000</v>
      </c>
      <c r="J22" s="91">
        <f t="shared" ref="J22" si="0">SUM(H22:I22)</f>
        <v>100000</v>
      </c>
      <c r="K22" s="7" t="s">
        <v>84</v>
      </c>
      <c r="L22" s="49" t="s">
        <v>85</v>
      </c>
    </row>
    <row r="23" spans="1:16" ht="14.25" customHeight="1" x14ac:dyDescent="0.25">
      <c r="A23" s="208" t="s">
        <v>87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</row>
    <row r="24" spans="1:16" x14ac:dyDescent="0.25">
      <c r="A24" s="19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</row>
    <row r="25" spans="1:16" x14ac:dyDescent="0.25">
      <c r="A25" s="209" t="s">
        <v>94</v>
      </c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</row>
    <row r="26" spans="1:16" ht="6" customHeight="1" x14ac:dyDescent="0.25"/>
    <row r="27" spans="1:16" x14ac:dyDescent="0.25">
      <c r="A27" s="209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</row>
  </sheetData>
  <mergeCells count="14">
    <mergeCell ref="A25:L25"/>
    <mergeCell ref="A27:L27"/>
    <mergeCell ref="A24:L24"/>
    <mergeCell ref="A4:L4"/>
    <mergeCell ref="C6:I6"/>
    <mergeCell ref="J6:K6"/>
    <mergeCell ref="F7:L7"/>
    <mergeCell ref="F8:J8"/>
    <mergeCell ref="A10:L10"/>
    <mergeCell ref="K11:L11"/>
    <mergeCell ref="A17:D17"/>
    <mergeCell ref="A18:I18"/>
    <mergeCell ref="A19:I19"/>
    <mergeCell ref="A23:L23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14" sqref="B14"/>
    </sheetView>
  </sheetViews>
  <sheetFormatPr baseColWidth="10" defaultRowHeight="15" x14ac:dyDescent="0.25"/>
  <cols>
    <col min="1" max="1" width="3.28515625" customWidth="1"/>
    <col min="2" max="2" width="21.570312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95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01"/>
    </row>
    <row r="7" spans="1:16" ht="18.75" x14ac:dyDescent="0.3">
      <c r="D7" s="101" t="s">
        <v>17</v>
      </c>
      <c r="E7" s="101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01"/>
      <c r="E8" s="101"/>
      <c r="F8" s="196" t="s">
        <v>53</v>
      </c>
      <c r="G8" s="196"/>
      <c r="H8" s="196"/>
      <c r="I8" s="196"/>
      <c r="J8" s="196"/>
      <c r="K8" s="102"/>
      <c r="L8" s="102"/>
    </row>
    <row r="9" spans="1:16" ht="9" customHeight="1" x14ac:dyDescent="0.3">
      <c r="A9" s="3"/>
      <c r="D9" s="101"/>
      <c r="E9" s="101"/>
      <c r="F9" s="101"/>
      <c r="G9" s="101"/>
      <c r="H9" s="101"/>
      <c r="I9" s="101"/>
      <c r="J9" s="101"/>
      <c r="K9" s="104"/>
      <c r="L9" s="104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9" customHeight="1" x14ac:dyDescent="0.3">
      <c r="K11" s="178"/>
      <c r="L11" s="178"/>
    </row>
    <row r="12" spans="1:16" x14ac:dyDescent="0.25">
      <c r="A12" s="5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2" t="s">
        <v>29</v>
      </c>
      <c r="H12" s="9" t="s">
        <v>8</v>
      </c>
      <c r="I12" s="2" t="s">
        <v>5</v>
      </c>
      <c r="J12" s="8" t="s">
        <v>4</v>
      </c>
      <c r="K12" s="2" t="s">
        <v>7</v>
      </c>
      <c r="L12" s="8" t="s">
        <v>14</v>
      </c>
    </row>
    <row r="13" spans="1:16" ht="20.25" customHeight="1" x14ac:dyDescent="0.25">
      <c r="A13" s="1">
        <v>1</v>
      </c>
      <c r="B13" s="10" t="s">
        <v>96</v>
      </c>
      <c r="C13" s="100" t="s">
        <v>20</v>
      </c>
      <c r="D13" s="6" t="s">
        <v>97</v>
      </c>
      <c r="E13" s="103">
        <v>40000</v>
      </c>
      <c r="F13" s="103"/>
      <c r="G13" s="103"/>
      <c r="H13" s="103">
        <v>80000</v>
      </c>
      <c r="I13" s="103"/>
      <c r="J13" s="103">
        <f>SUM(H13:I13)</f>
        <v>80000</v>
      </c>
      <c r="K13" s="7" t="s">
        <v>98</v>
      </c>
      <c r="L13" s="27" t="s">
        <v>103</v>
      </c>
      <c r="N13" s="105"/>
      <c r="O13" s="105"/>
      <c r="P13" s="73"/>
    </row>
    <row r="14" spans="1:16" ht="20.25" customHeight="1" x14ac:dyDescent="0.25">
      <c r="A14" s="1">
        <v>2</v>
      </c>
      <c r="B14" s="10" t="s">
        <v>104</v>
      </c>
      <c r="C14" s="100" t="s">
        <v>22</v>
      </c>
      <c r="D14" s="6"/>
      <c r="E14" s="103">
        <v>50000</v>
      </c>
      <c r="F14" s="103"/>
      <c r="G14" s="103"/>
      <c r="H14" s="103"/>
      <c r="I14" s="103"/>
      <c r="J14" s="107">
        <f t="shared" ref="J14:J15" si="0">SUM(H14:I14)</f>
        <v>0</v>
      </c>
      <c r="K14" s="7"/>
      <c r="L14" s="49"/>
      <c r="N14" s="21"/>
      <c r="O14" s="21"/>
      <c r="P14" s="21"/>
    </row>
    <row r="15" spans="1:16" ht="20.25" customHeight="1" x14ac:dyDescent="0.25">
      <c r="A15" s="1">
        <v>3</v>
      </c>
      <c r="B15" s="10" t="s">
        <v>30</v>
      </c>
      <c r="C15" s="100" t="s">
        <v>25</v>
      </c>
      <c r="D15" s="6" t="s">
        <v>31</v>
      </c>
      <c r="E15" s="103">
        <v>75000</v>
      </c>
      <c r="F15" s="103"/>
      <c r="G15" s="103"/>
      <c r="H15" s="103"/>
      <c r="I15" s="103"/>
      <c r="J15" s="107">
        <f t="shared" si="0"/>
        <v>0</v>
      </c>
      <c r="K15" s="14"/>
      <c r="L15" s="27"/>
      <c r="N15" s="21"/>
      <c r="O15" s="21"/>
      <c r="P15" s="73"/>
    </row>
    <row r="16" spans="1:16" ht="18" customHeight="1" x14ac:dyDescent="0.25">
      <c r="A16" s="179" t="s">
        <v>6</v>
      </c>
      <c r="B16" s="179"/>
      <c r="C16" s="179"/>
      <c r="D16" s="179"/>
      <c r="E16" s="103">
        <f>SUM(E13:E15)</f>
        <v>165000</v>
      </c>
      <c r="F16" s="107">
        <f t="shared" ref="F16:J16" si="1">SUM(F13:F15)</f>
        <v>0</v>
      </c>
      <c r="G16" s="107">
        <f t="shared" si="1"/>
        <v>0</v>
      </c>
      <c r="H16" s="107">
        <f t="shared" si="1"/>
        <v>80000</v>
      </c>
      <c r="I16" s="107">
        <f t="shared" si="1"/>
        <v>0</v>
      </c>
      <c r="J16" s="107">
        <f t="shared" si="1"/>
        <v>80000</v>
      </c>
      <c r="K16" s="14" t="s">
        <v>102</v>
      </c>
      <c r="L16" s="13" t="s">
        <v>48</v>
      </c>
      <c r="N16" s="21"/>
      <c r="O16" s="21"/>
      <c r="P16" s="21"/>
    </row>
    <row r="17" spans="1:12" ht="18.75" x14ac:dyDescent="0.25">
      <c r="A17" s="180" t="s">
        <v>42</v>
      </c>
      <c r="B17" s="180"/>
      <c r="C17" s="180"/>
      <c r="D17" s="180"/>
      <c r="E17" s="180"/>
      <c r="F17" s="180"/>
      <c r="G17" s="180"/>
      <c r="H17" s="180"/>
      <c r="I17" s="180"/>
      <c r="J17" s="103">
        <f>-J16*0.1</f>
        <v>-8000</v>
      </c>
      <c r="K17" s="17"/>
      <c r="L17" s="18"/>
    </row>
    <row r="18" spans="1:12" ht="18.75" x14ac:dyDescent="0.25">
      <c r="A18" s="180" t="s">
        <v>43</v>
      </c>
      <c r="B18" s="180"/>
      <c r="C18" s="180"/>
      <c r="D18" s="180"/>
      <c r="E18" s="180"/>
      <c r="F18" s="180"/>
      <c r="G18" s="180"/>
      <c r="H18" s="180"/>
      <c r="I18" s="180"/>
      <c r="J18" s="19">
        <f>SUM(J16:J17)</f>
        <v>72000</v>
      </c>
      <c r="K18" s="17"/>
      <c r="L18" s="18"/>
    </row>
    <row r="19" spans="1:12" ht="13.5" customHeight="1" x14ac:dyDescent="0.25"/>
    <row r="20" spans="1:12" ht="15.75" x14ac:dyDescent="0.25">
      <c r="A20" s="1">
        <v>1</v>
      </c>
      <c r="B20" s="10" t="s">
        <v>96</v>
      </c>
      <c r="C20" s="106" t="s">
        <v>20</v>
      </c>
      <c r="D20" s="210" t="s">
        <v>101</v>
      </c>
      <c r="E20" s="211"/>
      <c r="F20" s="211"/>
      <c r="G20" s="211"/>
      <c r="H20" s="211"/>
      <c r="I20" s="211"/>
      <c r="J20" s="211"/>
      <c r="K20" s="211"/>
      <c r="L20" s="212"/>
    </row>
    <row r="21" spans="1:12" x14ac:dyDescent="0.25">
      <c r="A21" s="208" t="s">
        <v>100</v>
      </c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</row>
    <row r="22" spans="1:12" x14ac:dyDescent="0.25">
      <c r="A22" s="209" t="s">
        <v>99</v>
      </c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</row>
  </sheetData>
  <mergeCells count="13">
    <mergeCell ref="A10:L10"/>
    <mergeCell ref="A21:L21"/>
    <mergeCell ref="A22:L22"/>
    <mergeCell ref="D20:L20"/>
    <mergeCell ref="A4:L4"/>
    <mergeCell ref="C6:I6"/>
    <mergeCell ref="J6:K6"/>
    <mergeCell ref="F7:L7"/>
    <mergeCell ref="F8:J8"/>
    <mergeCell ref="K11:L11"/>
    <mergeCell ref="A16:D16"/>
    <mergeCell ref="A17:I17"/>
    <mergeCell ref="A18:I18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J20" sqref="J20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105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11"/>
    </row>
    <row r="7" spans="1:16" ht="18.75" x14ac:dyDescent="0.3">
      <c r="D7" s="111" t="s">
        <v>17</v>
      </c>
      <c r="E7" s="111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11"/>
      <c r="E8" s="111"/>
      <c r="F8" s="196" t="s">
        <v>53</v>
      </c>
      <c r="G8" s="196"/>
      <c r="H8" s="196"/>
      <c r="I8" s="196"/>
      <c r="J8" s="196"/>
      <c r="K8" s="112"/>
      <c r="L8" s="112"/>
    </row>
    <row r="9" spans="1:16" ht="9" customHeight="1" x14ac:dyDescent="0.3">
      <c r="A9" s="3"/>
      <c r="D9" s="111"/>
      <c r="E9" s="111"/>
      <c r="F9" s="111"/>
      <c r="G9" s="111"/>
      <c r="H9" s="111"/>
      <c r="I9" s="111"/>
      <c r="J9" s="111"/>
      <c r="K9" s="110"/>
      <c r="L9" s="110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08" t="s">
        <v>20</v>
      </c>
      <c r="D14" s="6" t="s">
        <v>97</v>
      </c>
      <c r="E14" s="109">
        <v>40000</v>
      </c>
      <c r="F14" s="109"/>
      <c r="G14" s="109"/>
      <c r="H14" s="109"/>
      <c r="I14" s="109"/>
      <c r="J14" s="109">
        <f>SUM(H14:I14)</f>
        <v>0</v>
      </c>
      <c r="K14" s="7" t="s">
        <v>98</v>
      </c>
      <c r="L14" s="27" t="s">
        <v>103</v>
      </c>
      <c r="N14" s="113"/>
      <c r="O14" s="113"/>
      <c r="P14" s="73"/>
    </row>
    <row r="15" spans="1:16" ht="20.25" customHeight="1" x14ac:dyDescent="0.25">
      <c r="A15" s="1">
        <v>2</v>
      </c>
      <c r="B15" s="114" t="s">
        <v>107</v>
      </c>
      <c r="C15" s="108" t="s">
        <v>22</v>
      </c>
      <c r="D15" s="6"/>
      <c r="E15" s="109">
        <v>50000</v>
      </c>
      <c r="F15" s="109">
        <v>50000</v>
      </c>
      <c r="G15" s="109"/>
      <c r="H15" s="109"/>
      <c r="I15" s="109"/>
      <c r="J15" s="115">
        <f t="shared" ref="J15:J16" si="0">SUM(H15:I15)</f>
        <v>0</v>
      </c>
      <c r="K15" s="7"/>
      <c r="L15" s="49"/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08" t="s">
        <v>25</v>
      </c>
      <c r="D16" s="6" t="s">
        <v>31</v>
      </c>
      <c r="E16" s="109">
        <v>75000</v>
      </c>
      <c r="F16" s="109">
        <v>75000</v>
      </c>
      <c r="G16" s="109"/>
      <c r="H16" s="109">
        <v>75000</v>
      </c>
      <c r="I16" s="109"/>
      <c r="J16" s="115">
        <f t="shared" si="0"/>
        <v>75000</v>
      </c>
      <c r="K16" s="14" t="s">
        <v>109</v>
      </c>
      <c r="L16" s="115" t="s">
        <v>110</v>
      </c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09">
        <f>SUM(E14:E16)</f>
        <v>165000</v>
      </c>
      <c r="F17" s="109">
        <f t="shared" ref="F17:J17" si="1">SUM(F14:F16)</f>
        <v>125000</v>
      </c>
      <c r="G17" s="115">
        <f t="shared" si="1"/>
        <v>0</v>
      </c>
      <c r="H17" s="115">
        <f t="shared" si="1"/>
        <v>75000</v>
      </c>
      <c r="I17" s="115">
        <f t="shared" si="1"/>
        <v>0</v>
      </c>
      <c r="J17" s="115">
        <f t="shared" si="1"/>
        <v>75000</v>
      </c>
      <c r="K17" s="14" t="s">
        <v>111</v>
      </c>
      <c r="L17" s="13" t="s">
        <v>48</v>
      </c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09">
        <f>-J17*0.1</f>
        <v>-7500</v>
      </c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>
        <f>SUM(J17:J18)</f>
        <v>67500</v>
      </c>
      <c r="K19" s="17"/>
      <c r="L19" s="18"/>
    </row>
    <row r="20" spans="1:16" ht="13.5" customHeight="1" x14ac:dyDescent="0.25"/>
    <row r="21" spans="1:16" ht="15.75" x14ac:dyDescent="0.25">
      <c r="A21" s="1">
        <v>1</v>
      </c>
      <c r="B21" s="10" t="s">
        <v>96</v>
      </c>
      <c r="C21" s="108" t="s">
        <v>20</v>
      </c>
      <c r="D21" s="210" t="s">
        <v>101</v>
      </c>
      <c r="E21" s="211"/>
      <c r="F21" s="211"/>
      <c r="G21" s="211"/>
      <c r="H21" s="211"/>
      <c r="I21" s="211"/>
      <c r="J21" s="211"/>
      <c r="K21" s="211"/>
      <c r="L21" s="212"/>
    </row>
    <row r="22" spans="1:16" x14ac:dyDescent="0.25">
      <c r="A22" s="208" t="s">
        <v>100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3" spans="1:16" x14ac:dyDescent="0.25">
      <c r="A23" s="209" t="s">
        <v>99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</row>
    <row r="25" spans="1:16" ht="15.75" x14ac:dyDescent="0.25">
      <c r="B25" s="10" t="s">
        <v>104</v>
      </c>
      <c r="C25" s="108" t="s">
        <v>22</v>
      </c>
      <c r="D25" s="6"/>
      <c r="E25" s="109">
        <v>50000</v>
      </c>
      <c r="F25" s="109">
        <v>50000</v>
      </c>
    </row>
    <row r="26" spans="1:16" x14ac:dyDescent="0.25">
      <c r="A26" s="213" t="s">
        <v>106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</row>
  </sheetData>
  <mergeCells count="15">
    <mergeCell ref="A10:L10"/>
    <mergeCell ref="A4:L4"/>
    <mergeCell ref="C6:I6"/>
    <mergeCell ref="J6:K6"/>
    <mergeCell ref="F7:L7"/>
    <mergeCell ref="F8:J8"/>
    <mergeCell ref="A11:L11"/>
    <mergeCell ref="A23:L23"/>
    <mergeCell ref="A26:L26"/>
    <mergeCell ref="K12:L12"/>
    <mergeCell ref="A17:D17"/>
    <mergeCell ref="A18:I18"/>
    <mergeCell ref="A19:I19"/>
    <mergeCell ref="D21:L21"/>
    <mergeCell ref="A22:L22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7" workbookViewId="0">
      <selection activeCell="K19" sqref="K19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112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19"/>
    </row>
    <row r="7" spans="1:16" ht="18.75" x14ac:dyDescent="0.3">
      <c r="D7" s="119" t="s">
        <v>17</v>
      </c>
      <c r="E7" s="119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19"/>
      <c r="E8" s="119"/>
      <c r="F8" s="196" t="s">
        <v>53</v>
      </c>
      <c r="G8" s="196"/>
      <c r="H8" s="196"/>
      <c r="I8" s="196"/>
      <c r="J8" s="196"/>
      <c r="K8" s="120"/>
      <c r="L8" s="120"/>
    </row>
    <row r="9" spans="1:16" ht="9" customHeight="1" x14ac:dyDescent="0.3">
      <c r="A9" s="3"/>
      <c r="D9" s="119"/>
      <c r="E9" s="119"/>
      <c r="F9" s="119"/>
      <c r="G9" s="119"/>
      <c r="H9" s="119"/>
      <c r="I9" s="119"/>
      <c r="J9" s="119"/>
      <c r="K9" s="118"/>
      <c r="L9" s="118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16" t="s">
        <v>20</v>
      </c>
      <c r="D14" s="6" t="s">
        <v>97</v>
      </c>
      <c r="E14" s="117">
        <v>40000</v>
      </c>
      <c r="F14" s="117"/>
      <c r="G14" s="117"/>
      <c r="H14" s="117">
        <v>40000</v>
      </c>
      <c r="I14" s="117"/>
      <c r="J14" s="117">
        <f>SUM(H14:I14)</f>
        <v>40000</v>
      </c>
      <c r="K14" s="7" t="s">
        <v>113</v>
      </c>
      <c r="L14" s="27" t="s">
        <v>41</v>
      </c>
      <c r="N14" s="121"/>
      <c r="O14" s="121"/>
      <c r="P14" s="73"/>
    </row>
    <row r="15" spans="1:16" ht="20.25" customHeight="1" x14ac:dyDescent="0.25">
      <c r="A15" s="1">
        <v>2</v>
      </c>
      <c r="B15" s="114" t="s">
        <v>107</v>
      </c>
      <c r="C15" s="116" t="s">
        <v>22</v>
      </c>
      <c r="D15" s="6"/>
      <c r="E15" s="117">
        <v>50000</v>
      </c>
      <c r="F15" s="117">
        <v>100000</v>
      </c>
      <c r="G15" s="117"/>
      <c r="H15" s="117"/>
      <c r="I15" s="124">
        <v>100000</v>
      </c>
      <c r="J15" s="122">
        <f t="shared" ref="J15:J16" si="0">SUM(H15:I15)</f>
        <v>100000</v>
      </c>
      <c r="K15" s="7" t="s">
        <v>114</v>
      </c>
      <c r="L15" s="27" t="s">
        <v>115</v>
      </c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16" t="s">
        <v>25</v>
      </c>
      <c r="D16" s="6" t="s">
        <v>31</v>
      </c>
      <c r="E16" s="117">
        <v>75000</v>
      </c>
      <c r="F16" s="117">
        <v>75000</v>
      </c>
      <c r="G16" s="117"/>
      <c r="H16" s="117"/>
      <c r="I16" s="124"/>
      <c r="J16" s="122">
        <f t="shared" si="0"/>
        <v>0</v>
      </c>
      <c r="K16" s="14"/>
      <c r="L16" s="117"/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17">
        <f>SUM(E14:E16)</f>
        <v>165000</v>
      </c>
      <c r="F17" s="117">
        <f t="shared" ref="F17:J17" si="1">SUM(F14:F16)</f>
        <v>175000</v>
      </c>
      <c r="G17" s="122">
        <f t="shared" si="1"/>
        <v>0</v>
      </c>
      <c r="H17" s="122">
        <f t="shared" si="1"/>
        <v>40000</v>
      </c>
      <c r="I17" s="124">
        <f t="shared" si="1"/>
        <v>100000</v>
      </c>
      <c r="J17" s="122">
        <f t="shared" si="1"/>
        <v>140000</v>
      </c>
      <c r="K17" s="14" t="s">
        <v>117</v>
      </c>
      <c r="L17" s="13" t="s">
        <v>48</v>
      </c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17">
        <f>-J17*0.1</f>
        <v>-14000</v>
      </c>
      <c r="K18" s="17"/>
      <c r="L18" s="18"/>
    </row>
    <row r="19" spans="1:16" ht="18.75" x14ac:dyDescent="0.25">
      <c r="A19" s="214" t="s">
        <v>116</v>
      </c>
      <c r="B19" s="215"/>
      <c r="C19" s="215"/>
      <c r="D19" s="215"/>
      <c r="E19" s="215"/>
      <c r="F19" s="215"/>
      <c r="G19" s="215"/>
      <c r="H19" s="215"/>
      <c r="I19" s="216"/>
      <c r="J19" s="123">
        <v>-100000</v>
      </c>
      <c r="K19" s="17"/>
      <c r="L19" s="18"/>
    </row>
    <row r="20" spans="1:16" ht="18.75" x14ac:dyDescent="0.25">
      <c r="A20" s="180" t="s">
        <v>43</v>
      </c>
      <c r="B20" s="180"/>
      <c r="C20" s="180"/>
      <c r="D20" s="180"/>
      <c r="E20" s="180"/>
      <c r="F20" s="180"/>
      <c r="G20" s="180"/>
      <c r="H20" s="180"/>
      <c r="I20" s="180"/>
      <c r="J20" s="19">
        <f>SUM(J17:J19)</f>
        <v>26000</v>
      </c>
      <c r="K20" s="17"/>
      <c r="L20" s="18"/>
    </row>
    <row r="21" spans="1:16" ht="13.5" customHeight="1" x14ac:dyDescent="0.25"/>
    <row r="22" spans="1:16" ht="15.75" x14ac:dyDescent="0.25">
      <c r="A22" s="1">
        <v>1</v>
      </c>
      <c r="B22" s="10" t="s">
        <v>96</v>
      </c>
      <c r="C22" s="116" t="s">
        <v>20</v>
      </c>
      <c r="D22" s="210" t="s">
        <v>101</v>
      </c>
      <c r="E22" s="211"/>
      <c r="F22" s="211"/>
      <c r="G22" s="211"/>
      <c r="H22" s="211"/>
      <c r="I22" s="211"/>
      <c r="J22" s="211"/>
      <c r="K22" s="211"/>
      <c r="L22" s="212"/>
    </row>
    <row r="23" spans="1:16" x14ac:dyDescent="0.25">
      <c r="A23" s="208" t="s">
        <v>100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</row>
    <row r="24" spans="1:16" x14ac:dyDescent="0.25">
      <c r="A24" s="209" t="s">
        <v>99</v>
      </c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</row>
    <row r="26" spans="1:16" ht="15.75" x14ac:dyDescent="0.25">
      <c r="B26" s="10" t="s">
        <v>104</v>
      </c>
      <c r="C26" s="116" t="s">
        <v>22</v>
      </c>
      <c r="D26" s="6"/>
      <c r="E26" s="117">
        <v>50000</v>
      </c>
      <c r="F26" s="117">
        <v>50000</v>
      </c>
    </row>
    <row r="27" spans="1:16" x14ac:dyDescent="0.25">
      <c r="A27" s="213" t="s">
        <v>106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</row>
  </sheetData>
  <mergeCells count="16">
    <mergeCell ref="A10:L10"/>
    <mergeCell ref="A4:L4"/>
    <mergeCell ref="C6:I6"/>
    <mergeCell ref="J6:K6"/>
    <mergeCell ref="F7:L7"/>
    <mergeCell ref="F8:J8"/>
    <mergeCell ref="A23:L23"/>
    <mergeCell ref="A24:L24"/>
    <mergeCell ref="A27:L27"/>
    <mergeCell ref="A11:L11"/>
    <mergeCell ref="K12:L12"/>
    <mergeCell ref="A17:D17"/>
    <mergeCell ref="A18:I18"/>
    <mergeCell ref="A20:I20"/>
    <mergeCell ref="D22:L22"/>
    <mergeCell ref="A19:I19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4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118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28"/>
    </row>
    <row r="7" spans="1:16" ht="18.75" x14ac:dyDescent="0.3">
      <c r="D7" s="128" t="s">
        <v>17</v>
      </c>
      <c r="E7" s="128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28"/>
      <c r="E8" s="128"/>
      <c r="F8" s="196" t="s">
        <v>53</v>
      </c>
      <c r="G8" s="196"/>
      <c r="H8" s="196"/>
      <c r="I8" s="196"/>
      <c r="J8" s="196"/>
      <c r="K8" s="129"/>
      <c r="L8" s="129"/>
    </row>
    <row r="9" spans="1:16" ht="9" customHeight="1" x14ac:dyDescent="0.3">
      <c r="A9" s="3"/>
      <c r="D9" s="128"/>
      <c r="E9" s="128"/>
      <c r="F9" s="128"/>
      <c r="G9" s="128"/>
      <c r="H9" s="128"/>
      <c r="I9" s="128"/>
      <c r="J9" s="128"/>
      <c r="K9" s="127"/>
      <c r="L9" s="127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25" t="s">
        <v>20</v>
      </c>
      <c r="D14" s="6" t="s">
        <v>97</v>
      </c>
      <c r="E14" s="126">
        <v>40000</v>
      </c>
      <c r="F14" s="126"/>
      <c r="G14" s="126"/>
      <c r="H14" s="133">
        <v>40000</v>
      </c>
      <c r="I14" s="126"/>
      <c r="J14" s="133">
        <f>SUM(H14:I14)</f>
        <v>40000</v>
      </c>
      <c r="K14" s="7" t="s">
        <v>127</v>
      </c>
      <c r="L14" s="134" t="s">
        <v>128</v>
      </c>
      <c r="N14" s="130"/>
      <c r="O14" s="130"/>
      <c r="P14" s="73"/>
    </row>
    <row r="15" spans="1:16" ht="20.25" customHeight="1" x14ac:dyDescent="0.25">
      <c r="A15" s="1">
        <v>2</v>
      </c>
      <c r="B15" s="29" t="s">
        <v>120</v>
      </c>
      <c r="C15" s="125" t="s">
        <v>22</v>
      </c>
      <c r="D15" s="6" t="s">
        <v>121</v>
      </c>
      <c r="E15" s="126">
        <v>50000</v>
      </c>
      <c r="F15" s="126"/>
      <c r="G15" s="126"/>
      <c r="H15" s="126">
        <v>100000</v>
      </c>
      <c r="I15" s="124"/>
      <c r="J15" s="126">
        <f>SUM(H15:I15)</f>
        <v>100000</v>
      </c>
      <c r="K15" s="7" t="s">
        <v>122</v>
      </c>
      <c r="L15" s="27" t="s">
        <v>123</v>
      </c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25" t="s">
        <v>25</v>
      </c>
      <c r="D16" s="6" t="s">
        <v>31</v>
      </c>
      <c r="E16" s="126">
        <v>75000</v>
      </c>
      <c r="F16" s="126">
        <v>75000</v>
      </c>
      <c r="G16" s="126"/>
      <c r="H16" s="126"/>
      <c r="I16" s="124">
        <v>75000</v>
      </c>
      <c r="J16" s="135">
        <f>SUM(H16:I16)</f>
        <v>75000</v>
      </c>
      <c r="K16" s="14"/>
      <c r="L16" s="27" t="s">
        <v>119</v>
      </c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26">
        <f>SUM(E14:E16)</f>
        <v>165000</v>
      </c>
      <c r="F17" s="126">
        <f t="shared" ref="F17:J17" si="0">SUM(F14:F16)</f>
        <v>75000</v>
      </c>
      <c r="G17" s="135">
        <f t="shared" si="0"/>
        <v>0</v>
      </c>
      <c r="H17" s="135">
        <f t="shared" si="0"/>
        <v>140000</v>
      </c>
      <c r="I17" s="135">
        <f t="shared" si="0"/>
        <v>75000</v>
      </c>
      <c r="J17" s="135">
        <f t="shared" si="0"/>
        <v>215000</v>
      </c>
      <c r="K17" s="14" t="s">
        <v>129</v>
      </c>
      <c r="L17" s="13"/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26">
        <f>-J17*0.1</f>
        <v>-21500</v>
      </c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>
        <f>SUM(J17:J18)</f>
        <v>193500</v>
      </c>
      <c r="K19" s="17"/>
      <c r="L19" s="18"/>
    </row>
    <row r="20" spans="1:16" ht="13.5" customHeight="1" x14ac:dyDescent="0.25"/>
    <row r="21" spans="1:16" ht="15.75" x14ac:dyDescent="0.25">
      <c r="A21" s="1">
        <v>2</v>
      </c>
      <c r="B21" s="29" t="s">
        <v>120</v>
      </c>
      <c r="C21" s="131" t="s">
        <v>22</v>
      </c>
      <c r="D21" s="6" t="s">
        <v>121</v>
      </c>
      <c r="E21" s="132">
        <v>50000</v>
      </c>
      <c r="F21" s="132"/>
      <c r="G21" s="132"/>
      <c r="H21" s="132">
        <v>100000</v>
      </c>
      <c r="I21" s="124"/>
      <c r="J21" s="132">
        <f>SUM(H21:I21)</f>
        <v>100000</v>
      </c>
      <c r="K21" s="7" t="s">
        <v>122</v>
      </c>
      <c r="L21" s="27" t="s">
        <v>123</v>
      </c>
    </row>
    <row r="22" spans="1:16" x14ac:dyDescent="0.25">
      <c r="A22" s="208" t="s">
        <v>124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3" spans="1:16" x14ac:dyDescent="0.25">
      <c r="A23" s="209" t="s">
        <v>125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</row>
    <row r="24" spans="1:16" x14ac:dyDescent="0.25">
      <c r="A24" s="209" t="s">
        <v>126</v>
      </c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</row>
  </sheetData>
  <mergeCells count="14">
    <mergeCell ref="A10:L10"/>
    <mergeCell ref="A24:L24"/>
    <mergeCell ref="A4:L4"/>
    <mergeCell ref="C6:I6"/>
    <mergeCell ref="J6:K6"/>
    <mergeCell ref="F7:L7"/>
    <mergeCell ref="F8:J8"/>
    <mergeCell ref="A22:L22"/>
    <mergeCell ref="A23:L23"/>
    <mergeCell ref="A11:L11"/>
    <mergeCell ref="K12:L12"/>
    <mergeCell ref="A17:D17"/>
    <mergeCell ref="A18:I18"/>
    <mergeCell ref="A19:I19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M19" sqref="M19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130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39"/>
    </row>
    <row r="7" spans="1:16" ht="18.75" x14ac:dyDescent="0.3">
      <c r="D7" s="139" t="s">
        <v>17</v>
      </c>
      <c r="E7" s="139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39"/>
      <c r="E8" s="139"/>
      <c r="F8" s="196" t="s">
        <v>53</v>
      </c>
      <c r="G8" s="196"/>
      <c r="H8" s="196"/>
      <c r="I8" s="196"/>
      <c r="J8" s="196"/>
      <c r="K8" s="140"/>
      <c r="L8" s="140"/>
    </row>
    <row r="9" spans="1:16" ht="9" customHeight="1" x14ac:dyDescent="0.3">
      <c r="A9" s="3"/>
      <c r="D9" s="139"/>
      <c r="E9" s="139"/>
      <c r="F9" s="139"/>
      <c r="G9" s="139"/>
      <c r="H9" s="139"/>
      <c r="I9" s="139"/>
      <c r="J9" s="139"/>
      <c r="K9" s="138"/>
      <c r="L9" s="138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36" t="s">
        <v>20</v>
      </c>
      <c r="D14" s="6" t="s">
        <v>97</v>
      </c>
      <c r="E14" s="137">
        <v>40000</v>
      </c>
      <c r="F14" s="137"/>
      <c r="G14" s="137"/>
      <c r="H14" s="137">
        <v>40000</v>
      </c>
      <c r="I14" s="137"/>
      <c r="J14" s="137">
        <f>SUM(H14:I14)</f>
        <v>40000</v>
      </c>
      <c r="K14" s="7" t="s">
        <v>133</v>
      </c>
      <c r="L14" s="24" t="s">
        <v>132</v>
      </c>
      <c r="N14" s="141"/>
      <c r="O14" s="141"/>
      <c r="P14" s="73"/>
    </row>
    <row r="15" spans="1:16" ht="20.25" customHeight="1" x14ac:dyDescent="0.25">
      <c r="A15" s="1">
        <v>2</v>
      </c>
      <c r="B15" s="29" t="s">
        <v>120</v>
      </c>
      <c r="C15" s="136" t="s">
        <v>22</v>
      </c>
      <c r="D15" s="6" t="s">
        <v>121</v>
      </c>
      <c r="E15" s="137">
        <v>50000</v>
      </c>
      <c r="F15" s="137"/>
      <c r="G15" s="137"/>
      <c r="H15" s="137"/>
      <c r="I15" s="124"/>
      <c r="J15" s="142"/>
      <c r="K15" s="7"/>
      <c r="L15" s="27" t="s">
        <v>123</v>
      </c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36" t="s">
        <v>25</v>
      </c>
      <c r="D16" s="6" t="s">
        <v>31</v>
      </c>
      <c r="E16" s="137">
        <v>75000</v>
      </c>
      <c r="F16" s="137">
        <v>75000</v>
      </c>
      <c r="G16" s="137"/>
      <c r="H16" s="137"/>
      <c r="I16" s="124"/>
      <c r="J16" s="137"/>
      <c r="K16" s="14"/>
      <c r="L16" s="27"/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9">
        <f>SUM(E14:E16)</f>
        <v>165000</v>
      </c>
      <c r="F17" s="19">
        <f t="shared" ref="F17:J17" si="0">SUM(F14:F16)</f>
        <v>75000</v>
      </c>
      <c r="G17" s="19">
        <f t="shared" si="0"/>
        <v>0</v>
      </c>
      <c r="H17" s="19">
        <f t="shared" si="0"/>
        <v>40000</v>
      </c>
      <c r="I17" s="19">
        <f t="shared" si="0"/>
        <v>0</v>
      </c>
      <c r="J17" s="19">
        <f t="shared" si="0"/>
        <v>40000</v>
      </c>
      <c r="K17" s="14" t="s">
        <v>134</v>
      </c>
      <c r="L17" s="13"/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37">
        <f>-J17*0.1</f>
        <v>-4000</v>
      </c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>
        <f>SUM(J17:J18)</f>
        <v>36000</v>
      </c>
      <c r="K19" s="17"/>
      <c r="L19" s="18"/>
    </row>
    <row r="20" spans="1:16" ht="13.5" customHeight="1" x14ac:dyDescent="0.25"/>
    <row r="21" spans="1:16" ht="15.75" x14ac:dyDescent="0.25">
      <c r="A21" s="1">
        <v>2</v>
      </c>
      <c r="B21" s="29" t="s">
        <v>120</v>
      </c>
      <c r="C21" s="136" t="s">
        <v>22</v>
      </c>
      <c r="D21" s="6" t="s">
        <v>121</v>
      </c>
      <c r="E21" s="137">
        <v>50000</v>
      </c>
      <c r="F21" s="137"/>
      <c r="G21" s="137"/>
      <c r="H21" s="137">
        <v>100000</v>
      </c>
      <c r="I21" s="124"/>
      <c r="J21" s="137">
        <f>SUM(H21:I21)</f>
        <v>100000</v>
      </c>
      <c r="K21" s="7" t="s">
        <v>122</v>
      </c>
      <c r="L21" s="27" t="s">
        <v>123</v>
      </c>
    </row>
    <row r="22" spans="1:16" x14ac:dyDescent="0.25">
      <c r="A22" s="208" t="s">
        <v>124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3" spans="1:16" x14ac:dyDescent="0.25">
      <c r="A23" s="209" t="s">
        <v>131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</row>
    <row r="24" spans="1:16" x14ac:dyDescent="0.25">
      <c r="A24" s="209" t="s">
        <v>126</v>
      </c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</row>
  </sheetData>
  <mergeCells count="14">
    <mergeCell ref="A10:L10"/>
    <mergeCell ref="A4:L4"/>
    <mergeCell ref="C6:I6"/>
    <mergeCell ref="J6:K6"/>
    <mergeCell ref="F7:L7"/>
    <mergeCell ref="F8:J8"/>
    <mergeCell ref="A23:L23"/>
    <mergeCell ref="A24:L24"/>
    <mergeCell ref="A11:L11"/>
    <mergeCell ref="K12:L12"/>
    <mergeCell ref="A17:D17"/>
    <mergeCell ref="A18:I18"/>
    <mergeCell ref="A19:I19"/>
    <mergeCell ref="A22:L22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9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135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44"/>
    </row>
    <row r="7" spans="1:16" ht="18.75" x14ac:dyDescent="0.3">
      <c r="D7" s="144" t="s">
        <v>17</v>
      </c>
      <c r="E7" s="144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44"/>
      <c r="E8" s="144"/>
      <c r="F8" s="196" t="s">
        <v>53</v>
      </c>
      <c r="G8" s="196"/>
      <c r="H8" s="196"/>
      <c r="I8" s="196"/>
      <c r="J8" s="196"/>
      <c r="K8" s="145"/>
      <c r="L8" s="145"/>
    </row>
    <row r="9" spans="1:16" ht="9" customHeight="1" x14ac:dyDescent="0.3">
      <c r="A9" s="3"/>
      <c r="D9" s="144"/>
      <c r="E9" s="144"/>
      <c r="F9" s="144"/>
      <c r="G9" s="144"/>
      <c r="H9" s="144"/>
      <c r="I9" s="144"/>
      <c r="J9" s="144"/>
      <c r="K9" s="147"/>
      <c r="L9" s="147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43" t="s">
        <v>20</v>
      </c>
      <c r="D14" s="6" t="s">
        <v>97</v>
      </c>
      <c r="E14" s="146">
        <v>40000</v>
      </c>
      <c r="F14" s="146"/>
      <c r="G14" s="146"/>
      <c r="H14" s="150">
        <v>40000</v>
      </c>
      <c r="I14" s="146"/>
      <c r="J14" s="146">
        <f>SUM(H14:I14)</f>
        <v>40000</v>
      </c>
      <c r="K14" s="7" t="s">
        <v>137</v>
      </c>
      <c r="L14" s="24" t="s">
        <v>41</v>
      </c>
      <c r="N14" s="148"/>
      <c r="O14" s="148"/>
      <c r="P14" s="73"/>
    </row>
    <row r="15" spans="1:16" ht="20.25" customHeight="1" x14ac:dyDescent="0.25">
      <c r="A15" s="1">
        <v>2</v>
      </c>
      <c r="B15" s="29" t="s">
        <v>120</v>
      </c>
      <c r="C15" s="143" t="s">
        <v>22</v>
      </c>
      <c r="D15" s="6" t="s">
        <v>121</v>
      </c>
      <c r="E15" s="146">
        <v>50000</v>
      </c>
      <c r="F15" s="146"/>
      <c r="G15" s="146"/>
      <c r="H15" s="150">
        <v>50000</v>
      </c>
      <c r="I15" s="124"/>
      <c r="J15" s="150">
        <f t="shared" ref="J15:J16" si="0">SUM(H15:I15)</f>
        <v>50000</v>
      </c>
      <c r="K15" s="7"/>
      <c r="L15" s="27"/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43" t="s">
        <v>25</v>
      </c>
      <c r="D16" s="6" t="s">
        <v>31</v>
      </c>
      <c r="E16" s="146">
        <v>75000</v>
      </c>
      <c r="F16" s="146">
        <v>75000</v>
      </c>
      <c r="G16" s="146"/>
      <c r="H16" s="150">
        <v>75000</v>
      </c>
      <c r="I16" s="124">
        <v>75000</v>
      </c>
      <c r="J16" s="150">
        <f t="shared" si="0"/>
        <v>150000</v>
      </c>
      <c r="K16" s="14" t="s">
        <v>136</v>
      </c>
      <c r="L16" s="155" t="s">
        <v>110</v>
      </c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9">
        <f>SUM(E14:E16)</f>
        <v>165000</v>
      </c>
      <c r="F17" s="19">
        <f>SUM(F14:F16)</f>
        <v>75000</v>
      </c>
      <c r="G17" s="19">
        <f t="shared" ref="G17:J17" si="1">SUM(G14:G16)</f>
        <v>0</v>
      </c>
      <c r="H17" s="19">
        <f t="shared" si="1"/>
        <v>165000</v>
      </c>
      <c r="I17" s="19">
        <f t="shared" si="1"/>
        <v>75000</v>
      </c>
      <c r="J17" s="19">
        <f t="shared" si="1"/>
        <v>240000</v>
      </c>
      <c r="K17" s="14" t="s">
        <v>138</v>
      </c>
      <c r="L17" s="13" t="s">
        <v>48</v>
      </c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46">
        <f>-J17*0.1</f>
        <v>-24000</v>
      </c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>
        <f>SUM(J17:J18)</f>
        <v>216000</v>
      </c>
      <c r="K19" s="17"/>
      <c r="L19" s="18"/>
    </row>
    <row r="20" spans="1:16" ht="13.5" customHeight="1" x14ac:dyDescent="0.25"/>
    <row r="21" spans="1:16" ht="15.75" x14ac:dyDescent="0.25">
      <c r="A21" s="1">
        <v>2</v>
      </c>
      <c r="B21" s="29" t="s">
        <v>120</v>
      </c>
      <c r="C21" s="143" t="s">
        <v>22</v>
      </c>
      <c r="D21" s="6" t="s">
        <v>121</v>
      </c>
      <c r="E21" s="146">
        <v>50000</v>
      </c>
      <c r="F21" s="146"/>
      <c r="G21" s="146"/>
      <c r="H21" s="146">
        <v>100000</v>
      </c>
      <c r="I21" s="124"/>
      <c r="J21" s="146">
        <f>SUM(H21:I21)</f>
        <v>100000</v>
      </c>
      <c r="K21" s="7" t="s">
        <v>122</v>
      </c>
      <c r="L21" s="27" t="s">
        <v>123</v>
      </c>
    </row>
    <row r="22" spans="1:16" x14ac:dyDescent="0.25">
      <c r="A22" s="208" t="s">
        <v>124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3" spans="1:16" x14ac:dyDescent="0.25">
      <c r="A23" s="209" t="s">
        <v>131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</row>
    <row r="24" spans="1:16" x14ac:dyDescent="0.25">
      <c r="A24" s="209" t="s">
        <v>126</v>
      </c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</row>
  </sheetData>
  <mergeCells count="14">
    <mergeCell ref="A23:L23"/>
    <mergeCell ref="A24:L24"/>
    <mergeCell ref="A11:L11"/>
    <mergeCell ref="K12:L12"/>
    <mergeCell ref="A17:D17"/>
    <mergeCell ref="A18:I18"/>
    <mergeCell ref="A19:I19"/>
    <mergeCell ref="A22:L22"/>
    <mergeCell ref="A10:L10"/>
    <mergeCell ref="A4:L4"/>
    <mergeCell ref="C6:I6"/>
    <mergeCell ref="J6:K6"/>
    <mergeCell ref="F7:L7"/>
    <mergeCell ref="F8:J8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7" workbookViewId="0">
      <selection activeCell="A5" sqref="A5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139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57"/>
    </row>
    <row r="7" spans="1:16" ht="18.75" x14ac:dyDescent="0.3">
      <c r="D7" s="157" t="s">
        <v>17</v>
      </c>
      <c r="E7" s="157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57"/>
      <c r="E8" s="157"/>
      <c r="F8" s="196" t="s">
        <v>53</v>
      </c>
      <c r="G8" s="196"/>
      <c r="H8" s="196"/>
      <c r="I8" s="196"/>
      <c r="J8" s="196"/>
      <c r="K8" s="158"/>
      <c r="L8" s="158"/>
    </row>
    <row r="9" spans="1:16" ht="9" customHeight="1" x14ac:dyDescent="0.3">
      <c r="A9" s="3"/>
      <c r="D9" s="157"/>
      <c r="E9" s="157"/>
      <c r="F9" s="157"/>
      <c r="G9" s="157"/>
      <c r="H9" s="157"/>
      <c r="I9" s="157"/>
      <c r="J9" s="157"/>
      <c r="K9" s="160"/>
      <c r="L9" s="160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56" t="s">
        <v>20</v>
      </c>
      <c r="D14" s="6" t="s">
        <v>97</v>
      </c>
      <c r="E14" s="159">
        <v>40000</v>
      </c>
      <c r="F14" s="159"/>
      <c r="G14" s="159"/>
      <c r="H14" s="159"/>
      <c r="I14" s="159"/>
      <c r="J14" s="159"/>
      <c r="K14" s="7"/>
      <c r="L14" s="24"/>
      <c r="N14" s="161"/>
      <c r="O14" s="161"/>
      <c r="P14" s="73"/>
    </row>
    <row r="15" spans="1:16" ht="20.25" customHeight="1" x14ac:dyDescent="0.25">
      <c r="A15" s="1">
        <v>2</v>
      </c>
      <c r="B15" s="29" t="s">
        <v>120</v>
      </c>
      <c r="C15" s="156" t="s">
        <v>22</v>
      </c>
      <c r="D15" s="6" t="s">
        <v>121</v>
      </c>
      <c r="E15" s="159">
        <v>50000</v>
      </c>
      <c r="F15" s="159"/>
      <c r="G15" s="159"/>
      <c r="H15" s="159">
        <v>50000</v>
      </c>
      <c r="I15" s="124"/>
      <c r="J15" s="159">
        <f t="shared" ref="J15:J16" si="0">SUM(H15:I15)</f>
        <v>50000</v>
      </c>
      <c r="K15" s="7" t="s">
        <v>143</v>
      </c>
      <c r="L15" s="27" t="s">
        <v>41</v>
      </c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56" t="s">
        <v>25</v>
      </c>
      <c r="D16" s="6" t="s">
        <v>31</v>
      </c>
      <c r="E16" s="159">
        <v>75000</v>
      </c>
      <c r="F16" s="159">
        <v>75000</v>
      </c>
      <c r="G16" s="159"/>
      <c r="H16" s="159">
        <v>75000</v>
      </c>
      <c r="I16" s="124"/>
      <c r="J16" s="159">
        <f t="shared" si="0"/>
        <v>75000</v>
      </c>
      <c r="K16" s="14" t="s">
        <v>144</v>
      </c>
      <c r="L16" s="155" t="s">
        <v>110</v>
      </c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9">
        <f>SUM(E14:E16)</f>
        <v>165000</v>
      </c>
      <c r="F17" s="19">
        <f>SUM(F14:F16)</f>
        <v>75000</v>
      </c>
      <c r="G17" s="19">
        <f t="shared" ref="G17:J17" si="1">SUM(G14:G16)</f>
        <v>0</v>
      </c>
      <c r="H17" s="19">
        <f t="shared" si="1"/>
        <v>125000</v>
      </c>
      <c r="I17" s="19">
        <f t="shared" si="1"/>
        <v>0</v>
      </c>
      <c r="J17" s="19">
        <f t="shared" si="1"/>
        <v>125000</v>
      </c>
      <c r="K17" s="14" t="s">
        <v>145</v>
      </c>
      <c r="L17" s="13" t="s">
        <v>48</v>
      </c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59">
        <f>-J17*0.1</f>
        <v>-12500</v>
      </c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>
        <f>SUM(J17:J18)</f>
        <v>112500</v>
      </c>
      <c r="K19" s="17"/>
      <c r="L19" s="18"/>
    </row>
    <row r="20" spans="1:16" ht="13.5" customHeight="1" x14ac:dyDescent="0.25"/>
    <row r="21" spans="1:16" ht="15.75" x14ac:dyDescent="0.25">
      <c r="A21" s="1">
        <v>2</v>
      </c>
      <c r="B21" s="29" t="s">
        <v>120</v>
      </c>
      <c r="C21" s="156" t="s">
        <v>22</v>
      </c>
      <c r="D21" s="6" t="s">
        <v>121</v>
      </c>
      <c r="E21" s="159">
        <v>50000</v>
      </c>
      <c r="F21" s="159"/>
      <c r="G21" s="159"/>
      <c r="H21" s="159">
        <v>100000</v>
      </c>
      <c r="I21" s="124"/>
      <c r="J21" s="159">
        <f>SUM(H21:I21)</f>
        <v>100000</v>
      </c>
      <c r="K21" s="7" t="s">
        <v>122</v>
      </c>
      <c r="L21" s="27" t="s">
        <v>123</v>
      </c>
    </row>
    <row r="22" spans="1:16" x14ac:dyDescent="0.25">
      <c r="A22" s="208" t="s">
        <v>124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3" spans="1:16" x14ac:dyDescent="0.25">
      <c r="A23" s="209" t="s">
        <v>131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</row>
    <row r="24" spans="1:16" x14ac:dyDescent="0.25">
      <c r="A24" s="209" t="s">
        <v>126</v>
      </c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</row>
  </sheetData>
  <mergeCells count="14">
    <mergeCell ref="A23:L23"/>
    <mergeCell ref="A24:L24"/>
    <mergeCell ref="A11:L11"/>
    <mergeCell ref="K12:L12"/>
    <mergeCell ref="A17:D17"/>
    <mergeCell ref="A18:I18"/>
    <mergeCell ref="A19:I19"/>
    <mergeCell ref="A22:L22"/>
    <mergeCell ref="A10:L10"/>
    <mergeCell ref="A4:L4"/>
    <mergeCell ref="C6:I6"/>
    <mergeCell ref="J6:K6"/>
    <mergeCell ref="F7:L7"/>
    <mergeCell ref="F8:J8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4" workbookViewId="0">
      <selection activeCell="K22" sqref="K22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9.140625" customWidth="1"/>
    <col min="8" max="8" width="12" customWidth="1"/>
    <col min="9" max="9" width="8.7109375" customWidth="1"/>
    <col min="10" max="10" width="14.42578125" customWidth="1"/>
    <col min="11" max="11" width="8.7109375" customWidth="1"/>
    <col min="12" max="12" width="11.285156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142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52"/>
    </row>
    <row r="7" spans="1:16" ht="18.75" x14ac:dyDescent="0.3">
      <c r="D7" s="152" t="s">
        <v>17</v>
      </c>
      <c r="E7" s="152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52"/>
      <c r="E8" s="152"/>
      <c r="F8" s="196" t="s">
        <v>53</v>
      </c>
      <c r="G8" s="196"/>
      <c r="H8" s="196"/>
      <c r="I8" s="196"/>
      <c r="J8" s="196"/>
      <c r="K8" s="153"/>
      <c r="L8" s="153"/>
    </row>
    <row r="9" spans="1:16" ht="9" customHeight="1" x14ac:dyDescent="0.3">
      <c r="A9" s="3"/>
      <c r="D9" s="152"/>
      <c r="E9" s="152"/>
      <c r="F9" s="152"/>
      <c r="G9" s="152"/>
      <c r="H9" s="152"/>
      <c r="I9" s="152"/>
      <c r="J9" s="152"/>
      <c r="K9" s="151"/>
      <c r="L9" s="151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49" t="s">
        <v>20</v>
      </c>
      <c r="D14" s="6" t="s">
        <v>97</v>
      </c>
      <c r="E14" s="150">
        <v>40000</v>
      </c>
      <c r="F14" s="150">
        <v>44000</v>
      </c>
      <c r="G14" s="150">
        <v>4000</v>
      </c>
      <c r="H14" s="159">
        <v>40000</v>
      </c>
      <c r="I14" s="150"/>
      <c r="J14" s="150">
        <f>SUM(H14:I14)</f>
        <v>40000</v>
      </c>
      <c r="K14" s="7" t="s">
        <v>140</v>
      </c>
      <c r="L14" s="24" t="s">
        <v>41</v>
      </c>
      <c r="N14" s="154"/>
      <c r="O14" s="154"/>
      <c r="P14" s="73"/>
    </row>
    <row r="15" spans="1:16" ht="20.25" customHeight="1" x14ac:dyDescent="0.25">
      <c r="A15" s="1">
        <v>2</v>
      </c>
      <c r="B15" s="29" t="s">
        <v>120</v>
      </c>
      <c r="C15" s="149" t="s">
        <v>22</v>
      </c>
      <c r="D15" s="6" t="s">
        <v>121</v>
      </c>
      <c r="E15" s="150">
        <v>50000</v>
      </c>
      <c r="F15" s="150"/>
      <c r="G15" s="150"/>
      <c r="H15" s="159">
        <v>50000</v>
      </c>
      <c r="I15" s="124"/>
      <c r="J15" s="162">
        <f>SUM(H15:I15)</f>
        <v>50000</v>
      </c>
      <c r="K15" s="7" t="s">
        <v>146</v>
      </c>
      <c r="L15" s="27" t="s">
        <v>41</v>
      </c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49" t="s">
        <v>25</v>
      </c>
      <c r="D16" s="6" t="s">
        <v>31</v>
      </c>
      <c r="E16" s="150">
        <v>75000</v>
      </c>
      <c r="F16" s="150"/>
      <c r="G16" s="150"/>
      <c r="H16" s="159">
        <v>75000</v>
      </c>
      <c r="I16" s="124"/>
      <c r="J16" s="159">
        <f t="shared" ref="J16" si="0">SUM(H16:I16)</f>
        <v>75000</v>
      </c>
      <c r="K16" s="14" t="s">
        <v>141</v>
      </c>
      <c r="L16" s="24" t="s">
        <v>41</v>
      </c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9">
        <f>SUM(E14:E16)</f>
        <v>165000</v>
      </c>
      <c r="F17" s="19">
        <f t="shared" ref="F17:J17" si="1">SUM(F14:F16)</f>
        <v>44000</v>
      </c>
      <c r="G17" s="19">
        <f t="shared" si="1"/>
        <v>4000</v>
      </c>
      <c r="H17" s="19">
        <f t="shared" si="1"/>
        <v>165000</v>
      </c>
      <c r="I17" s="19">
        <f t="shared" si="1"/>
        <v>0</v>
      </c>
      <c r="J17" s="19">
        <f t="shared" si="1"/>
        <v>165000</v>
      </c>
      <c r="K17" s="14" t="s">
        <v>146</v>
      </c>
      <c r="L17" s="13"/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50">
        <f>-J17*0.1</f>
        <v>-16500</v>
      </c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>
        <f>SUM(J17:J18)</f>
        <v>148500</v>
      </c>
      <c r="K19" s="17"/>
      <c r="L19" s="18"/>
    </row>
    <row r="20" spans="1:16" ht="13.5" customHeight="1" x14ac:dyDescent="0.25"/>
  </sheetData>
  <mergeCells count="11">
    <mergeCell ref="A10:L10"/>
    <mergeCell ref="A4:L4"/>
    <mergeCell ref="C6:I6"/>
    <mergeCell ref="J6:K6"/>
    <mergeCell ref="F7:L7"/>
    <mergeCell ref="F8:J8"/>
    <mergeCell ref="A11:L11"/>
    <mergeCell ref="K12:L12"/>
    <mergeCell ref="A17:D17"/>
    <mergeCell ref="A18:I18"/>
    <mergeCell ref="A19:I19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4" workbookViewId="0">
      <selection activeCell="A5" sqref="A5"/>
    </sheetView>
  </sheetViews>
  <sheetFormatPr baseColWidth="10" defaultRowHeight="15" x14ac:dyDescent="0.25"/>
  <cols>
    <col min="1" max="1" width="3.28515625" customWidth="1"/>
    <col min="2" max="2" width="24.85546875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9.140625" customWidth="1"/>
    <col min="8" max="8" width="12" customWidth="1"/>
    <col min="9" max="9" width="8.7109375" customWidth="1"/>
    <col min="10" max="10" width="14.42578125" customWidth="1"/>
    <col min="11" max="11" width="8.7109375" customWidth="1"/>
    <col min="12" max="12" width="11.28515625" customWidth="1"/>
  </cols>
  <sheetData>
    <row r="1" spans="1:16" x14ac:dyDescent="0.25">
      <c r="A1" s="3" t="s">
        <v>11</v>
      </c>
    </row>
    <row r="2" spans="1:16" x14ac:dyDescent="0.25">
      <c r="A2" s="3" t="s">
        <v>12</v>
      </c>
    </row>
    <row r="3" spans="1:16" x14ac:dyDescent="0.25">
      <c r="A3" s="3" t="s">
        <v>13</v>
      </c>
    </row>
    <row r="4" spans="1:16" ht="23.25" x14ac:dyDescent="0.25">
      <c r="A4" s="194" t="s">
        <v>149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</row>
    <row r="5" spans="1:16" ht="6.75" customHeight="1" x14ac:dyDescent="0.3">
      <c r="E5" s="4"/>
      <c r="I5" s="4"/>
    </row>
    <row r="6" spans="1:16" ht="21.75" customHeight="1" x14ac:dyDescent="0.4">
      <c r="C6" s="195" t="s">
        <v>15</v>
      </c>
      <c r="D6" s="195"/>
      <c r="E6" s="195"/>
      <c r="F6" s="195"/>
      <c r="G6" s="195"/>
      <c r="H6" s="195"/>
      <c r="I6" s="195"/>
      <c r="J6" s="193" t="s">
        <v>16</v>
      </c>
      <c r="K6" s="193"/>
      <c r="L6" s="164"/>
    </row>
    <row r="7" spans="1:16" ht="18.75" x14ac:dyDescent="0.3">
      <c r="D7" s="164" t="s">
        <v>17</v>
      </c>
      <c r="E7" s="164"/>
      <c r="F7" s="196" t="s">
        <v>18</v>
      </c>
      <c r="G7" s="196"/>
      <c r="H7" s="196"/>
      <c r="I7" s="196"/>
      <c r="J7" s="196"/>
      <c r="K7" s="196"/>
      <c r="L7" s="196"/>
    </row>
    <row r="8" spans="1:16" ht="18.75" x14ac:dyDescent="0.3">
      <c r="D8" s="164"/>
      <c r="E8" s="164"/>
      <c r="F8" s="196" t="s">
        <v>53</v>
      </c>
      <c r="G8" s="196"/>
      <c r="H8" s="196"/>
      <c r="I8" s="196"/>
      <c r="J8" s="196"/>
      <c r="K8" s="165"/>
      <c r="L8" s="165"/>
    </row>
    <row r="9" spans="1:16" ht="9" customHeight="1" x14ac:dyDescent="0.3">
      <c r="A9" s="3"/>
      <c r="D9" s="164"/>
      <c r="E9" s="164"/>
      <c r="F9" s="164"/>
      <c r="G9" s="164"/>
      <c r="H9" s="164"/>
      <c r="I9" s="164"/>
      <c r="J9" s="164"/>
      <c r="K9" s="167"/>
      <c r="L9" s="167"/>
    </row>
    <row r="10" spans="1:16" ht="18.75" customHeight="1" x14ac:dyDescent="0.3">
      <c r="A10" s="193" t="s">
        <v>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</row>
    <row r="11" spans="1:16" ht="18.75" customHeight="1" x14ac:dyDescent="0.3">
      <c r="A11" s="193" t="s">
        <v>108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</row>
    <row r="12" spans="1:16" ht="9" customHeight="1" x14ac:dyDescent="0.3">
      <c r="K12" s="178"/>
      <c r="L12" s="178"/>
    </row>
    <row r="13" spans="1:16" x14ac:dyDescent="0.25">
      <c r="A13" s="5" t="s">
        <v>0</v>
      </c>
      <c r="B13" s="2" t="s">
        <v>1</v>
      </c>
      <c r="C13" s="2" t="s">
        <v>10</v>
      </c>
      <c r="D13" s="2" t="s">
        <v>9</v>
      </c>
      <c r="E13" s="2" t="s">
        <v>2</v>
      </c>
      <c r="F13" s="2" t="s">
        <v>3</v>
      </c>
      <c r="G13" s="2" t="s">
        <v>29</v>
      </c>
      <c r="H13" s="9" t="s">
        <v>8</v>
      </c>
      <c r="I13" s="2" t="s">
        <v>5</v>
      </c>
      <c r="J13" s="8" t="s">
        <v>4</v>
      </c>
      <c r="K13" s="2" t="s">
        <v>7</v>
      </c>
      <c r="L13" s="8" t="s">
        <v>14</v>
      </c>
    </row>
    <row r="14" spans="1:16" ht="20.25" customHeight="1" x14ac:dyDescent="0.25">
      <c r="A14" s="1">
        <v>1</v>
      </c>
      <c r="B14" s="10" t="s">
        <v>96</v>
      </c>
      <c r="C14" s="163" t="s">
        <v>20</v>
      </c>
      <c r="D14" s="6" t="s">
        <v>97</v>
      </c>
      <c r="E14" s="166">
        <v>40000</v>
      </c>
      <c r="F14" s="166">
        <v>44000</v>
      </c>
      <c r="G14" s="166">
        <v>4000</v>
      </c>
      <c r="H14" s="166">
        <v>40000</v>
      </c>
      <c r="I14" s="166">
        <v>40000</v>
      </c>
      <c r="J14" s="166">
        <f>SUM(H14:I14)</f>
        <v>80000</v>
      </c>
      <c r="K14" s="7" t="s">
        <v>147</v>
      </c>
      <c r="L14" s="24" t="s">
        <v>41</v>
      </c>
      <c r="N14" s="168"/>
      <c r="O14" s="168"/>
      <c r="P14" s="73"/>
    </row>
    <row r="15" spans="1:16" ht="20.25" customHeight="1" x14ac:dyDescent="0.25">
      <c r="A15" s="1">
        <v>2</v>
      </c>
      <c r="B15" s="29" t="s">
        <v>120</v>
      </c>
      <c r="C15" s="163" t="s">
        <v>22</v>
      </c>
      <c r="D15" s="6" t="s">
        <v>121</v>
      </c>
      <c r="E15" s="166">
        <v>50000</v>
      </c>
      <c r="F15" s="166"/>
      <c r="G15" s="166"/>
      <c r="H15" s="166"/>
      <c r="I15" s="124"/>
      <c r="J15" s="166"/>
      <c r="K15" s="7"/>
      <c r="L15" s="27"/>
      <c r="N15" s="21"/>
      <c r="O15" s="21"/>
      <c r="P15" s="21"/>
    </row>
    <row r="16" spans="1:16" ht="20.25" customHeight="1" x14ac:dyDescent="0.25">
      <c r="A16" s="1">
        <v>3</v>
      </c>
      <c r="B16" s="10" t="s">
        <v>30</v>
      </c>
      <c r="C16" s="163" t="s">
        <v>25</v>
      </c>
      <c r="D16" s="6" t="s">
        <v>31</v>
      </c>
      <c r="E16" s="166">
        <v>75000</v>
      </c>
      <c r="F16" s="166"/>
      <c r="G16" s="166"/>
      <c r="H16" s="166"/>
      <c r="I16" s="124"/>
      <c r="J16" s="166"/>
      <c r="K16" s="14"/>
      <c r="L16" s="24"/>
      <c r="N16" s="21"/>
      <c r="O16" s="21"/>
      <c r="P16" s="73"/>
    </row>
    <row r="17" spans="1:16" ht="18" customHeight="1" x14ac:dyDescent="0.25">
      <c r="A17" s="179" t="s">
        <v>6</v>
      </c>
      <c r="B17" s="179"/>
      <c r="C17" s="179"/>
      <c r="D17" s="179"/>
      <c r="E17" s="19">
        <f>SUM(E14:E16)</f>
        <v>165000</v>
      </c>
      <c r="F17" s="19">
        <f t="shared" ref="F17:J17" si="0">SUM(F14:F16)</f>
        <v>44000</v>
      </c>
      <c r="G17" s="19">
        <f t="shared" si="0"/>
        <v>4000</v>
      </c>
      <c r="H17" s="19">
        <f t="shared" si="0"/>
        <v>40000</v>
      </c>
      <c r="I17" s="19">
        <f t="shared" si="0"/>
        <v>40000</v>
      </c>
      <c r="J17" s="19">
        <f t="shared" si="0"/>
        <v>80000</v>
      </c>
      <c r="K17" s="14" t="s">
        <v>148</v>
      </c>
      <c r="L17" s="13"/>
      <c r="N17" s="21"/>
      <c r="O17" s="21"/>
      <c r="P17" s="21"/>
    </row>
    <row r="18" spans="1:16" ht="18.75" x14ac:dyDescent="0.25">
      <c r="A18" s="180" t="s">
        <v>42</v>
      </c>
      <c r="B18" s="180"/>
      <c r="C18" s="180"/>
      <c r="D18" s="180"/>
      <c r="E18" s="180"/>
      <c r="F18" s="180"/>
      <c r="G18" s="180"/>
      <c r="H18" s="180"/>
      <c r="I18" s="180"/>
      <c r="J18" s="166">
        <f>-J17*0.1</f>
        <v>-8000</v>
      </c>
      <c r="K18" s="17"/>
      <c r="L18" s="18"/>
    </row>
    <row r="19" spans="1:16" ht="18.75" x14ac:dyDescent="0.25">
      <c r="A19" s="180" t="s">
        <v>43</v>
      </c>
      <c r="B19" s="180"/>
      <c r="C19" s="180"/>
      <c r="D19" s="180"/>
      <c r="E19" s="180"/>
      <c r="F19" s="180"/>
      <c r="G19" s="180"/>
      <c r="H19" s="180"/>
      <c r="I19" s="180"/>
      <c r="J19" s="19">
        <f>SUM(J17:J18)</f>
        <v>72000</v>
      </c>
      <c r="K19" s="17"/>
      <c r="L19" s="18"/>
    </row>
    <row r="20" spans="1:16" ht="13.5" customHeight="1" x14ac:dyDescent="0.25"/>
  </sheetData>
  <mergeCells count="11">
    <mergeCell ref="A11:L11"/>
    <mergeCell ref="K12:L12"/>
    <mergeCell ref="A17:D17"/>
    <mergeCell ref="A18:I18"/>
    <mergeCell ref="A19:I19"/>
    <mergeCell ref="A4:L4"/>
    <mergeCell ref="C6:I6"/>
    <mergeCell ref="J6:K6"/>
    <mergeCell ref="F7:L7"/>
    <mergeCell ref="F8:J8"/>
    <mergeCell ref="A10:L10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IMPOT 2018</vt:lpstr>
      <vt:lpstr>DECEMBRE 17 2 </vt:lpstr>
      <vt:lpstr>JANVIER 17 1</vt:lpstr>
      <vt:lpstr>JANVIER 18 2</vt:lpstr>
      <vt:lpstr>FEVRIER 18 1</vt:lpstr>
      <vt:lpstr>MARS 2018</vt:lpstr>
      <vt:lpstr>FEVRIER 18 2</vt:lpstr>
      <vt:lpstr>AVRIL 2018</vt:lpstr>
      <vt:lpstr>MAI 2018</vt:lpstr>
      <vt:lpstr>JUIN 2018</vt:lpstr>
      <vt:lpstr>JUILLET 2018</vt:lpstr>
      <vt:lpstr>AOUT 2018</vt:lpstr>
      <vt:lpstr>SEPTEMBRE 2018 </vt:lpstr>
      <vt:lpstr>OCTOBRE 2018 </vt:lpstr>
      <vt:lpstr>NOVEMBRE 2018 </vt:lpstr>
      <vt:lpstr>DECEMBRE 2018</vt:lpstr>
      <vt:lpstr>JANVIER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Utilisateur Windows</cp:lastModifiedBy>
  <cp:lastPrinted>2019-01-14T12:06:05Z</cp:lastPrinted>
  <dcterms:created xsi:type="dcterms:W3CDTF">2013-02-10T07:37:00Z</dcterms:created>
  <dcterms:modified xsi:type="dcterms:W3CDTF">2019-01-14T12:06:44Z</dcterms:modified>
</cp:coreProperties>
</file>