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CGIM 2018\CCGIM 2018\PROPRIETAIRES\N'GUESSAN AYA\"/>
    </mc:Choice>
  </mc:AlternateContent>
  <bookViews>
    <workbookView xWindow="240" yWindow="45" windowWidth="19440" windowHeight="7995" firstSheet="10" activeTab="16"/>
  </bookViews>
  <sheets>
    <sheet name="IMPOT 2017" sheetId="24" r:id="rId1"/>
    <sheet name="IMPOT 2018" sheetId="43" r:id="rId2"/>
    <sheet name="JANVIER 18 DGI" sheetId="40" r:id="rId3"/>
    <sheet name="JANVIER 18 DGI (2)" sheetId="42" r:id="rId4"/>
    <sheet name="DECEMBRE 17" sheetId="39" r:id="rId5"/>
    <sheet name="JANVIER 18" sheetId="41" r:id="rId6"/>
    <sheet name="FEVRIER 18 " sheetId="44" r:id="rId7"/>
    <sheet name="MARS 18" sheetId="45" r:id="rId8"/>
    <sheet name="AVRIL 18" sheetId="46" r:id="rId9"/>
    <sheet name="MAI 18" sheetId="47" r:id="rId10"/>
    <sheet name="JUIN 18" sheetId="48" r:id="rId11"/>
    <sheet name="JUILLET 18" sheetId="49" r:id="rId12"/>
    <sheet name="AOUT 18 " sheetId="50" r:id="rId13"/>
    <sheet name="SEPTEMBRE 18 " sheetId="51" r:id="rId14"/>
    <sheet name="OCTOBRE 18" sheetId="52" r:id="rId15"/>
    <sheet name="NOVEMBRE 18 " sheetId="53" r:id="rId16"/>
    <sheet name="DECEMBRE 18" sheetId="54" r:id="rId17"/>
  </sheets>
  <calcPr calcId="152511"/>
</workbook>
</file>

<file path=xl/calcChain.xml><?xml version="1.0" encoding="utf-8"?>
<calcChain xmlns="http://schemas.openxmlformats.org/spreadsheetml/2006/main">
  <c r="I15" i="54" l="1"/>
  <c r="H15" i="54"/>
  <c r="G15" i="54"/>
  <c r="F15" i="54"/>
  <c r="E15" i="54"/>
  <c r="J14" i="54"/>
  <c r="J13" i="54"/>
  <c r="J12" i="54"/>
  <c r="J11" i="54"/>
  <c r="J10" i="54"/>
  <c r="J9" i="54"/>
  <c r="J8" i="54"/>
  <c r="J6" i="54"/>
  <c r="J5" i="54"/>
  <c r="J15" i="54" s="1"/>
  <c r="J16" i="54" l="1"/>
  <c r="J17" i="54" s="1"/>
  <c r="H15" i="53"/>
  <c r="G15" i="53"/>
  <c r="I15" i="53"/>
  <c r="J15" i="53"/>
  <c r="J6" i="53"/>
  <c r="J5" i="53"/>
  <c r="F15" i="53" l="1"/>
  <c r="E15" i="53"/>
  <c r="J14" i="53"/>
  <c r="J12" i="53"/>
  <c r="J11" i="53"/>
  <c r="J10" i="53"/>
  <c r="J8" i="53"/>
  <c r="J16" i="53" l="1"/>
  <c r="J17" i="53" s="1"/>
  <c r="J17" i="52"/>
  <c r="J16" i="52"/>
  <c r="H15" i="52"/>
  <c r="I15" i="52"/>
  <c r="J9" i="52"/>
  <c r="J10" i="52"/>
  <c r="J11" i="52"/>
  <c r="J12" i="52"/>
  <c r="J13" i="52"/>
  <c r="J14" i="52"/>
  <c r="J8" i="52"/>
  <c r="J15" i="52" l="1"/>
  <c r="G15" i="52"/>
  <c r="F15" i="52"/>
  <c r="E15" i="52"/>
  <c r="J6" i="52"/>
  <c r="H15" i="51"/>
  <c r="I15" i="51"/>
  <c r="J9" i="51"/>
  <c r="J10" i="51"/>
  <c r="J11" i="51"/>
  <c r="J12" i="51"/>
  <c r="J13" i="51"/>
  <c r="J14" i="51"/>
  <c r="J8" i="51"/>
  <c r="J6" i="51"/>
  <c r="J5" i="51"/>
  <c r="G15" i="51"/>
  <c r="F15" i="51"/>
  <c r="E15" i="51"/>
  <c r="H15" i="50"/>
  <c r="I15" i="50"/>
  <c r="J9" i="50"/>
  <c r="J10" i="50"/>
  <c r="J11" i="50"/>
  <c r="J12" i="50"/>
  <c r="J13" i="50"/>
  <c r="J14" i="50"/>
  <c r="J8" i="50"/>
  <c r="G15" i="50"/>
  <c r="F15" i="50"/>
  <c r="E15" i="50"/>
  <c r="J6" i="50"/>
  <c r="J5" i="50"/>
  <c r="J15" i="50" s="1"/>
  <c r="J15" i="51" l="1"/>
  <c r="J16" i="50"/>
  <c r="J17" i="50" s="1"/>
  <c r="H15" i="49"/>
  <c r="I15" i="49"/>
  <c r="J9" i="49"/>
  <c r="J10" i="49"/>
  <c r="J11" i="49"/>
  <c r="J12" i="49"/>
  <c r="J13" i="49"/>
  <c r="J14" i="49"/>
  <c r="J8" i="49"/>
  <c r="J16" i="51" l="1"/>
  <c r="J17" i="51" s="1"/>
  <c r="J15" i="49"/>
  <c r="J8" i="45"/>
  <c r="J6" i="49"/>
  <c r="J5" i="49"/>
  <c r="J16" i="49" l="1"/>
  <c r="J17" i="49" s="1"/>
  <c r="J6" i="48" l="1"/>
  <c r="J9" i="48"/>
  <c r="J10" i="48"/>
  <c r="I15" i="48"/>
  <c r="J13" i="48"/>
  <c r="J14" i="48"/>
  <c r="J11" i="48"/>
  <c r="J12" i="48"/>
  <c r="G15" i="49" l="1"/>
  <c r="F15" i="49"/>
  <c r="E15" i="49"/>
  <c r="J5" i="47" l="1"/>
  <c r="H15" i="47"/>
  <c r="I15" i="47"/>
  <c r="H15" i="48"/>
  <c r="G15" i="48"/>
  <c r="F15" i="48"/>
  <c r="E15" i="48"/>
  <c r="J8" i="48"/>
  <c r="J5" i="48"/>
  <c r="J15" i="48" l="1"/>
  <c r="J16" i="48"/>
  <c r="J10" i="47"/>
  <c r="J9" i="47"/>
  <c r="J8" i="47"/>
  <c r="J18" i="48" l="1"/>
  <c r="G15" i="47"/>
  <c r="F15" i="47"/>
  <c r="E15" i="47"/>
  <c r="J6" i="47"/>
  <c r="J15" i="47" s="1"/>
  <c r="J16" i="47" s="1"/>
  <c r="J17" i="47" s="1"/>
  <c r="J11" i="46" l="1"/>
  <c r="J12" i="46"/>
  <c r="J13" i="46"/>
  <c r="J14" i="46"/>
  <c r="J10" i="46"/>
  <c r="H15" i="46"/>
  <c r="I15" i="46"/>
  <c r="J5" i="46"/>
  <c r="G15" i="46" l="1"/>
  <c r="F15" i="46"/>
  <c r="E15" i="46"/>
  <c r="J6" i="46"/>
  <c r="J15" i="46" s="1"/>
  <c r="J16" i="46" l="1"/>
  <c r="J17" i="46" s="1"/>
  <c r="H14" i="45"/>
  <c r="I14" i="45"/>
  <c r="J10" i="45"/>
  <c r="J11" i="45"/>
  <c r="J12" i="45"/>
  <c r="J13" i="45"/>
  <c r="J9" i="45"/>
  <c r="J7" i="45"/>
  <c r="J4" i="45"/>
  <c r="G14" i="45" l="1"/>
  <c r="F14" i="45"/>
  <c r="E14" i="45"/>
  <c r="J5" i="45"/>
  <c r="J14" i="45" s="1"/>
  <c r="J15" i="45" s="1"/>
  <c r="J16" i="45" s="1"/>
  <c r="J13" i="44" l="1"/>
  <c r="J12" i="44"/>
  <c r="J11" i="44"/>
  <c r="J10" i="44"/>
  <c r="J8" i="44"/>
  <c r="J7" i="44"/>
  <c r="J4" i="44"/>
  <c r="H14" i="44"/>
  <c r="I14" i="44"/>
  <c r="G14" i="44" l="1"/>
  <c r="F14" i="44"/>
  <c r="E14" i="44"/>
  <c r="J9" i="44"/>
  <c r="J5" i="44"/>
  <c r="J14" i="44" s="1"/>
  <c r="J15" i="44" l="1"/>
  <c r="J16" i="44" s="1"/>
  <c r="F23" i="43"/>
  <c r="F24" i="43"/>
  <c r="E15" i="42"/>
  <c r="H14" i="41" l="1"/>
  <c r="I14" i="41"/>
  <c r="J8" i="41"/>
  <c r="J9" i="41"/>
  <c r="J10" i="41"/>
  <c r="J11" i="41"/>
  <c r="J12" i="41"/>
  <c r="J13" i="41"/>
  <c r="J7" i="41"/>
  <c r="J4" i="41"/>
  <c r="J5" i="41" l="1"/>
  <c r="J14" i="41" s="1"/>
  <c r="J16" i="41" l="1"/>
  <c r="J15" i="41"/>
  <c r="G14" i="41"/>
  <c r="F14" i="41"/>
  <c r="E14" i="41"/>
  <c r="F14" i="40" l="1"/>
  <c r="E14" i="40"/>
  <c r="E15" i="40" s="1"/>
  <c r="E16" i="40" s="1"/>
  <c r="H14" i="39" l="1"/>
  <c r="I14" i="39"/>
  <c r="J8" i="39"/>
  <c r="J9" i="39"/>
  <c r="J10" i="39"/>
  <c r="J11" i="39"/>
  <c r="J12" i="39"/>
  <c r="J13" i="39"/>
  <c r="J7" i="39"/>
  <c r="J4" i="39"/>
  <c r="G14" i="39" l="1"/>
  <c r="F14" i="39"/>
  <c r="E14" i="39"/>
  <c r="J5" i="39"/>
  <c r="J14" i="39" s="1"/>
  <c r="J15" i="39" l="1"/>
  <c r="J16" i="39" s="1"/>
  <c r="F23" i="24"/>
  <c r="F24" i="24" s="1"/>
</calcChain>
</file>

<file path=xl/sharedStrings.xml><?xml version="1.0" encoding="utf-8"?>
<sst xmlns="http://schemas.openxmlformats.org/spreadsheetml/2006/main" count="1028" uniqueCount="193">
  <si>
    <t>N°</t>
  </si>
  <si>
    <t>NOM &amp; PRENOMS</t>
  </si>
  <si>
    <t>LOYERS</t>
  </si>
  <si>
    <t>LOYERS NP</t>
  </si>
  <si>
    <t>MONTANTS PAYES</t>
  </si>
  <si>
    <t>ARRIERES</t>
  </si>
  <si>
    <t>SIGNATURES</t>
  </si>
  <si>
    <t>TOTAL</t>
  </si>
  <si>
    <t>DATES</t>
  </si>
  <si>
    <t>LOYERS PAYES</t>
  </si>
  <si>
    <t>CONTACTS</t>
  </si>
  <si>
    <t>N° PORTE</t>
  </si>
  <si>
    <t>GNAGNE JACQUES</t>
  </si>
  <si>
    <t>KOUASSI KONAN JOACHIN</t>
  </si>
  <si>
    <t>KONE SALIFOU</t>
  </si>
  <si>
    <t>KOUAKOU AKISSI CECILE</t>
  </si>
  <si>
    <t>03 31 40 43-54 14 11 18</t>
  </si>
  <si>
    <t>08 00 47 70-56 07 00 39</t>
  </si>
  <si>
    <t>DOSSO YAYA</t>
  </si>
  <si>
    <t>07 35 24 20</t>
  </si>
  <si>
    <t>03 78 73 67-08 61 26 89</t>
  </si>
  <si>
    <t>05 54 14 90 - 47 32 08 34</t>
  </si>
  <si>
    <t>1 F3</t>
  </si>
  <si>
    <t>16 F2</t>
  </si>
  <si>
    <t>3 F2</t>
  </si>
  <si>
    <t>2 F2</t>
  </si>
  <si>
    <t>4 F3</t>
  </si>
  <si>
    <t>OUAYERE ZADJE GERARD</t>
  </si>
  <si>
    <t>11 SEPTEMBRE 2014</t>
  </si>
  <si>
    <t>10 F2</t>
  </si>
  <si>
    <t>13 F2</t>
  </si>
  <si>
    <t>14 F2</t>
  </si>
  <si>
    <t>15 F2</t>
  </si>
  <si>
    <t>11 F3</t>
  </si>
  <si>
    <t>KOUADIO KOUASSI MAURICE</t>
  </si>
  <si>
    <t>KOUAKOU KOFFI</t>
  </si>
  <si>
    <t>08 58 32 61- 05 86 89 71</t>
  </si>
  <si>
    <t>BAIL N° 001360014</t>
  </si>
  <si>
    <t>BAIL GARDE PENITENTIAIRE</t>
  </si>
  <si>
    <t>07 49 30 98 - 02 24 58 71</t>
  </si>
  <si>
    <t>SORO PEHEMAN</t>
  </si>
  <si>
    <t>12 F3</t>
  </si>
  <si>
    <t>05 52 65 32</t>
  </si>
  <si>
    <t>ZOUMANA OUARRO</t>
  </si>
  <si>
    <t>03 04 05 06 - 48 26 06 05</t>
  </si>
  <si>
    <t>COMMISSION CCGIM</t>
  </si>
  <si>
    <t>MONTANT A VERSER</t>
  </si>
  <si>
    <t>PENALITES</t>
  </si>
  <si>
    <t>21 BP 946 ABIDJAN 21</t>
  </si>
  <si>
    <t>DECLARATION IMPOT FONCIER 2017</t>
  </si>
  <si>
    <t>YOPOUGON GARE LOT N° 2424</t>
  </si>
  <si>
    <t>PROPRIETAIRE: Feue N'GUESSAN AYA - N° CC: 9314451H</t>
  </si>
  <si>
    <t>S/C M. N'GUESSAN BOH JEAN MERMOSE : 05 01 87 96 - 09 87 33 05</t>
  </si>
  <si>
    <t>Nbre de Pièces</t>
  </si>
  <si>
    <t>5 F2</t>
  </si>
  <si>
    <t>6 F2</t>
  </si>
  <si>
    <t>7 F3</t>
  </si>
  <si>
    <t>8 F2</t>
  </si>
  <si>
    <t>9 F3</t>
  </si>
  <si>
    <t>10 F3</t>
  </si>
  <si>
    <t>11 F2</t>
  </si>
  <si>
    <t>12 F2</t>
  </si>
  <si>
    <t>FAMILLE PROPRIETAIRE</t>
  </si>
  <si>
    <t>MONTANT LOYER MENSUEL</t>
  </si>
  <si>
    <t>MONTANT LOYER ANNUEL</t>
  </si>
  <si>
    <t>05 20 63 62</t>
  </si>
  <si>
    <t>BAIL PENITENTIAIRE</t>
  </si>
  <si>
    <t>LE GERANT: BAGAYOGO AMADOU - 07 85 65 28</t>
  </si>
  <si>
    <t>N'GUESSAN MADELEINE: 03 50 08 15</t>
  </si>
  <si>
    <t>N'GUESSAN AHOU STEPHANIE FLORE : 47 22 13 82</t>
  </si>
  <si>
    <t>ESPECES</t>
  </si>
  <si>
    <t>CCGIM</t>
  </si>
  <si>
    <t>ORANGE MONEY</t>
  </si>
  <si>
    <t>NP= 235 000 F CFA OCTOBRE 2017</t>
  </si>
  <si>
    <t>TRAVAUX EFFECTUES = 216 000 F CFA</t>
  </si>
  <si>
    <t>MOOV</t>
  </si>
  <si>
    <t>MOIS DE DECEMBRE 2017</t>
  </si>
  <si>
    <t>23/12/17</t>
  </si>
  <si>
    <t>19/12/17 ESPECES</t>
  </si>
  <si>
    <t>29/12/17 OM</t>
  </si>
  <si>
    <t>10/01/18</t>
  </si>
  <si>
    <t>06/01/18</t>
  </si>
  <si>
    <t>11/01/18</t>
  </si>
  <si>
    <t>COMMISSSION CCGIM 10%</t>
  </si>
  <si>
    <t>MONTANT A VERSER PAR MOIS</t>
  </si>
  <si>
    <t>ARRIERES BAIL GARDE PENITENTIAIRE : 25 MOIS DE 70 000 = 1 750 000 F CFA ( DECEMBRE 2015 A DECEMBRE 2017)</t>
  </si>
  <si>
    <t>SITUATION DES LOYERS : MOIS DE JANVIER 2018</t>
  </si>
  <si>
    <t>MOIS DE JANVIER 2018</t>
  </si>
  <si>
    <t>12/01/18 OM</t>
  </si>
  <si>
    <t>30/01/18</t>
  </si>
  <si>
    <t>31/01/18</t>
  </si>
  <si>
    <t>10/02/18</t>
  </si>
  <si>
    <t>10/02/19</t>
  </si>
  <si>
    <t>TOTAL MENSUEL</t>
  </si>
  <si>
    <t>TOTAL ANNUEL</t>
  </si>
  <si>
    <t>ARRIERES BAIL GARDE PENITENTIAIRE : 17 MOIS DE 70 000 = 1 190 000 F CFA ( AOUT 2016 A DECEMBRE 2017)</t>
  </si>
  <si>
    <t>ETAT DES LOYERS DE JANVIER 2018</t>
  </si>
  <si>
    <t>FAMILLE DU PROPRIETAIRE</t>
  </si>
  <si>
    <t>9 PIECES</t>
  </si>
  <si>
    <t>M N'GUESSAN BOH JEAN MERMOSE</t>
  </si>
  <si>
    <t>DECLARATION IMPOT FONCIER 2018</t>
  </si>
  <si>
    <t>NB: ARRIERES BAIL GARDE PENITENTIAIRE : 18 MOIS DE 70 000 = 1 260 000 F CFA ( AOUT 2016 A JANVIER 2018)</t>
  </si>
  <si>
    <t>MOIS DE FEVRIER 2018</t>
  </si>
  <si>
    <t>23/02/18</t>
  </si>
  <si>
    <t>21/02/18 OM</t>
  </si>
  <si>
    <t>19/02/18 MOOV</t>
  </si>
  <si>
    <t>27/02/18 MTN</t>
  </si>
  <si>
    <t>10/03/18</t>
  </si>
  <si>
    <t>04/03/18</t>
  </si>
  <si>
    <t>12/03/18</t>
  </si>
  <si>
    <t>MOIS DE MARS 2018</t>
  </si>
  <si>
    <t>24/03/18</t>
  </si>
  <si>
    <t>29/03/18 MTN</t>
  </si>
  <si>
    <t>21/03/18OM</t>
  </si>
  <si>
    <t>10/04/18</t>
  </si>
  <si>
    <t>14/04/18</t>
  </si>
  <si>
    <t>MOIS D'AVRIL 2018</t>
  </si>
  <si>
    <t>25/04/18</t>
  </si>
  <si>
    <t>MTN 64</t>
  </si>
  <si>
    <t>03/05/18</t>
  </si>
  <si>
    <t>28/04/18 OM</t>
  </si>
  <si>
    <t>30/04/18</t>
  </si>
  <si>
    <t>10/05/18</t>
  </si>
  <si>
    <t>11/05/18</t>
  </si>
  <si>
    <t>MONTANT A VERSER LE 14 AVRIL 2018</t>
  </si>
  <si>
    <t>CENTRE D'IMPOSITION: YOP III</t>
  </si>
  <si>
    <t>MOIS DE MAI 2018</t>
  </si>
  <si>
    <t>29/05/18</t>
  </si>
  <si>
    <t>16/05/18 OM</t>
  </si>
  <si>
    <t>30/05/18 OM</t>
  </si>
  <si>
    <t>10/06/18</t>
  </si>
  <si>
    <t>11/06/18</t>
  </si>
  <si>
    <t>MOIS DE JUIN 2018</t>
  </si>
  <si>
    <t>MONTANT A VERSER LE 12/06/ 2018</t>
  </si>
  <si>
    <t>MOIS DE JUILLET 2018</t>
  </si>
  <si>
    <t>10/07/18</t>
  </si>
  <si>
    <t>03/07/18 MOOV</t>
  </si>
  <si>
    <t>11/07/18</t>
  </si>
  <si>
    <t>MONTANT A VERSER LE 11/07/ 2018</t>
  </si>
  <si>
    <t>PENALITES CCGIM</t>
  </si>
  <si>
    <t>30/07/18</t>
  </si>
  <si>
    <t>27/07/18</t>
  </si>
  <si>
    <t>BHCI</t>
  </si>
  <si>
    <t>14/07/18 ESPECES</t>
  </si>
  <si>
    <t>12/08/18</t>
  </si>
  <si>
    <t>11/08/18</t>
  </si>
  <si>
    <t>09/08/19</t>
  </si>
  <si>
    <t>10/08/18</t>
  </si>
  <si>
    <t>MTN</t>
  </si>
  <si>
    <t>13/08/18</t>
  </si>
  <si>
    <t>MONTANT  VERSE LE 13/08/ 2018</t>
  </si>
  <si>
    <t>MOIS D'AOUT 2018</t>
  </si>
  <si>
    <t>03/09/18</t>
  </si>
  <si>
    <t>28/08/18</t>
  </si>
  <si>
    <t>14/08/18 OM</t>
  </si>
  <si>
    <t>12/09/18</t>
  </si>
  <si>
    <t>11/09/18</t>
  </si>
  <si>
    <t>10/09/18</t>
  </si>
  <si>
    <t>13/09/18</t>
  </si>
  <si>
    <t>MONTANT  VERSE LE 13/09/ 2018</t>
  </si>
  <si>
    <t>MOIS DE SEPTEMBRE 2018</t>
  </si>
  <si>
    <t>02/10/18</t>
  </si>
  <si>
    <t>05/10/18</t>
  </si>
  <si>
    <t>04/10/18</t>
  </si>
  <si>
    <t>10/10/18</t>
  </si>
  <si>
    <t>06/09/18</t>
  </si>
  <si>
    <t>12/108/18</t>
  </si>
  <si>
    <t>MONTANT  VERSE LE 13/10/ 2018</t>
  </si>
  <si>
    <t>25/10/18</t>
  </si>
  <si>
    <t>07/11/18</t>
  </si>
  <si>
    <t>13/10/18 O M</t>
  </si>
  <si>
    <t>18/10/18 MTN</t>
  </si>
  <si>
    <t>MONTANT  VERSE LE…../11/ 2018</t>
  </si>
  <si>
    <t>MOIS D'OCTOBRE 2018</t>
  </si>
  <si>
    <t>12/11/18</t>
  </si>
  <si>
    <t>10/11/18</t>
  </si>
  <si>
    <t>MOIS DE NOVEMBRE 2018</t>
  </si>
  <si>
    <t>04/120/18</t>
  </si>
  <si>
    <t>03/12/18</t>
  </si>
  <si>
    <t>13/12/18</t>
  </si>
  <si>
    <t>06/12/18</t>
  </si>
  <si>
    <t>17/11/18 MOOV</t>
  </si>
  <si>
    <t>10/12/18</t>
  </si>
  <si>
    <t>11/12/18</t>
  </si>
  <si>
    <t>02/12/18</t>
  </si>
  <si>
    <t>17/12/18</t>
  </si>
  <si>
    <t>MONTANT  VERSE LE 11/12/ 2018</t>
  </si>
  <si>
    <t>MOIS DE DECEMBRE 2018</t>
  </si>
  <si>
    <t>09/01/19</t>
  </si>
  <si>
    <t>21/12/18</t>
  </si>
  <si>
    <t>12/01/19</t>
  </si>
  <si>
    <t>29/12/18</t>
  </si>
  <si>
    <t>MONTANT  VERSE LE 14/01/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</si>
</sst>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9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left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3" fillId="0" borderId="6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164" fontId="2" fillId="0" borderId="0" xfId="0" applyNumberFormat="1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/>
    </xf>
    <xf numFmtId="49" fontId="5" fillId="2" borderId="1" xfId="0" applyNumberFormat="1" applyFont="1" applyFill="1" applyBorder="1" applyAlignment="1">
      <alignment horizontal="left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left" vertical="center"/>
    </xf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49" fontId="0" fillId="0" borderId="1" xfId="0" applyNumberFormat="1" applyFont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49" fontId="14" fillId="2" borderId="1" xfId="0" applyNumberFormat="1" applyFont="1" applyFill="1" applyBorder="1" applyAlignment="1">
      <alignment horizontal="left" vertical="center"/>
    </xf>
    <xf numFmtId="164" fontId="13" fillId="2" borderId="1" xfId="0" applyNumberFormat="1" applyFont="1" applyFill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11" fillId="0" borderId="2" xfId="0" applyNumberFormat="1" applyFont="1" applyBorder="1" applyAlignment="1">
      <alignment horizontal="center" vertical="center"/>
    </xf>
    <xf numFmtId="164" fontId="11" fillId="0" borderId="5" xfId="0" applyNumberFormat="1" applyFont="1" applyBorder="1" applyAlignment="1">
      <alignment horizontal="center" vertical="center"/>
    </xf>
    <xf numFmtId="164" fontId="11" fillId="0" borderId="3" xfId="0" applyNumberFormat="1" applyFont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/>
    </xf>
    <xf numFmtId="49" fontId="7" fillId="2" borderId="3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3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showWhiteSpace="0" view="pageLayout" topLeftCell="A10" workbookViewId="0">
      <selection activeCell="E20" sqref="E20"/>
    </sheetView>
  </sheetViews>
  <sheetFormatPr baseColWidth="10" defaultRowHeight="15" x14ac:dyDescent="0.25"/>
  <cols>
    <col min="1" max="1" width="3.85546875" customWidth="1"/>
    <col min="2" max="2" width="24" customWidth="1"/>
    <col min="3" max="3" width="6.28515625" customWidth="1"/>
    <col min="4" max="4" width="11.7109375" customWidth="1"/>
    <col min="5" max="5" width="19.140625" customWidth="1"/>
    <col min="6" max="6" width="14.85546875" customWidth="1"/>
  </cols>
  <sheetData>
    <row r="1" spans="1:9" ht="18.75" x14ac:dyDescent="0.3">
      <c r="A1" s="67" t="s">
        <v>49</v>
      </c>
      <c r="B1" s="67"/>
      <c r="C1" s="67"/>
      <c r="D1" s="67"/>
      <c r="E1" s="67"/>
      <c r="F1" s="67"/>
      <c r="G1" s="67"/>
      <c r="H1" s="67"/>
      <c r="I1" s="67"/>
    </row>
    <row r="2" spans="1:9" ht="18.75" x14ac:dyDescent="0.3">
      <c r="A2" s="31"/>
      <c r="B2" s="31"/>
      <c r="C2" s="31"/>
      <c r="D2" s="31"/>
      <c r="E2" s="31"/>
      <c r="F2" s="31"/>
      <c r="G2" s="31"/>
      <c r="H2" s="31"/>
      <c r="I2" s="31"/>
    </row>
    <row r="3" spans="1:9" ht="18.75" x14ac:dyDescent="0.3">
      <c r="A3" s="68" t="s">
        <v>50</v>
      </c>
      <c r="B3" s="68"/>
      <c r="C3" s="68"/>
      <c r="D3" s="68"/>
      <c r="E3" s="68"/>
      <c r="F3" s="68"/>
      <c r="G3" s="68"/>
      <c r="H3" s="68"/>
      <c r="I3" s="68"/>
    </row>
    <row r="4" spans="1:9" ht="18.75" x14ac:dyDescent="0.3">
      <c r="A4" s="68" t="s">
        <v>51</v>
      </c>
      <c r="B4" s="68"/>
      <c r="C4" s="68"/>
      <c r="D4" s="68"/>
      <c r="E4" s="68"/>
      <c r="F4" s="68"/>
      <c r="G4" s="68"/>
      <c r="H4" s="68"/>
      <c r="I4" s="68"/>
    </row>
    <row r="5" spans="1:9" ht="14.25" customHeight="1" x14ac:dyDescent="0.3">
      <c r="A5" s="68" t="s">
        <v>52</v>
      </c>
      <c r="B5" s="68"/>
      <c r="C5" s="68"/>
      <c r="D5" s="68"/>
      <c r="E5" s="68"/>
      <c r="F5" s="68"/>
      <c r="G5" s="68"/>
      <c r="H5" s="68"/>
      <c r="I5" s="68"/>
    </row>
    <row r="6" spans="1:9" ht="14.25" customHeight="1" x14ac:dyDescent="0.25">
      <c r="A6" s="69" t="s">
        <v>48</v>
      </c>
      <c r="B6" s="69"/>
      <c r="C6" s="69"/>
      <c r="D6" s="69"/>
      <c r="E6" s="69"/>
      <c r="F6" s="69"/>
      <c r="G6" s="69"/>
      <c r="H6" s="69"/>
      <c r="I6" s="69"/>
    </row>
    <row r="7" spans="1:9" ht="14.25" customHeight="1" x14ac:dyDescent="0.25"/>
    <row r="8" spans="1:9" ht="15.75" x14ac:dyDescent="0.25">
      <c r="A8" s="12" t="s">
        <v>0</v>
      </c>
      <c r="B8" s="13" t="s">
        <v>1</v>
      </c>
      <c r="C8" s="7" t="s">
        <v>11</v>
      </c>
      <c r="D8" s="3" t="s">
        <v>53</v>
      </c>
      <c r="E8" s="13" t="s">
        <v>10</v>
      </c>
      <c r="F8" s="13" t="s">
        <v>2</v>
      </c>
    </row>
    <row r="9" spans="1:9" ht="21.75" customHeight="1" x14ac:dyDescent="0.25">
      <c r="A9" s="21">
        <v>1</v>
      </c>
      <c r="B9" s="8" t="s">
        <v>12</v>
      </c>
      <c r="C9" s="2" t="s">
        <v>22</v>
      </c>
      <c r="D9" s="2">
        <v>3</v>
      </c>
      <c r="E9" s="4" t="s">
        <v>20</v>
      </c>
      <c r="F9" s="9">
        <v>35000</v>
      </c>
    </row>
    <row r="10" spans="1:9" ht="21.75" customHeight="1" x14ac:dyDescent="0.25">
      <c r="A10" s="21">
        <v>2</v>
      </c>
      <c r="B10" s="8" t="s">
        <v>35</v>
      </c>
      <c r="C10" s="2" t="s">
        <v>25</v>
      </c>
      <c r="D10" s="2">
        <v>2</v>
      </c>
      <c r="E10" s="4" t="s">
        <v>36</v>
      </c>
      <c r="F10" s="9">
        <v>25000</v>
      </c>
    </row>
    <row r="11" spans="1:9" ht="21.75" customHeight="1" x14ac:dyDescent="0.25">
      <c r="A11" s="21">
        <v>3</v>
      </c>
      <c r="B11" s="27" t="s">
        <v>62</v>
      </c>
      <c r="C11" s="17" t="s">
        <v>24</v>
      </c>
      <c r="D11" s="17">
        <v>2</v>
      </c>
      <c r="E11" s="28" t="s">
        <v>65</v>
      </c>
      <c r="F11" s="19"/>
    </row>
    <row r="12" spans="1:9" ht="21" customHeight="1" x14ac:dyDescent="0.25">
      <c r="A12" s="22">
        <v>4</v>
      </c>
      <c r="B12" s="23" t="s">
        <v>27</v>
      </c>
      <c r="C12" s="24" t="s">
        <v>26</v>
      </c>
      <c r="D12" s="24">
        <v>3</v>
      </c>
      <c r="E12" s="25" t="s">
        <v>66</v>
      </c>
      <c r="F12" s="26">
        <v>70000</v>
      </c>
    </row>
    <row r="13" spans="1:9" ht="21" customHeight="1" x14ac:dyDescent="0.25">
      <c r="A13" s="21">
        <v>5</v>
      </c>
      <c r="B13" s="27" t="s">
        <v>62</v>
      </c>
      <c r="C13" s="17" t="s">
        <v>54</v>
      </c>
      <c r="D13" s="17">
        <v>2</v>
      </c>
      <c r="E13" s="28" t="s">
        <v>65</v>
      </c>
      <c r="F13" s="19"/>
    </row>
    <row r="14" spans="1:9" ht="21" customHeight="1" x14ac:dyDescent="0.25">
      <c r="A14" s="21">
        <v>6</v>
      </c>
      <c r="B14" s="27" t="s">
        <v>62</v>
      </c>
      <c r="C14" s="17" t="s">
        <v>55</v>
      </c>
      <c r="D14" s="17">
        <v>2</v>
      </c>
      <c r="E14" s="28" t="s">
        <v>65</v>
      </c>
      <c r="F14" s="19"/>
    </row>
    <row r="15" spans="1:9" ht="21" customHeight="1" x14ac:dyDescent="0.25">
      <c r="A15" s="21">
        <v>7</v>
      </c>
      <c r="B15" s="27" t="s">
        <v>62</v>
      </c>
      <c r="C15" s="17" t="s">
        <v>56</v>
      </c>
      <c r="D15" s="17">
        <v>3</v>
      </c>
      <c r="E15" s="28" t="s">
        <v>65</v>
      </c>
      <c r="F15" s="19"/>
    </row>
    <row r="16" spans="1:9" ht="21" customHeight="1" x14ac:dyDescent="0.25">
      <c r="A16" s="21">
        <v>8</v>
      </c>
      <c r="B16" s="10" t="s">
        <v>18</v>
      </c>
      <c r="C16" s="2" t="s">
        <v>57</v>
      </c>
      <c r="D16" s="2">
        <v>2</v>
      </c>
      <c r="E16" s="5" t="s">
        <v>19</v>
      </c>
      <c r="F16" s="9">
        <v>25000</v>
      </c>
    </row>
    <row r="17" spans="1:7" ht="21.75" customHeight="1" x14ac:dyDescent="0.25">
      <c r="A17" s="21">
        <v>9</v>
      </c>
      <c r="B17" s="10" t="s">
        <v>34</v>
      </c>
      <c r="C17" s="2" t="s">
        <v>58</v>
      </c>
      <c r="D17" s="2">
        <v>3</v>
      </c>
      <c r="E17" s="5" t="s">
        <v>39</v>
      </c>
      <c r="F17" s="9">
        <v>40000</v>
      </c>
    </row>
    <row r="18" spans="1:7" ht="25.5" customHeight="1" x14ac:dyDescent="0.25">
      <c r="A18" s="21">
        <v>10</v>
      </c>
      <c r="B18" s="10" t="s">
        <v>40</v>
      </c>
      <c r="C18" s="2" t="s">
        <v>59</v>
      </c>
      <c r="D18" s="2">
        <v>2</v>
      </c>
      <c r="E18" s="5" t="s">
        <v>42</v>
      </c>
      <c r="F18" s="9">
        <v>30000</v>
      </c>
    </row>
    <row r="19" spans="1:7" ht="24" customHeight="1" x14ac:dyDescent="0.25">
      <c r="A19" s="21">
        <v>11</v>
      </c>
      <c r="B19" s="10" t="s">
        <v>14</v>
      </c>
      <c r="C19" s="2" t="s">
        <v>60</v>
      </c>
      <c r="D19" s="2">
        <v>2</v>
      </c>
      <c r="E19" s="5" t="s">
        <v>17</v>
      </c>
      <c r="F19" s="9">
        <v>35000</v>
      </c>
    </row>
    <row r="20" spans="1:7" ht="24" customHeight="1" x14ac:dyDescent="0.25">
      <c r="A20" s="21">
        <v>12</v>
      </c>
      <c r="B20" s="10" t="s">
        <v>15</v>
      </c>
      <c r="C20" s="2" t="s">
        <v>61</v>
      </c>
      <c r="D20" s="2">
        <v>2</v>
      </c>
      <c r="E20" s="5" t="s">
        <v>16</v>
      </c>
      <c r="F20" s="9">
        <v>20000</v>
      </c>
    </row>
    <row r="21" spans="1:7" ht="21.75" customHeight="1" x14ac:dyDescent="0.25">
      <c r="A21" s="21">
        <v>13</v>
      </c>
      <c r="B21" s="10" t="s">
        <v>43</v>
      </c>
      <c r="C21" s="2" t="s">
        <v>30</v>
      </c>
      <c r="D21" s="2">
        <v>2</v>
      </c>
      <c r="E21" s="5" t="s">
        <v>44</v>
      </c>
      <c r="F21" s="9">
        <v>35000</v>
      </c>
    </row>
    <row r="22" spans="1:7" ht="23.25" customHeight="1" x14ac:dyDescent="0.25">
      <c r="A22" s="21">
        <v>14</v>
      </c>
      <c r="B22" s="10" t="s">
        <v>13</v>
      </c>
      <c r="C22" s="2" t="s">
        <v>31</v>
      </c>
      <c r="D22" s="2">
        <v>2</v>
      </c>
      <c r="E22" s="5" t="s">
        <v>21</v>
      </c>
      <c r="F22" s="9">
        <v>20000</v>
      </c>
    </row>
    <row r="23" spans="1:7" ht="19.5" customHeight="1" x14ac:dyDescent="0.25">
      <c r="A23" s="70" t="s">
        <v>63</v>
      </c>
      <c r="B23" s="70"/>
      <c r="C23" s="70"/>
      <c r="D23" s="70"/>
      <c r="E23" s="70"/>
      <c r="F23" s="29">
        <f>SUM(F9:F22)</f>
        <v>335000</v>
      </c>
    </row>
    <row r="24" spans="1:7" ht="18.75" x14ac:dyDescent="0.25">
      <c r="A24" s="65" t="s">
        <v>64</v>
      </c>
      <c r="B24" s="65"/>
      <c r="C24" s="65"/>
      <c r="D24" s="65"/>
      <c r="E24" s="65"/>
      <c r="F24" s="30">
        <f>PRODUCT(F23,12)</f>
        <v>4020000</v>
      </c>
    </row>
    <row r="26" spans="1:7" x14ac:dyDescent="0.25">
      <c r="A26" s="66" t="s">
        <v>67</v>
      </c>
      <c r="B26" s="66"/>
      <c r="C26" s="66"/>
      <c r="D26" s="66"/>
      <c r="E26" s="66"/>
      <c r="F26" s="66"/>
      <c r="G26" s="66"/>
    </row>
  </sheetData>
  <mergeCells count="8">
    <mergeCell ref="A24:E24"/>
    <mergeCell ref="A26:G26"/>
    <mergeCell ref="A1:I1"/>
    <mergeCell ref="A3:I3"/>
    <mergeCell ref="A4:I4"/>
    <mergeCell ref="A5:I5"/>
    <mergeCell ref="A6:I6"/>
    <mergeCell ref="A23:E23"/>
  </mergeCells>
  <printOptions horizontalCentered="1"/>
  <pageMargins left="0.11811023622047245" right="0.11811023622047245" top="1.0629921259842521" bottom="0.74803149606299213" header="0.31496062992125984" footer="0.31496062992125984"/>
  <pageSetup paperSize="9" orientation="portrait" r:id="rId1"/>
  <headerFooter>
    <oddHeader>&amp;LCCGIMMOBILES : 03 32 59 24 – 07 85 65 28 – 04 92 79 51E-mail : amadasta@yahoo.fr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view="pageLayout" workbookViewId="0">
      <selection activeCell="G10" sqref="G10"/>
    </sheetView>
  </sheetViews>
  <sheetFormatPr baseColWidth="10" defaultRowHeight="15" x14ac:dyDescent="0.25"/>
  <cols>
    <col min="1" max="1" width="3.85546875" customWidth="1"/>
    <col min="2" max="2" width="24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2" ht="21" x14ac:dyDescent="0.35">
      <c r="A1" s="83" t="s">
        <v>126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</row>
    <row r="2" spans="1:12" ht="21" x14ac:dyDescent="0.35">
      <c r="A2" s="83" t="s">
        <v>125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</row>
    <row r="3" spans="1:12" x14ac:dyDescent="0.25">
      <c r="J3" s="48"/>
    </row>
    <row r="4" spans="1:12" ht="15.75" x14ac:dyDescent="0.25">
      <c r="A4" s="1" t="s">
        <v>0</v>
      </c>
      <c r="B4" s="13" t="s">
        <v>1</v>
      </c>
      <c r="C4" s="7" t="s">
        <v>11</v>
      </c>
      <c r="D4" s="13" t="s">
        <v>10</v>
      </c>
      <c r="E4" s="13" t="s">
        <v>2</v>
      </c>
      <c r="F4" s="13" t="s">
        <v>3</v>
      </c>
      <c r="G4" s="3" t="s">
        <v>47</v>
      </c>
      <c r="H4" s="14" t="s">
        <v>9</v>
      </c>
      <c r="I4" s="13" t="s">
        <v>5</v>
      </c>
      <c r="J4" s="3" t="s">
        <v>4</v>
      </c>
      <c r="K4" s="13" t="s">
        <v>8</v>
      </c>
      <c r="L4" s="13" t="s">
        <v>6</v>
      </c>
    </row>
    <row r="5" spans="1:12" ht="21.75" customHeight="1" x14ac:dyDescent="0.25">
      <c r="A5" s="6">
        <v>1</v>
      </c>
      <c r="B5" s="8" t="s">
        <v>12</v>
      </c>
      <c r="C5" s="2" t="s">
        <v>22</v>
      </c>
      <c r="D5" s="4" t="s">
        <v>20</v>
      </c>
      <c r="E5" s="9">
        <v>35000</v>
      </c>
      <c r="F5" s="9">
        <v>315000</v>
      </c>
      <c r="G5" s="9">
        <v>7500</v>
      </c>
      <c r="H5" s="9">
        <v>35000</v>
      </c>
      <c r="I5" s="9">
        <v>5000</v>
      </c>
      <c r="J5" s="9">
        <f>SUM(H5:I5)</f>
        <v>40000</v>
      </c>
      <c r="K5" s="11" t="s">
        <v>130</v>
      </c>
      <c r="L5" s="2" t="s">
        <v>70</v>
      </c>
    </row>
    <row r="6" spans="1:12" ht="21.75" customHeight="1" x14ac:dyDescent="0.25">
      <c r="A6" s="6">
        <v>2</v>
      </c>
      <c r="B6" s="8" t="s">
        <v>35</v>
      </c>
      <c r="C6" s="2" t="s">
        <v>25</v>
      </c>
      <c r="D6" s="4" t="s">
        <v>36</v>
      </c>
      <c r="E6" s="9">
        <v>25000</v>
      </c>
      <c r="F6" s="9">
        <v>25000</v>
      </c>
      <c r="G6" s="9">
        <v>12500</v>
      </c>
      <c r="H6" s="9">
        <v>25000</v>
      </c>
      <c r="I6" s="9"/>
      <c r="J6" s="9">
        <f>SUM(H6:I6)</f>
        <v>25000</v>
      </c>
      <c r="K6" s="11" t="s">
        <v>127</v>
      </c>
      <c r="L6" s="6" t="s">
        <v>72</v>
      </c>
    </row>
    <row r="7" spans="1:12" ht="21" customHeight="1" x14ac:dyDescent="0.25">
      <c r="A7" s="15"/>
      <c r="B7" s="16" t="s">
        <v>27</v>
      </c>
      <c r="C7" s="17" t="s">
        <v>26</v>
      </c>
      <c r="D7" s="18" t="s">
        <v>37</v>
      </c>
      <c r="E7" s="19">
        <v>70000</v>
      </c>
      <c r="F7" s="19"/>
      <c r="G7" s="19"/>
      <c r="H7" s="19"/>
      <c r="I7" s="88" t="s">
        <v>28</v>
      </c>
      <c r="J7" s="89"/>
      <c r="K7" s="90" t="s">
        <v>38</v>
      </c>
      <c r="L7" s="91"/>
    </row>
    <row r="8" spans="1:12" ht="21" customHeight="1" x14ac:dyDescent="0.25">
      <c r="A8" s="6">
        <v>3</v>
      </c>
      <c r="B8" s="10" t="s">
        <v>18</v>
      </c>
      <c r="C8" s="2" t="s">
        <v>29</v>
      </c>
      <c r="D8" s="5" t="s">
        <v>19</v>
      </c>
      <c r="E8" s="9">
        <v>35000</v>
      </c>
      <c r="F8" s="9">
        <v>35000</v>
      </c>
      <c r="G8" s="9"/>
      <c r="H8" s="9"/>
      <c r="I8" s="9">
        <v>35000</v>
      </c>
      <c r="J8" s="9">
        <f t="shared" ref="J8:J10" si="0">SUM(H8:I8)</f>
        <v>35000</v>
      </c>
      <c r="K8" s="11"/>
      <c r="L8" s="2" t="s">
        <v>128</v>
      </c>
    </row>
    <row r="9" spans="1:12" ht="21.75" customHeight="1" x14ac:dyDescent="0.25">
      <c r="A9" s="6">
        <v>4</v>
      </c>
      <c r="B9" s="10" t="s">
        <v>34</v>
      </c>
      <c r="C9" s="2" t="s">
        <v>33</v>
      </c>
      <c r="D9" s="5" t="s">
        <v>39</v>
      </c>
      <c r="E9" s="9">
        <v>40000</v>
      </c>
      <c r="F9" s="9">
        <v>430000</v>
      </c>
      <c r="G9" s="9">
        <v>64000</v>
      </c>
      <c r="H9" s="9"/>
      <c r="I9" s="9"/>
      <c r="J9" s="9">
        <f t="shared" si="0"/>
        <v>0</v>
      </c>
      <c r="K9" s="11"/>
      <c r="L9" s="2"/>
    </row>
    <row r="10" spans="1:12" ht="19.5" customHeight="1" x14ac:dyDescent="0.25">
      <c r="A10" s="6">
        <v>5</v>
      </c>
      <c r="B10" s="10" t="s">
        <v>40</v>
      </c>
      <c r="C10" s="2" t="s">
        <v>41</v>
      </c>
      <c r="D10" s="5" t="s">
        <v>42</v>
      </c>
      <c r="E10" s="9">
        <v>30000</v>
      </c>
      <c r="F10" s="9">
        <v>45000</v>
      </c>
      <c r="G10" s="9"/>
      <c r="I10" s="9">
        <v>30000</v>
      </c>
      <c r="J10" s="9">
        <f t="shared" si="0"/>
        <v>30000</v>
      </c>
      <c r="L10" s="11" t="s">
        <v>129</v>
      </c>
    </row>
    <row r="11" spans="1:12" ht="24" customHeight="1" x14ac:dyDescent="0.25">
      <c r="A11" s="6">
        <v>6</v>
      </c>
      <c r="B11" s="10" t="s">
        <v>14</v>
      </c>
      <c r="C11" s="2" t="s">
        <v>30</v>
      </c>
      <c r="D11" s="5" t="s">
        <v>17</v>
      </c>
      <c r="E11" s="9">
        <v>35000</v>
      </c>
      <c r="F11" s="9">
        <v>70000</v>
      </c>
      <c r="G11" s="9">
        <v>20500</v>
      </c>
      <c r="H11" s="9"/>
      <c r="I11" s="9"/>
      <c r="J11" s="9"/>
      <c r="K11" s="58"/>
      <c r="L11" s="2"/>
    </row>
    <row r="12" spans="1:12" ht="24" customHeight="1" x14ac:dyDescent="0.25">
      <c r="A12" s="6">
        <v>7</v>
      </c>
      <c r="B12" s="10" t="s">
        <v>15</v>
      </c>
      <c r="C12" s="2" t="s">
        <v>31</v>
      </c>
      <c r="D12" s="5" t="s">
        <v>16</v>
      </c>
      <c r="E12" s="9">
        <v>20000</v>
      </c>
      <c r="F12" s="9">
        <v>72000</v>
      </c>
      <c r="G12" s="9">
        <v>29000</v>
      </c>
      <c r="H12" s="9"/>
      <c r="I12" s="9"/>
      <c r="J12" s="9"/>
      <c r="K12" s="11"/>
      <c r="L12" s="2"/>
    </row>
    <row r="13" spans="1:12" ht="21.75" customHeight="1" x14ac:dyDescent="0.25">
      <c r="A13" s="6">
        <v>8</v>
      </c>
      <c r="B13" s="10" t="s">
        <v>43</v>
      </c>
      <c r="C13" s="2" t="s">
        <v>32</v>
      </c>
      <c r="D13" s="5" t="s">
        <v>44</v>
      </c>
      <c r="E13" s="9">
        <v>35000</v>
      </c>
      <c r="F13" s="9"/>
      <c r="G13" s="33"/>
      <c r="H13" s="9"/>
      <c r="I13" s="9"/>
      <c r="J13" s="9"/>
      <c r="K13" s="11"/>
      <c r="L13" s="2"/>
    </row>
    <row r="14" spans="1:12" ht="23.25" customHeight="1" x14ac:dyDescent="0.25">
      <c r="A14" s="6">
        <v>9</v>
      </c>
      <c r="B14" s="10" t="s">
        <v>13</v>
      </c>
      <c r="C14" s="2" t="s">
        <v>23</v>
      </c>
      <c r="D14" s="5" t="s">
        <v>21</v>
      </c>
      <c r="E14" s="9">
        <v>20000</v>
      </c>
      <c r="F14" s="9">
        <v>242000</v>
      </c>
      <c r="G14" s="9">
        <v>27500</v>
      </c>
      <c r="H14" s="9"/>
      <c r="I14" s="9"/>
      <c r="J14" s="9"/>
      <c r="K14" s="11"/>
      <c r="L14" s="37"/>
    </row>
    <row r="15" spans="1:12" ht="30" customHeight="1" x14ac:dyDescent="0.25">
      <c r="A15" s="65" t="s">
        <v>7</v>
      </c>
      <c r="B15" s="65"/>
      <c r="C15" s="65"/>
      <c r="D15" s="65"/>
      <c r="E15" s="34">
        <f>SUM(E5:E14)</f>
        <v>345000</v>
      </c>
      <c r="F15" s="35">
        <f>SUM(F5:F14)</f>
        <v>1234000</v>
      </c>
      <c r="G15" s="34">
        <f>SUM(G5:G14)</f>
        <v>161000</v>
      </c>
      <c r="H15" s="34">
        <f t="shared" ref="H15:J15" si="1">SUM(H5:H14)</f>
        <v>60000</v>
      </c>
      <c r="I15" s="34">
        <f t="shared" si="1"/>
        <v>70000</v>
      </c>
      <c r="J15" s="34">
        <f t="shared" si="1"/>
        <v>130000</v>
      </c>
      <c r="K15" s="36" t="s">
        <v>131</v>
      </c>
      <c r="L15" s="1" t="s">
        <v>71</v>
      </c>
    </row>
    <row r="16" spans="1:12" ht="15.75" x14ac:dyDescent="0.25">
      <c r="A16" s="92" t="s">
        <v>45</v>
      </c>
      <c r="B16" s="92"/>
      <c r="C16" s="92"/>
      <c r="D16" s="92"/>
      <c r="E16" s="92"/>
      <c r="F16" s="92"/>
      <c r="G16" s="92"/>
      <c r="H16" s="92"/>
      <c r="I16" s="92"/>
      <c r="J16" s="9">
        <f>-J15*0.1</f>
        <v>-13000</v>
      </c>
    </row>
    <row r="17" spans="1:10" x14ac:dyDescent="0.25">
      <c r="A17" s="92" t="s">
        <v>133</v>
      </c>
      <c r="B17" s="92"/>
      <c r="C17" s="92"/>
      <c r="D17" s="92"/>
      <c r="E17" s="92"/>
      <c r="F17" s="92"/>
      <c r="G17" s="92"/>
      <c r="H17" s="92"/>
      <c r="I17" s="92"/>
      <c r="J17" s="32">
        <f>SUM(J15:J16)</f>
        <v>117000</v>
      </c>
    </row>
    <row r="18" spans="1:10" ht="6.75" customHeight="1" x14ac:dyDescent="0.25"/>
    <row r="19" spans="1:10" x14ac:dyDescent="0.25">
      <c r="A19" t="s">
        <v>68</v>
      </c>
    </row>
    <row r="20" spans="1:10" x14ac:dyDescent="0.25">
      <c r="A20" t="s">
        <v>69</v>
      </c>
      <c r="J20" s="48"/>
    </row>
    <row r="21" spans="1:10" ht="7.5" customHeight="1" x14ac:dyDescent="0.25"/>
    <row r="22" spans="1:10" x14ac:dyDescent="0.25">
      <c r="J22" s="48"/>
    </row>
    <row r="23" spans="1:10" x14ac:dyDescent="0.25">
      <c r="H23" s="48"/>
    </row>
  </sheetData>
  <mergeCells count="7">
    <mergeCell ref="A17:I17"/>
    <mergeCell ref="A1:L1"/>
    <mergeCell ref="A2:L2"/>
    <mergeCell ref="I7:J7"/>
    <mergeCell ref="K7:L7"/>
    <mergeCell ref="A15:D15"/>
    <mergeCell ref="A16:I16"/>
  </mergeCells>
  <printOptions horizontalCentered="1"/>
  <pageMargins left="0.11811023622047245" right="0.23622047244094491" top="1.4375" bottom="0.74803149606299213" header="0.31496062992125984" footer="0.31496062992125984"/>
  <pageSetup paperSize="9" orientation="landscape" r:id="rId1"/>
  <headerFooter>
    <oddHeader>&amp;LCCGIMMOBILES : 03 32 59 24 – 07 85 65 28 – 04 92 79 51E-mail : amadasta@yahoo.fr&amp;CFICHE DES ENCAISSEMENTS YOPOUGON GARE Mme N'GUESSAN AYA N° CC: 9314451HM. N'GUESSAN BOH JEAN MERMOSE 21 BP 946 ABIDJAN 2105018796 - 09873305 - 02 24 58 85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view="pageLayout" workbookViewId="0">
      <selection activeCell="A2" sqref="A2:L2"/>
    </sheetView>
  </sheetViews>
  <sheetFormatPr baseColWidth="10" defaultRowHeight="15" x14ac:dyDescent="0.25"/>
  <cols>
    <col min="1" max="1" width="3.85546875" customWidth="1"/>
    <col min="2" max="2" width="24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2" ht="21" x14ac:dyDescent="0.35">
      <c r="A1" s="83" t="s">
        <v>132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</row>
    <row r="2" spans="1:12" ht="21" x14ac:dyDescent="0.35">
      <c r="A2" s="83" t="s">
        <v>125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</row>
    <row r="3" spans="1:12" x14ac:dyDescent="0.25">
      <c r="J3" s="48"/>
    </row>
    <row r="4" spans="1:12" ht="15.75" x14ac:dyDescent="0.25">
      <c r="A4" s="1" t="s">
        <v>0</v>
      </c>
      <c r="B4" s="13" t="s">
        <v>1</v>
      </c>
      <c r="C4" s="7" t="s">
        <v>11</v>
      </c>
      <c r="D4" s="13" t="s">
        <v>10</v>
      </c>
      <c r="E4" s="13" t="s">
        <v>2</v>
      </c>
      <c r="F4" s="13" t="s">
        <v>3</v>
      </c>
      <c r="G4" s="3" t="s">
        <v>47</v>
      </c>
      <c r="H4" s="14" t="s">
        <v>9</v>
      </c>
      <c r="I4" s="13" t="s">
        <v>5</v>
      </c>
      <c r="J4" s="3" t="s">
        <v>4</v>
      </c>
      <c r="K4" s="13" t="s">
        <v>8</v>
      </c>
      <c r="L4" s="13" t="s">
        <v>6</v>
      </c>
    </row>
    <row r="5" spans="1:12" ht="21.75" customHeight="1" x14ac:dyDescent="0.25">
      <c r="A5" s="6">
        <v>1</v>
      </c>
      <c r="B5" s="8" t="s">
        <v>12</v>
      </c>
      <c r="C5" s="2" t="s">
        <v>22</v>
      </c>
      <c r="D5" s="4" t="s">
        <v>20</v>
      </c>
      <c r="E5" s="9">
        <v>35000</v>
      </c>
      <c r="F5" s="9">
        <v>315000</v>
      </c>
      <c r="G5" s="9">
        <v>7500</v>
      </c>
      <c r="H5" s="9">
        <v>35000</v>
      </c>
      <c r="I5" s="9"/>
      <c r="J5" s="9">
        <f>SUM(H5:I5)</f>
        <v>35000</v>
      </c>
      <c r="K5" s="11" t="s">
        <v>135</v>
      </c>
      <c r="L5" s="2" t="s">
        <v>70</v>
      </c>
    </row>
    <row r="6" spans="1:12" ht="21.75" customHeight="1" x14ac:dyDescent="0.25">
      <c r="A6" s="6">
        <v>2</v>
      </c>
      <c r="B6" s="8" t="s">
        <v>35</v>
      </c>
      <c r="C6" s="2" t="s">
        <v>25</v>
      </c>
      <c r="D6" s="4" t="s">
        <v>36</v>
      </c>
      <c r="E6" s="9">
        <v>25000</v>
      </c>
      <c r="F6" s="9">
        <v>25000</v>
      </c>
      <c r="G6" s="9">
        <v>12500</v>
      </c>
      <c r="H6" s="9">
        <v>25000</v>
      </c>
      <c r="I6" s="9"/>
      <c r="J6" s="9">
        <f>SUM(H6:I6)</f>
        <v>25000</v>
      </c>
      <c r="K6" s="11" t="s">
        <v>127</v>
      </c>
      <c r="L6" s="6" t="s">
        <v>72</v>
      </c>
    </row>
    <row r="7" spans="1:12" ht="21" customHeight="1" x14ac:dyDescent="0.25">
      <c r="A7" s="15"/>
      <c r="B7" s="16" t="s">
        <v>27</v>
      </c>
      <c r="C7" s="17" t="s">
        <v>26</v>
      </c>
      <c r="D7" s="18" t="s">
        <v>37</v>
      </c>
      <c r="E7" s="19">
        <v>70000</v>
      </c>
      <c r="F7" s="19"/>
      <c r="G7" s="19"/>
      <c r="H7" s="19"/>
      <c r="I7" s="88" t="s">
        <v>28</v>
      </c>
      <c r="J7" s="89"/>
      <c r="K7" s="90" t="s">
        <v>38</v>
      </c>
      <c r="L7" s="91"/>
    </row>
    <row r="8" spans="1:12" ht="21" customHeight="1" x14ac:dyDescent="0.25">
      <c r="A8" s="6">
        <v>3</v>
      </c>
      <c r="B8" s="10" t="s">
        <v>18</v>
      </c>
      <c r="C8" s="2" t="s">
        <v>29</v>
      </c>
      <c r="D8" s="5" t="s">
        <v>19</v>
      </c>
      <c r="E8" s="9">
        <v>35000</v>
      </c>
      <c r="F8" s="9">
        <v>35000</v>
      </c>
      <c r="G8" s="9"/>
      <c r="H8" s="9">
        <v>35000</v>
      </c>
      <c r="I8" s="9"/>
      <c r="J8" s="9">
        <f t="shared" ref="J8:J14" si="0">SUM(H8:I8)</f>
        <v>35000</v>
      </c>
      <c r="K8" s="11" t="s">
        <v>135</v>
      </c>
      <c r="L8" s="2" t="s">
        <v>70</v>
      </c>
    </row>
    <row r="9" spans="1:12" ht="21.75" customHeight="1" x14ac:dyDescent="0.25">
      <c r="A9" s="6">
        <v>4</v>
      </c>
      <c r="B9" s="10" t="s">
        <v>34</v>
      </c>
      <c r="C9" s="2" t="s">
        <v>33</v>
      </c>
      <c r="D9" s="5" t="s">
        <v>39</v>
      </c>
      <c r="E9" s="9">
        <v>40000</v>
      </c>
      <c r="F9" s="9">
        <v>430000</v>
      </c>
      <c r="G9" s="9">
        <v>64000</v>
      </c>
      <c r="H9" s="9"/>
      <c r="I9" s="9">
        <v>45000</v>
      </c>
      <c r="J9" s="9">
        <f t="shared" si="0"/>
        <v>45000</v>
      </c>
      <c r="K9" s="11"/>
      <c r="L9" s="60">
        <v>43265</v>
      </c>
    </row>
    <row r="10" spans="1:12" ht="19.5" customHeight="1" x14ac:dyDescent="0.25">
      <c r="A10" s="6">
        <v>5</v>
      </c>
      <c r="B10" s="10" t="s">
        <v>40</v>
      </c>
      <c r="C10" s="2" t="s">
        <v>41</v>
      </c>
      <c r="D10" s="5" t="s">
        <v>42</v>
      </c>
      <c r="E10" s="9">
        <v>30000</v>
      </c>
      <c r="F10" s="9">
        <v>45000</v>
      </c>
      <c r="G10" s="9"/>
      <c r="H10" s="9">
        <v>30000</v>
      </c>
      <c r="I10" s="9"/>
      <c r="J10" s="9">
        <f t="shared" si="0"/>
        <v>30000</v>
      </c>
      <c r="L10" s="61" t="s">
        <v>136</v>
      </c>
    </row>
    <row r="11" spans="1:12" ht="24" customHeight="1" x14ac:dyDescent="0.25">
      <c r="A11" s="6">
        <v>6</v>
      </c>
      <c r="B11" s="10" t="s">
        <v>14</v>
      </c>
      <c r="C11" s="2" t="s">
        <v>30</v>
      </c>
      <c r="D11" s="5" t="s">
        <v>17</v>
      </c>
      <c r="E11" s="9">
        <v>35000</v>
      </c>
      <c r="F11" s="9">
        <v>70000</v>
      </c>
      <c r="G11" s="9">
        <v>20500</v>
      </c>
      <c r="H11" s="9">
        <v>35000</v>
      </c>
      <c r="I11" s="9"/>
      <c r="J11" s="9">
        <f t="shared" si="0"/>
        <v>35000</v>
      </c>
      <c r="K11" s="11" t="s">
        <v>135</v>
      </c>
      <c r="L11" s="2" t="s">
        <v>70</v>
      </c>
    </row>
    <row r="12" spans="1:12" ht="24" customHeight="1" x14ac:dyDescent="0.25">
      <c r="A12" s="6">
        <v>7</v>
      </c>
      <c r="B12" s="10" t="s">
        <v>15</v>
      </c>
      <c r="C12" s="2" t="s">
        <v>31</v>
      </c>
      <c r="D12" s="5" t="s">
        <v>16</v>
      </c>
      <c r="E12" s="9">
        <v>20000</v>
      </c>
      <c r="F12" s="9">
        <v>90000</v>
      </c>
      <c r="G12" s="9">
        <v>31000</v>
      </c>
      <c r="H12" s="9">
        <v>20000</v>
      </c>
      <c r="I12" s="9">
        <v>92000</v>
      </c>
      <c r="J12" s="9">
        <f t="shared" si="0"/>
        <v>112000</v>
      </c>
      <c r="K12" s="11" t="s">
        <v>135</v>
      </c>
      <c r="L12" s="2" t="s">
        <v>70</v>
      </c>
    </row>
    <row r="13" spans="1:12" ht="21.75" customHeight="1" x14ac:dyDescent="0.25">
      <c r="A13" s="6">
        <v>8</v>
      </c>
      <c r="B13" s="10" t="s">
        <v>43</v>
      </c>
      <c r="C13" s="2" t="s">
        <v>32</v>
      </c>
      <c r="D13" s="5" t="s">
        <v>44</v>
      </c>
      <c r="E13" s="9">
        <v>35000</v>
      </c>
      <c r="F13" s="9"/>
      <c r="G13" s="33"/>
      <c r="H13" s="9"/>
      <c r="I13" s="9"/>
      <c r="J13" s="9">
        <f t="shared" si="0"/>
        <v>0</v>
      </c>
      <c r="K13" s="11"/>
      <c r="L13" s="2"/>
    </row>
    <row r="14" spans="1:12" ht="23.25" customHeight="1" x14ac:dyDescent="0.25">
      <c r="A14" s="6">
        <v>9</v>
      </c>
      <c r="B14" s="10" t="s">
        <v>13</v>
      </c>
      <c r="C14" s="2" t="s">
        <v>23</v>
      </c>
      <c r="D14" s="5" t="s">
        <v>21</v>
      </c>
      <c r="E14" s="9">
        <v>20000</v>
      </c>
      <c r="F14" s="9">
        <v>242000</v>
      </c>
      <c r="G14" s="9">
        <v>27500</v>
      </c>
      <c r="H14" s="9"/>
      <c r="I14" s="9"/>
      <c r="J14" s="9">
        <f t="shared" si="0"/>
        <v>0</v>
      </c>
      <c r="K14" s="11"/>
      <c r="L14" s="37"/>
    </row>
    <row r="15" spans="1:12" ht="30" customHeight="1" x14ac:dyDescent="0.25">
      <c r="A15" s="65" t="s">
        <v>7</v>
      </c>
      <c r="B15" s="65"/>
      <c r="C15" s="65"/>
      <c r="D15" s="65"/>
      <c r="E15" s="34">
        <f>SUM(E5:E14)</f>
        <v>345000</v>
      </c>
      <c r="F15" s="35">
        <f>SUM(F5:F14)</f>
        <v>1252000</v>
      </c>
      <c r="G15" s="34">
        <f>SUM(G5:G14)</f>
        <v>163000</v>
      </c>
      <c r="H15" s="34">
        <f t="shared" ref="H15:J15" si="1">SUM(H5:H14)</f>
        <v>180000</v>
      </c>
      <c r="I15" s="34">
        <f t="shared" si="1"/>
        <v>137000</v>
      </c>
      <c r="J15" s="34">
        <f t="shared" si="1"/>
        <v>317000</v>
      </c>
      <c r="K15" s="36" t="s">
        <v>137</v>
      </c>
      <c r="L15" s="1" t="s">
        <v>71</v>
      </c>
    </row>
    <row r="16" spans="1:12" ht="15.75" x14ac:dyDescent="0.25">
      <c r="A16" s="92" t="s">
        <v>45</v>
      </c>
      <c r="B16" s="92"/>
      <c r="C16" s="92"/>
      <c r="D16" s="92"/>
      <c r="E16" s="92"/>
      <c r="F16" s="92"/>
      <c r="G16" s="92"/>
      <c r="H16" s="92"/>
      <c r="I16" s="92"/>
      <c r="J16" s="9">
        <f>-J15*0.1</f>
        <v>-31700</v>
      </c>
    </row>
    <row r="17" spans="1:10" ht="15.75" x14ac:dyDescent="0.25">
      <c r="A17" s="93" t="s">
        <v>139</v>
      </c>
      <c r="B17" s="94"/>
      <c r="C17" s="94"/>
      <c r="D17" s="94"/>
      <c r="E17" s="94"/>
      <c r="F17" s="94"/>
      <c r="G17" s="94"/>
      <c r="H17" s="94"/>
      <c r="I17" s="95"/>
      <c r="J17" s="9">
        <v>-2000</v>
      </c>
    </row>
    <row r="18" spans="1:10" x14ac:dyDescent="0.25">
      <c r="A18" s="92" t="s">
        <v>138</v>
      </c>
      <c r="B18" s="92"/>
      <c r="C18" s="92"/>
      <c r="D18" s="92"/>
      <c r="E18" s="92"/>
      <c r="F18" s="92"/>
      <c r="G18" s="92"/>
      <c r="H18" s="92"/>
      <c r="I18" s="92"/>
      <c r="J18" s="32">
        <f>SUM(J15:J17)</f>
        <v>283300</v>
      </c>
    </row>
    <row r="19" spans="1:10" ht="6.75" customHeight="1" x14ac:dyDescent="0.25"/>
    <row r="20" spans="1:10" x14ac:dyDescent="0.25">
      <c r="A20" t="s">
        <v>68</v>
      </c>
    </row>
    <row r="21" spans="1:10" x14ac:dyDescent="0.25">
      <c r="A21" t="s">
        <v>69</v>
      </c>
      <c r="J21" s="48"/>
    </row>
    <row r="22" spans="1:10" ht="7.5" customHeight="1" x14ac:dyDescent="0.25"/>
    <row r="23" spans="1:10" x14ac:dyDescent="0.25">
      <c r="J23" s="48"/>
    </row>
    <row r="24" spans="1:10" x14ac:dyDescent="0.25">
      <c r="H24" s="48"/>
    </row>
  </sheetData>
  <mergeCells count="8">
    <mergeCell ref="A18:I18"/>
    <mergeCell ref="A1:L1"/>
    <mergeCell ref="A2:L2"/>
    <mergeCell ref="I7:J7"/>
    <mergeCell ref="K7:L7"/>
    <mergeCell ref="A15:D15"/>
    <mergeCell ref="A16:I16"/>
    <mergeCell ref="A17:I17"/>
  </mergeCells>
  <printOptions horizontalCentered="1"/>
  <pageMargins left="0.11811023622047245" right="0.23622047244094491" top="1.4375" bottom="0.74803149606299213" header="0.31496062992125984" footer="0.31496062992125984"/>
  <pageSetup paperSize="9" orientation="landscape" r:id="rId1"/>
  <headerFooter>
    <oddHeader>&amp;LCCGIMMOBILES : 03 32 59 24 – 07 85 65 28 – 04 92 79 51
E-mail : amadasta@yahoo.fr&amp;CFICHE DES ENCAISSEMENTS 
YOPOUGON GARE 
Mme N'GUESSAN AYA N° CC: 9314451H
M. N'GUESSAN BOH JEAN MERMOSE 21 BP 946 ABIDJAN 21
05018796 - 09873305 - 02 24 58 85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view="pageLayout" workbookViewId="0">
      <selection sqref="A1:L1"/>
    </sheetView>
  </sheetViews>
  <sheetFormatPr baseColWidth="10" defaultRowHeight="15" x14ac:dyDescent="0.25"/>
  <cols>
    <col min="1" max="1" width="3.85546875" customWidth="1"/>
    <col min="2" max="2" width="24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2" ht="21" x14ac:dyDescent="0.35">
      <c r="A1" s="83" t="s">
        <v>134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</row>
    <row r="2" spans="1:12" ht="21" x14ac:dyDescent="0.35">
      <c r="A2" s="83" t="s">
        <v>125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</row>
    <row r="3" spans="1:12" x14ac:dyDescent="0.25">
      <c r="J3" s="48"/>
    </row>
    <row r="4" spans="1:12" ht="15.75" x14ac:dyDescent="0.25">
      <c r="A4" s="1" t="s">
        <v>0</v>
      </c>
      <c r="B4" s="13" t="s">
        <v>1</v>
      </c>
      <c r="C4" s="7" t="s">
        <v>11</v>
      </c>
      <c r="D4" s="13" t="s">
        <v>10</v>
      </c>
      <c r="E4" s="13" t="s">
        <v>2</v>
      </c>
      <c r="F4" s="13" t="s">
        <v>3</v>
      </c>
      <c r="G4" s="3" t="s">
        <v>47</v>
      </c>
      <c r="H4" s="14" t="s">
        <v>9</v>
      </c>
      <c r="I4" s="13" t="s">
        <v>5</v>
      </c>
      <c r="J4" s="3" t="s">
        <v>4</v>
      </c>
      <c r="K4" s="13" t="s">
        <v>8</v>
      </c>
      <c r="L4" s="13" t="s">
        <v>6</v>
      </c>
    </row>
    <row r="5" spans="1:12" ht="21.75" customHeight="1" x14ac:dyDescent="0.25">
      <c r="A5" s="6">
        <v>1</v>
      </c>
      <c r="B5" s="8" t="s">
        <v>12</v>
      </c>
      <c r="C5" s="2" t="s">
        <v>22</v>
      </c>
      <c r="D5" s="4" t="s">
        <v>20</v>
      </c>
      <c r="E5" s="9">
        <v>35000</v>
      </c>
      <c r="F5" s="9">
        <v>310000</v>
      </c>
      <c r="G5" s="9">
        <v>7500</v>
      </c>
      <c r="H5" s="9">
        <v>35000</v>
      </c>
      <c r="I5" s="9">
        <v>15000</v>
      </c>
      <c r="J5" s="9">
        <f>SUM(H5:I5)</f>
        <v>50000</v>
      </c>
      <c r="K5" s="11" t="s">
        <v>140</v>
      </c>
      <c r="L5" s="2" t="s">
        <v>70</v>
      </c>
    </row>
    <row r="6" spans="1:12" ht="21.75" customHeight="1" x14ac:dyDescent="0.25">
      <c r="A6" s="6">
        <v>2</v>
      </c>
      <c r="B6" s="8" t="s">
        <v>35</v>
      </c>
      <c r="C6" s="2" t="s">
        <v>25</v>
      </c>
      <c r="D6" s="4" t="s">
        <v>36</v>
      </c>
      <c r="E6" s="9">
        <v>25000</v>
      </c>
      <c r="F6" s="9">
        <v>25000</v>
      </c>
      <c r="G6" s="9">
        <v>12500</v>
      </c>
      <c r="H6" s="9">
        <v>25000</v>
      </c>
      <c r="I6" s="9"/>
      <c r="J6" s="9">
        <f>SUM(H6:I6)</f>
        <v>25000</v>
      </c>
      <c r="K6" s="11" t="s">
        <v>141</v>
      </c>
      <c r="L6" s="2" t="s">
        <v>142</v>
      </c>
    </row>
    <row r="7" spans="1:12" ht="21" customHeight="1" x14ac:dyDescent="0.25">
      <c r="A7" s="15"/>
      <c r="B7" s="16" t="s">
        <v>27</v>
      </c>
      <c r="C7" s="17" t="s">
        <v>26</v>
      </c>
      <c r="D7" s="18" t="s">
        <v>37</v>
      </c>
      <c r="E7" s="19">
        <v>70000</v>
      </c>
      <c r="F7" s="19"/>
      <c r="G7" s="19"/>
      <c r="H7" s="19"/>
      <c r="I7" s="88" t="s">
        <v>28</v>
      </c>
      <c r="J7" s="89"/>
      <c r="K7" s="90" t="s">
        <v>38</v>
      </c>
      <c r="L7" s="91"/>
    </row>
    <row r="8" spans="1:12" ht="21" customHeight="1" x14ac:dyDescent="0.25">
      <c r="A8" s="6">
        <v>3</v>
      </c>
      <c r="B8" s="10" t="s">
        <v>18</v>
      </c>
      <c r="C8" s="2" t="s">
        <v>29</v>
      </c>
      <c r="D8" s="5" t="s">
        <v>19</v>
      </c>
      <c r="E8" s="9">
        <v>35000</v>
      </c>
      <c r="F8" s="9">
        <v>35000</v>
      </c>
      <c r="G8" s="9"/>
      <c r="H8" s="9">
        <v>35000</v>
      </c>
      <c r="I8" s="9"/>
      <c r="J8" s="9">
        <f>SUM(H8:I8)</f>
        <v>35000</v>
      </c>
      <c r="K8" s="11" t="s">
        <v>149</v>
      </c>
      <c r="L8" s="6" t="s">
        <v>72</v>
      </c>
    </row>
    <row r="9" spans="1:12" ht="21.75" customHeight="1" x14ac:dyDescent="0.25">
      <c r="A9" s="6">
        <v>4</v>
      </c>
      <c r="B9" s="10" t="s">
        <v>34</v>
      </c>
      <c r="C9" s="2" t="s">
        <v>33</v>
      </c>
      <c r="D9" s="5" t="s">
        <v>39</v>
      </c>
      <c r="E9" s="9">
        <v>40000</v>
      </c>
      <c r="F9" s="9">
        <v>420000</v>
      </c>
      <c r="G9" s="9">
        <v>68000</v>
      </c>
      <c r="H9" s="9">
        <v>40000</v>
      </c>
      <c r="I9" s="9"/>
      <c r="J9" s="9">
        <f t="shared" ref="J9:J14" si="0">SUM(H9:I9)</f>
        <v>40000</v>
      </c>
      <c r="K9" s="11" t="s">
        <v>144</v>
      </c>
      <c r="L9" s="2" t="s">
        <v>70</v>
      </c>
    </row>
    <row r="10" spans="1:12" ht="19.5" customHeight="1" x14ac:dyDescent="0.25">
      <c r="A10" s="6">
        <v>5</v>
      </c>
      <c r="B10" s="10" t="s">
        <v>40</v>
      </c>
      <c r="C10" s="2" t="s">
        <v>41</v>
      </c>
      <c r="D10" s="5" t="s">
        <v>42</v>
      </c>
      <c r="E10" s="9">
        <v>30000</v>
      </c>
      <c r="F10" s="9">
        <v>45000</v>
      </c>
      <c r="G10" s="9"/>
      <c r="H10" s="9">
        <v>30000</v>
      </c>
      <c r="I10" s="9"/>
      <c r="J10" s="9">
        <f t="shared" si="0"/>
        <v>30000</v>
      </c>
      <c r="K10" s="11" t="s">
        <v>146</v>
      </c>
      <c r="L10" s="2" t="s">
        <v>148</v>
      </c>
    </row>
    <row r="11" spans="1:12" ht="24" customHeight="1" x14ac:dyDescent="0.25">
      <c r="A11" s="6">
        <v>6</v>
      </c>
      <c r="B11" s="10" t="s">
        <v>14</v>
      </c>
      <c r="C11" s="2" t="s">
        <v>30</v>
      </c>
      <c r="D11" s="5" t="s">
        <v>17</v>
      </c>
      <c r="E11" s="9">
        <v>35000</v>
      </c>
      <c r="F11" s="9">
        <v>105000</v>
      </c>
      <c r="G11" s="9">
        <v>24000</v>
      </c>
      <c r="H11" s="9">
        <v>35000</v>
      </c>
      <c r="I11" s="9"/>
      <c r="J11" s="9">
        <f t="shared" si="0"/>
        <v>35000</v>
      </c>
      <c r="K11" s="11" t="s">
        <v>145</v>
      </c>
      <c r="L11" s="2" t="s">
        <v>70</v>
      </c>
    </row>
    <row r="12" spans="1:12" ht="24" customHeight="1" x14ac:dyDescent="0.25">
      <c r="A12" s="6">
        <v>7</v>
      </c>
      <c r="B12" s="10" t="s">
        <v>15</v>
      </c>
      <c r="C12" s="2" t="s">
        <v>31</v>
      </c>
      <c r="D12" s="5" t="s">
        <v>16</v>
      </c>
      <c r="E12" s="9">
        <v>20000</v>
      </c>
      <c r="F12" s="9"/>
      <c r="G12" s="9">
        <v>29000</v>
      </c>
      <c r="H12" s="9">
        <v>20000</v>
      </c>
      <c r="I12" s="9"/>
      <c r="J12" s="9">
        <f t="shared" si="0"/>
        <v>20000</v>
      </c>
      <c r="K12" s="11" t="s">
        <v>149</v>
      </c>
      <c r="L12" s="6" t="s">
        <v>72</v>
      </c>
    </row>
    <row r="13" spans="1:12" ht="21.75" customHeight="1" x14ac:dyDescent="0.25">
      <c r="A13" s="6">
        <v>8</v>
      </c>
      <c r="B13" s="10" t="s">
        <v>43</v>
      </c>
      <c r="C13" s="2" t="s">
        <v>32</v>
      </c>
      <c r="D13" s="5" t="s">
        <v>44</v>
      </c>
      <c r="E13" s="9">
        <v>35000</v>
      </c>
      <c r="F13" s="9">
        <v>35000</v>
      </c>
      <c r="G13" s="33"/>
      <c r="H13" s="9">
        <v>35000</v>
      </c>
      <c r="I13" s="9">
        <v>70000</v>
      </c>
      <c r="J13" s="9">
        <f t="shared" si="0"/>
        <v>105000</v>
      </c>
      <c r="K13" s="11" t="s">
        <v>147</v>
      </c>
      <c r="L13" s="59" t="s">
        <v>143</v>
      </c>
    </row>
    <row r="14" spans="1:12" ht="23.25" customHeight="1" x14ac:dyDescent="0.25">
      <c r="A14" s="6">
        <v>9</v>
      </c>
      <c r="B14" s="10" t="s">
        <v>13</v>
      </c>
      <c r="C14" s="2" t="s">
        <v>23</v>
      </c>
      <c r="D14" s="5" t="s">
        <v>21</v>
      </c>
      <c r="E14" s="9">
        <v>20000</v>
      </c>
      <c r="F14" s="9">
        <v>262000</v>
      </c>
      <c r="G14" s="9">
        <v>29500</v>
      </c>
      <c r="H14" s="9"/>
      <c r="I14" s="9"/>
      <c r="J14" s="9">
        <f t="shared" si="0"/>
        <v>0</v>
      </c>
      <c r="K14" s="11"/>
      <c r="L14" s="37"/>
    </row>
    <row r="15" spans="1:12" ht="30" customHeight="1" x14ac:dyDescent="0.25">
      <c r="A15" s="65" t="s">
        <v>7</v>
      </c>
      <c r="B15" s="65"/>
      <c r="C15" s="65"/>
      <c r="D15" s="65"/>
      <c r="E15" s="34">
        <f>SUM(E5:E14)</f>
        <v>345000</v>
      </c>
      <c r="F15" s="35">
        <f>SUM(F5:F14)</f>
        <v>1237000</v>
      </c>
      <c r="G15" s="34">
        <f>SUM(G5:G14)</f>
        <v>170500</v>
      </c>
      <c r="H15" s="34">
        <f t="shared" ref="H15:J15" si="1">SUM(H5:H14)</f>
        <v>255000</v>
      </c>
      <c r="I15" s="34">
        <f t="shared" si="1"/>
        <v>85000</v>
      </c>
      <c r="J15" s="34">
        <f t="shared" si="1"/>
        <v>340000</v>
      </c>
      <c r="K15" s="36" t="s">
        <v>149</v>
      </c>
      <c r="L15" s="1" t="s">
        <v>71</v>
      </c>
    </row>
    <row r="16" spans="1:12" ht="15.75" x14ac:dyDescent="0.25">
      <c r="A16" s="92" t="s">
        <v>45</v>
      </c>
      <c r="B16" s="92"/>
      <c r="C16" s="92"/>
      <c r="D16" s="92"/>
      <c r="E16" s="92"/>
      <c r="F16" s="92"/>
      <c r="G16" s="92"/>
      <c r="H16" s="92"/>
      <c r="I16" s="92"/>
      <c r="J16" s="9">
        <f>-J15*0.1</f>
        <v>-34000</v>
      </c>
    </row>
    <row r="17" spans="1:10" x14ac:dyDescent="0.25">
      <c r="A17" s="92" t="s">
        <v>150</v>
      </c>
      <c r="B17" s="92"/>
      <c r="C17" s="92"/>
      <c r="D17" s="92"/>
      <c r="E17" s="92"/>
      <c r="F17" s="92"/>
      <c r="G17" s="92"/>
      <c r="H17" s="92"/>
      <c r="I17" s="92"/>
      <c r="J17" s="32">
        <f>SUM(J15:J16)</f>
        <v>306000</v>
      </c>
    </row>
    <row r="18" spans="1:10" ht="6.75" customHeight="1" x14ac:dyDescent="0.25"/>
    <row r="19" spans="1:10" x14ac:dyDescent="0.25">
      <c r="A19" t="s">
        <v>68</v>
      </c>
    </row>
    <row r="20" spans="1:10" x14ac:dyDescent="0.25">
      <c r="A20" t="s">
        <v>69</v>
      </c>
      <c r="J20" s="48"/>
    </row>
    <row r="21" spans="1:10" ht="7.5" customHeight="1" x14ac:dyDescent="0.25"/>
    <row r="22" spans="1:10" x14ac:dyDescent="0.25">
      <c r="J22" s="48"/>
    </row>
    <row r="23" spans="1:10" x14ac:dyDescent="0.25">
      <c r="H23" s="48"/>
    </row>
  </sheetData>
  <mergeCells count="7">
    <mergeCell ref="A17:I17"/>
    <mergeCell ref="A1:L1"/>
    <mergeCell ref="A2:L2"/>
    <mergeCell ref="I7:J7"/>
    <mergeCell ref="K7:L7"/>
    <mergeCell ref="A15:D15"/>
    <mergeCell ref="A16:I16"/>
  </mergeCells>
  <printOptions horizontalCentered="1"/>
  <pageMargins left="0.11811023622047245" right="0.23622047244094491" top="1.4375" bottom="0.74803149606299213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 N'GUESSAN BOH JEAN MERMOSE 21 BP 946 ABIDJAN 21
05018796 - 09873305 - 02 24 58 85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view="pageLayout" topLeftCell="A10" workbookViewId="0">
      <selection activeCell="A18" sqref="A18"/>
    </sheetView>
  </sheetViews>
  <sheetFormatPr baseColWidth="10" defaultRowHeight="15" x14ac:dyDescent="0.25"/>
  <cols>
    <col min="1" max="1" width="3.85546875" customWidth="1"/>
    <col min="2" max="2" width="24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2" ht="21" x14ac:dyDescent="0.35">
      <c r="A1" s="83" t="s">
        <v>151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</row>
    <row r="2" spans="1:12" ht="21" x14ac:dyDescent="0.35">
      <c r="A2" s="83" t="s">
        <v>125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</row>
    <row r="3" spans="1:12" x14ac:dyDescent="0.25">
      <c r="J3" s="48"/>
    </row>
    <row r="4" spans="1:12" ht="15.75" x14ac:dyDescent="0.25">
      <c r="A4" s="1" t="s">
        <v>0</v>
      </c>
      <c r="B4" s="13" t="s">
        <v>1</v>
      </c>
      <c r="C4" s="7" t="s">
        <v>11</v>
      </c>
      <c r="D4" s="13" t="s">
        <v>10</v>
      </c>
      <c r="E4" s="13" t="s">
        <v>2</v>
      </c>
      <c r="F4" s="13" t="s">
        <v>3</v>
      </c>
      <c r="G4" s="3" t="s">
        <v>47</v>
      </c>
      <c r="H4" s="14" t="s">
        <v>9</v>
      </c>
      <c r="I4" s="13" t="s">
        <v>5</v>
      </c>
      <c r="J4" s="3" t="s">
        <v>4</v>
      </c>
      <c r="K4" s="13" t="s">
        <v>8</v>
      </c>
      <c r="L4" s="13" t="s">
        <v>6</v>
      </c>
    </row>
    <row r="5" spans="1:12" ht="21.75" customHeight="1" x14ac:dyDescent="0.25">
      <c r="A5" s="6">
        <v>1</v>
      </c>
      <c r="B5" s="8" t="s">
        <v>12</v>
      </c>
      <c r="C5" s="2" t="s">
        <v>22</v>
      </c>
      <c r="D5" s="4" t="s">
        <v>20</v>
      </c>
      <c r="E5" s="9">
        <v>35000</v>
      </c>
      <c r="F5" s="9">
        <v>310000</v>
      </c>
      <c r="G5" s="9">
        <v>7500</v>
      </c>
      <c r="H5" s="9">
        <v>35000</v>
      </c>
      <c r="I5" s="9">
        <v>5000</v>
      </c>
      <c r="J5" s="9">
        <f>SUM(H5:I5)</f>
        <v>40000</v>
      </c>
      <c r="K5" s="11" t="s">
        <v>152</v>
      </c>
      <c r="L5" s="2" t="s">
        <v>70</v>
      </c>
    </row>
    <row r="6" spans="1:12" ht="21.75" customHeight="1" x14ac:dyDescent="0.25">
      <c r="A6" s="6">
        <v>2</v>
      </c>
      <c r="B6" s="8" t="s">
        <v>35</v>
      </c>
      <c r="C6" s="2" t="s">
        <v>25</v>
      </c>
      <c r="D6" s="4" t="s">
        <v>36</v>
      </c>
      <c r="E6" s="9">
        <v>25000</v>
      </c>
      <c r="F6" s="9">
        <v>25000</v>
      </c>
      <c r="G6" s="9">
        <v>12500</v>
      </c>
      <c r="H6" s="9">
        <v>25000</v>
      </c>
      <c r="I6" s="9"/>
      <c r="J6" s="9">
        <f>SUM(H6:I6)</f>
        <v>25000</v>
      </c>
      <c r="K6" s="11" t="s">
        <v>153</v>
      </c>
      <c r="L6" s="2" t="s">
        <v>142</v>
      </c>
    </row>
    <row r="7" spans="1:12" ht="21" customHeight="1" x14ac:dyDescent="0.25">
      <c r="A7" s="15"/>
      <c r="B7" s="16" t="s">
        <v>27</v>
      </c>
      <c r="C7" s="17" t="s">
        <v>26</v>
      </c>
      <c r="D7" s="18" t="s">
        <v>37</v>
      </c>
      <c r="E7" s="19">
        <v>70000</v>
      </c>
      <c r="F7" s="19"/>
      <c r="G7" s="19"/>
      <c r="H7" s="19"/>
      <c r="I7" s="88" t="s">
        <v>28</v>
      </c>
      <c r="J7" s="89"/>
      <c r="K7" s="90" t="s">
        <v>38</v>
      </c>
      <c r="L7" s="91"/>
    </row>
    <row r="8" spans="1:12" ht="21" customHeight="1" x14ac:dyDescent="0.25">
      <c r="A8" s="6">
        <v>3</v>
      </c>
      <c r="B8" s="10" t="s">
        <v>18</v>
      </c>
      <c r="C8" s="2" t="s">
        <v>29</v>
      </c>
      <c r="D8" s="5" t="s">
        <v>19</v>
      </c>
      <c r="E8" s="9">
        <v>35000</v>
      </c>
      <c r="F8" s="9">
        <v>35000</v>
      </c>
      <c r="G8" s="9">
        <v>3500</v>
      </c>
      <c r="H8" s="9">
        <v>35000</v>
      </c>
      <c r="I8" s="9"/>
      <c r="J8" s="9">
        <f>SUM(H8:I8)</f>
        <v>35000</v>
      </c>
      <c r="K8" s="11" t="s">
        <v>155</v>
      </c>
      <c r="L8" s="6" t="s">
        <v>72</v>
      </c>
    </row>
    <row r="9" spans="1:12" ht="21.75" customHeight="1" x14ac:dyDescent="0.25">
      <c r="A9" s="6">
        <v>4</v>
      </c>
      <c r="B9" s="10" t="s">
        <v>34</v>
      </c>
      <c r="C9" s="2" t="s">
        <v>33</v>
      </c>
      <c r="D9" s="5" t="s">
        <v>39</v>
      </c>
      <c r="E9" s="9">
        <v>40000</v>
      </c>
      <c r="F9" s="9">
        <v>420000</v>
      </c>
      <c r="G9" s="9">
        <v>72000</v>
      </c>
      <c r="H9" s="9">
        <v>40000</v>
      </c>
      <c r="I9" s="9"/>
      <c r="J9" s="9">
        <f t="shared" ref="J9:J14" si="0">SUM(H9:I9)</f>
        <v>40000</v>
      </c>
      <c r="K9" s="11" t="s">
        <v>155</v>
      </c>
      <c r="L9" s="2" t="s">
        <v>70</v>
      </c>
    </row>
    <row r="10" spans="1:12" ht="19.5" customHeight="1" x14ac:dyDescent="0.25">
      <c r="A10" s="6">
        <v>5</v>
      </c>
      <c r="B10" s="10" t="s">
        <v>40</v>
      </c>
      <c r="C10" s="2" t="s">
        <v>41</v>
      </c>
      <c r="D10" s="5" t="s">
        <v>42</v>
      </c>
      <c r="E10" s="9">
        <v>30000</v>
      </c>
      <c r="F10" s="9">
        <v>45000</v>
      </c>
      <c r="G10" s="9"/>
      <c r="H10" s="9">
        <v>30000</v>
      </c>
      <c r="I10" s="9"/>
      <c r="J10" s="9">
        <f t="shared" si="0"/>
        <v>30000</v>
      </c>
      <c r="K10" s="11" t="s">
        <v>156</v>
      </c>
      <c r="L10" s="2" t="s">
        <v>75</v>
      </c>
    </row>
    <row r="11" spans="1:12" ht="24" customHeight="1" x14ac:dyDescent="0.25">
      <c r="A11" s="6">
        <v>6</v>
      </c>
      <c r="B11" s="10" t="s">
        <v>14</v>
      </c>
      <c r="C11" s="2" t="s">
        <v>30</v>
      </c>
      <c r="D11" s="5" t="s">
        <v>17</v>
      </c>
      <c r="E11" s="9">
        <v>35000</v>
      </c>
      <c r="F11" s="9">
        <v>105000</v>
      </c>
      <c r="G11" s="9">
        <v>24000</v>
      </c>
      <c r="H11" s="9">
        <v>35000</v>
      </c>
      <c r="I11" s="9"/>
      <c r="J11" s="9">
        <f t="shared" si="0"/>
        <v>35000</v>
      </c>
      <c r="K11" s="11" t="s">
        <v>156</v>
      </c>
      <c r="L11" s="2" t="s">
        <v>70</v>
      </c>
    </row>
    <row r="12" spans="1:12" ht="24" customHeight="1" x14ac:dyDescent="0.25">
      <c r="A12" s="6">
        <v>7</v>
      </c>
      <c r="B12" s="10" t="s">
        <v>15</v>
      </c>
      <c r="C12" s="2" t="s">
        <v>31</v>
      </c>
      <c r="D12" s="5" t="s">
        <v>16</v>
      </c>
      <c r="E12" s="9">
        <v>20000</v>
      </c>
      <c r="F12" s="9"/>
      <c r="G12" s="9">
        <v>31000</v>
      </c>
      <c r="H12" s="9">
        <v>20000</v>
      </c>
      <c r="I12" s="9"/>
      <c r="J12" s="9">
        <f t="shared" si="0"/>
        <v>20000</v>
      </c>
      <c r="K12" s="11" t="s">
        <v>157</v>
      </c>
      <c r="L12" s="6" t="s">
        <v>72</v>
      </c>
    </row>
    <row r="13" spans="1:12" ht="21.75" customHeight="1" x14ac:dyDescent="0.25">
      <c r="A13" s="6">
        <v>8</v>
      </c>
      <c r="B13" s="10" t="s">
        <v>43</v>
      </c>
      <c r="C13" s="2" t="s">
        <v>32</v>
      </c>
      <c r="D13" s="5" t="s">
        <v>44</v>
      </c>
      <c r="E13" s="9">
        <v>35000</v>
      </c>
      <c r="F13" s="9">
        <v>35000</v>
      </c>
      <c r="G13" s="33"/>
      <c r="H13" s="9"/>
      <c r="I13" s="9"/>
      <c r="J13" s="9">
        <f t="shared" si="0"/>
        <v>0</v>
      </c>
      <c r="K13" s="11"/>
      <c r="L13" s="59"/>
    </row>
    <row r="14" spans="1:12" ht="23.25" customHeight="1" x14ac:dyDescent="0.25">
      <c r="A14" s="6">
        <v>9</v>
      </c>
      <c r="B14" s="10" t="s">
        <v>13</v>
      </c>
      <c r="C14" s="2" t="s">
        <v>23</v>
      </c>
      <c r="D14" s="5" t="s">
        <v>21</v>
      </c>
      <c r="E14" s="9">
        <v>20000</v>
      </c>
      <c r="F14" s="9">
        <v>282000</v>
      </c>
      <c r="G14" s="9">
        <v>31500</v>
      </c>
      <c r="H14" s="9"/>
      <c r="I14" s="9">
        <v>45000</v>
      </c>
      <c r="J14" s="9">
        <f t="shared" si="0"/>
        <v>45000</v>
      </c>
      <c r="K14" s="11"/>
      <c r="L14" s="62" t="s">
        <v>154</v>
      </c>
    </row>
    <row r="15" spans="1:12" ht="30" customHeight="1" x14ac:dyDescent="0.25">
      <c r="A15" s="65" t="s">
        <v>7</v>
      </c>
      <c r="B15" s="65"/>
      <c r="C15" s="65"/>
      <c r="D15" s="65"/>
      <c r="E15" s="34">
        <f>SUM(E5:E14)</f>
        <v>345000</v>
      </c>
      <c r="F15" s="35">
        <f>SUM(F5:F14)</f>
        <v>1257000</v>
      </c>
      <c r="G15" s="34">
        <f>SUM(G5:G14)</f>
        <v>182000</v>
      </c>
      <c r="H15" s="34">
        <f t="shared" ref="H15:J15" si="1">SUM(H5:H14)</f>
        <v>220000</v>
      </c>
      <c r="I15" s="34">
        <f t="shared" si="1"/>
        <v>50000</v>
      </c>
      <c r="J15" s="34">
        <f t="shared" si="1"/>
        <v>270000</v>
      </c>
      <c r="K15" s="36" t="s">
        <v>158</v>
      </c>
      <c r="L15" s="1" t="s">
        <v>71</v>
      </c>
    </row>
    <row r="16" spans="1:12" ht="15.75" x14ac:dyDescent="0.25">
      <c r="A16" s="92" t="s">
        <v>45</v>
      </c>
      <c r="B16" s="92"/>
      <c r="C16" s="92"/>
      <c r="D16" s="92"/>
      <c r="E16" s="92"/>
      <c r="F16" s="92"/>
      <c r="G16" s="92"/>
      <c r="H16" s="92"/>
      <c r="I16" s="92"/>
      <c r="J16" s="9">
        <f>-J15*0.1</f>
        <v>-27000</v>
      </c>
    </row>
    <row r="17" spans="1:10" x14ac:dyDescent="0.25">
      <c r="A17" s="92" t="s">
        <v>159</v>
      </c>
      <c r="B17" s="92"/>
      <c r="C17" s="92"/>
      <c r="D17" s="92"/>
      <c r="E17" s="92"/>
      <c r="F17" s="92"/>
      <c r="G17" s="92"/>
      <c r="H17" s="92"/>
      <c r="I17" s="92"/>
      <c r="J17" s="32">
        <f>SUM(J15:J16)</f>
        <v>243000</v>
      </c>
    </row>
    <row r="18" spans="1:10" ht="6.75" customHeight="1" x14ac:dyDescent="0.25"/>
    <row r="19" spans="1:10" x14ac:dyDescent="0.25">
      <c r="A19" t="s">
        <v>68</v>
      </c>
    </row>
    <row r="20" spans="1:10" x14ac:dyDescent="0.25">
      <c r="A20" t="s">
        <v>69</v>
      </c>
      <c r="J20" s="48"/>
    </row>
    <row r="21" spans="1:10" ht="7.5" customHeight="1" x14ac:dyDescent="0.25"/>
    <row r="22" spans="1:10" x14ac:dyDescent="0.25">
      <c r="J22" s="48"/>
    </row>
    <row r="23" spans="1:10" x14ac:dyDescent="0.25">
      <c r="H23" s="48"/>
    </row>
  </sheetData>
  <mergeCells count="7">
    <mergeCell ref="A17:I17"/>
    <mergeCell ref="A1:L1"/>
    <mergeCell ref="A2:L2"/>
    <mergeCell ref="I7:J7"/>
    <mergeCell ref="K7:L7"/>
    <mergeCell ref="A15:D15"/>
    <mergeCell ref="A16:I16"/>
  </mergeCells>
  <printOptions horizontalCentered="1"/>
  <pageMargins left="0.11811023622047245" right="0.23622047244094491" top="1.4375" bottom="0.74803149606299213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 N'GUESSAN BOH JEAN MERMOSE 21 BP 946 ABIDJAN 21
05018796 - 09873305 - 02 24 58 85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view="pageLayout" topLeftCell="A13" workbookViewId="0">
      <selection activeCell="A18" sqref="A18"/>
    </sheetView>
  </sheetViews>
  <sheetFormatPr baseColWidth="10" defaultRowHeight="15" x14ac:dyDescent="0.25"/>
  <cols>
    <col min="1" max="1" width="3.85546875" customWidth="1"/>
    <col min="2" max="2" width="24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2" ht="21" x14ac:dyDescent="0.35">
      <c r="A1" s="83" t="s">
        <v>160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</row>
    <row r="2" spans="1:12" ht="21" x14ac:dyDescent="0.35">
      <c r="A2" s="83" t="s">
        <v>125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</row>
    <row r="3" spans="1:12" x14ac:dyDescent="0.25">
      <c r="J3" s="48"/>
    </row>
    <row r="4" spans="1:12" ht="15.75" x14ac:dyDescent="0.25">
      <c r="A4" s="1" t="s">
        <v>0</v>
      </c>
      <c r="B4" s="13" t="s">
        <v>1</v>
      </c>
      <c r="C4" s="7" t="s">
        <v>11</v>
      </c>
      <c r="D4" s="13" t="s">
        <v>10</v>
      </c>
      <c r="E4" s="13" t="s">
        <v>2</v>
      </c>
      <c r="F4" s="13" t="s">
        <v>3</v>
      </c>
      <c r="G4" s="3" t="s">
        <v>47</v>
      </c>
      <c r="H4" s="14" t="s">
        <v>9</v>
      </c>
      <c r="I4" s="13" t="s">
        <v>5</v>
      </c>
      <c r="J4" s="3" t="s">
        <v>4</v>
      </c>
      <c r="K4" s="13" t="s">
        <v>8</v>
      </c>
      <c r="L4" s="13" t="s">
        <v>6</v>
      </c>
    </row>
    <row r="5" spans="1:12" ht="21.75" customHeight="1" x14ac:dyDescent="0.25">
      <c r="A5" s="6">
        <v>1</v>
      </c>
      <c r="B5" s="8" t="s">
        <v>12</v>
      </c>
      <c r="C5" s="2" t="s">
        <v>22</v>
      </c>
      <c r="D5" s="4" t="s">
        <v>20</v>
      </c>
      <c r="E5" s="9">
        <v>35000</v>
      </c>
      <c r="F5" s="9">
        <v>305000</v>
      </c>
      <c r="G5" s="9">
        <v>7500</v>
      </c>
      <c r="H5" s="9">
        <v>35000</v>
      </c>
      <c r="I5" s="9">
        <v>5000</v>
      </c>
      <c r="J5" s="9">
        <f>SUM(H5:I5)</f>
        <v>40000</v>
      </c>
      <c r="K5" s="11" t="s">
        <v>162</v>
      </c>
      <c r="L5" s="2" t="s">
        <v>70</v>
      </c>
    </row>
    <row r="6" spans="1:12" ht="21.75" customHeight="1" x14ac:dyDescent="0.25">
      <c r="A6" s="6">
        <v>2</v>
      </c>
      <c r="B6" s="8" t="s">
        <v>35</v>
      </c>
      <c r="C6" s="2" t="s">
        <v>25</v>
      </c>
      <c r="D6" s="4" t="s">
        <v>36</v>
      </c>
      <c r="E6" s="9">
        <v>25000</v>
      </c>
      <c r="F6" s="9">
        <v>25000</v>
      </c>
      <c r="G6" s="9">
        <v>12500</v>
      </c>
      <c r="H6" s="9">
        <v>25000</v>
      </c>
      <c r="I6" s="9"/>
      <c r="J6" s="9">
        <f>SUM(H6:I6)</f>
        <v>25000</v>
      </c>
      <c r="K6" s="11" t="s">
        <v>163</v>
      </c>
      <c r="L6" s="2" t="s">
        <v>142</v>
      </c>
    </row>
    <row r="7" spans="1:12" ht="21" customHeight="1" x14ac:dyDescent="0.25">
      <c r="A7" s="15"/>
      <c r="B7" s="16" t="s">
        <v>27</v>
      </c>
      <c r="C7" s="17" t="s">
        <v>26</v>
      </c>
      <c r="D7" s="18" t="s">
        <v>37</v>
      </c>
      <c r="E7" s="19">
        <v>70000</v>
      </c>
      <c r="F7" s="19"/>
      <c r="G7" s="19"/>
      <c r="H7" s="19"/>
      <c r="I7" s="88" t="s">
        <v>28</v>
      </c>
      <c r="J7" s="89"/>
      <c r="K7" s="90" t="s">
        <v>38</v>
      </c>
      <c r="L7" s="91"/>
    </row>
    <row r="8" spans="1:12" ht="21" customHeight="1" x14ac:dyDescent="0.25">
      <c r="A8" s="6">
        <v>3</v>
      </c>
      <c r="B8" s="10" t="s">
        <v>18</v>
      </c>
      <c r="C8" s="2" t="s">
        <v>29</v>
      </c>
      <c r="D8" s="5" t="s">
        <v>19</v>
      </c>
      <c r="E8" s="9">
        <v>35000</v>
      </c>
      <c r="F8" s="9">
        <v>35000</v>
      </c>
      <c r="G8" s="9">
        <v>3500</v>
      </c>
      <c r="H8" s="9"/>
      <c r="I8" s="9"/>
      <c r="J8" s="9">
        <f>SUM(H8:I8)</f>
        <v>0</v>
      </c>
      <c r="K8" s="11"/>
      <c r="L8" s="6"/>
    </row>
    <row r="9" spans="1:12" ht="21.75" customHeight="1" x14ac:dyDescent="0.25">
      <c r="A9" s="6">
        <v>4</v>
      </c>
      <c r="B9" s="10" t="s">
        <v>34</v>
      </c>
      <c r="C9" s="2" t="s">
        <v>33</v>
      </c>
      <c r="D9" s="5" t="s">
        <v>39</v>
      </c>
      <c r="E9" s="9">
        <v>40000</v>
      </c>
      <c r="F9" s="9">
        <v>420000</v>
      </c>
      <c r="G9" s="9">
        <v>72000</v>
      </c>
      <c r="H9" s="9"/>
      <c r="I9" s="9"/>
      <c r="J9" s="9">
        <f t="shared" ref="J9:J14" si="0">SUM(H9:I9)</f>
        <v>0</v>
      </c>
      <c r="K9" s="11"/>
      <c r="L9" s="2"/>
    </row>
    <row r="10" spans="1:12" ht="19.5" customHeight="1" x14ac:dyDescent="0.25">
      <c r="A10" s="6">
        <v>5</v>
      </c>
      <c r="B10" s="10" t="s">
        <v>40</v>
      </c>
      <c r="C10" s="2" t="s">
        <v>41</v>
      </c>
      <c r="D10" s="5" t="s">
        <v>42</v>
      </c>
      <c r="E10" s="9">
        <v>30000</v>
      </c>
      <c r="F10" s="9">
        <v>45000</v>
      </c>
      <c r="G10" s="9"/>
      <c r="H10" s="9">
        <v>30000</v>
      </c>
      <c r="I10" s="9"/>
      <c r="J10" s="9">
        <f t="shared" si="0"/>
        <v>30000</v>
      </c>
      <c r="K10" s="11" t="s">
        <v>161</v>
      </c>
      <c r="L10" s="2" t="s">
        <v>75</v>
      </c>
    </row>
    <row r="11" spans="1:12" ht="24" customHeight="1" x14ac:dyDescent="0.25">
      <c r="A11" s="6">
        <v>6</v>
      </c>
      <c r="B11" s="10" t="s">
        <v>14</v>
      </c>
      <c r="C11" s="2" t="s">
        <v>30</v>
      </c>
      <c r="D11" s="5" t="s">
        <v>17</v>
      </c>
      <c r="E11" s="9">
        <v>35000</v>
      </c>
      <c r="F11" s="9">
        <v>105000</v>
      </c>
      <c r="G11" s="9">
        <v>24000</v>
      </c>
      <c r="H11" s="9"/>
      <c r="I11" s="9"/>
      <c r="J11" s="9">
        <f t="shared" si="0"/>
        <v>0</v>
      </c>
      <c r="K11" s="11"/>
      <c r="L11" s="2"/>
    </row>
    <row r="12" spans="1:12" ht="24" customHeight="1" x14ac:dyDescent="0.25">
      <c r="A12" s="6">
        <v>7</v>
      </c>
      <c r="B12" s="10" t="s">
        <v>15</v>
      </c>
      <c r="C12" s="2" t="s">
        <v>31</v>
      </c>
      <c r="D12" s="5" t="s">
        <v>16</v>
      </c>
      <c r="E12" s="9">
        <v>20000</v>
      </c>
      <c r="F12" s="9"/>
      <c r="G12" s="9">
        <v>31000</v>
      </c>
      <c r="H12" s="9">
        <v>20000</v>
      </c>
      <c r="I12" s="9"/>
      <c r="J12" s="9">
        <f t="shared" si="0"/>
        <v>20000</v>
      </c>
      <c r="K12" s="11" t="s">
        <v>164</v>
      </c>
      <c r="L12" s="6" t="s">
        <v>72</v>
      </c>
    </row>
    <row r="13" spans="1:12" ht="21.75" customHeight="1" x14ac:dyDescent="0.25">
      <c r="A13" s="6">
        <v>8</v>
      </c>
      <c r="B13" s="10" t="s">
        <v>43</v>
      </c>
      <c r="C13" s="2" t="s">
        <v>32</v>
      </c>
      <c r="D13" s="5" t="s">
        <v>44</v>
      </c>
      <c r="E13" s="9">
        <v>35000</v>
      </c>
      <c r="F13" s="9">
        <v>35000</v>
      </c>
      <c r="G13" s="33">
        <v>3500</v>
      </c>
      <c r="H13" s="9">
        <v>35000</v>
      </c>
      <c r="I13" s="9">
        <v>35000</v>
      </c>
      <c r="J13" s="9">
        <f t="shared" si="0"/>
        <v>70000</v>
      </c>
      <c r="K13" s="11" t="s">
        <v>164</v>
      </c>
      <c r="L13" s="6" t="s">
        <v>72</v>
      </c>
    </row>
    <row r="14" spans="1:12" ht="23.25" customHeight="1" x14ac:dyDescent="0.25">
      <c r="A14" s="6">
        <v>9</v>
      </c>
      <c r="B14" s="10" t="s">
        <v>13</v>
      </c>
      <c r="C14" s="2" t="s">
        <v>23</v>
      </c>
      <c r="D14" s="5" t="s">
        <v>21</v>
      </c>
      <c r="E14" s="9">
        <v>20000</v>
      </c>
      <c r="F14" s="9">
        <v>259000</v>
      </c>
      <c r="G14" s="9">
        <v>33500</v>
      </c>
      <c r="H14" s="9">
        <v>20000</v>
      </c>
      <c r="I14" s="9"/>
      <c r="J14" s="9">
        <f t="shared" si="0"/>
        <v>20000</v>
      </c>
      <c r="K14" s="11" t="s">
        <v>165</v>
      </c>
      <c r="L14" s="6" t="s">
        <v>72</v>
      </c>
    </row>
    <row r="15" spans="1:12" ht="30" customHeight="1" x14ac:dyDescent="0.25">
      <c r="A15" s="65" t="s">
        <v>7</v>
      </c>
      <c r="B15" s="65"/>
      <c r="C15" s="65"/>
      <c r="D15" s="65"/>
      <c r="E15" s="34">
        <f>SUM(E5:E14)</f>
        <v>345000</v>
      </c>
      <c r="F15" s="35">
        <f>SUM(F5:F14)</f>
        <v>1229000</v>
      </c>
      <c r="G15" s="34">
        <f>SUM(G5:G14)</f>
        <v>187500</v>
      </c>
      <c r="H15" s="34">
        <f t="shared" ref="H15:J15" si="1">SUM(H5:H14)</f>
        <v>165000</v>
      </c>
      <c r="I15" s="34">
        <f t="shared" si="1"/>
        <v>40000</v>
      </c>
      <c r="J15" s="34">
        <f t="shared" si="1"/>
        <v>205000</v>
      </c>
      <c r="K15" s="63" t="s">
        <v>166</v>
      </c>
      <c r="L15" s="1"/>
    </row>
    <row r="16" spans="1:12" ht="15.75" x14ac:dyDescent="0.25">
      <c r="A16" s="92" t="s">
        <v>45</v>
      </c>
      <c r="B16" s="92"/>
      <c r="C16" s="92"/>
      <c r="D16" s="92"/>
      <c r="E16" s="92"/>
      <c r="F16" s="92"/>
      <c r="G16" s="92"/>
      <c r="H16" s="92"/>
      <c r="I16" s="92"/>
      <c r="J16" s="9">
        <f>-J15*0.1</f>
        <v>-20500</v>
      </c>
    </row>
    <row r="17" spans="1:10" x14ac:dyDescent="0.25">
      <c r="A17" s="92" t="s">
        <v>167</v>
      </c>
      <c r="B17" s="92"/>
      <c r="C17" s="92"/>
      <c r="D17" s="92"/>
      <c r="E17" s="92"/>
      <c r="F17" s="92"/>
      <c r="G17" s="92"/>
      <c r="H17" s="92"/>
      <c r="I17" s="92"/>
      <c r="J17" s="32">
        <f>SUM(J15:J16)</f>
        <v>184500</v>
      </c>
    </row>
    <row r="18" spans="1:10" ht="6.75" customHeight="1" x14ac:dyDescent="0.25"/>
    <row r="19" spans="1:10" x14ac:dyDescent="0.25">
      <c r="A19" t="s">
        <v>68</v>
      </c>
    </row>
    <row r="20" spans="1:10" x14ac:dyDescent="0.25">
      <c r="A20" t="s">
        <v>69</v>
      </c>
      <c r="J20" s="48"/>
    </row>
    <row r="21" spans="1:10" ht="7.5" customHeight="1" x14ac:dyDescent="0.25"/>
    <row r="22" spans="1:10" x14ac:dyDescent="0.25">
      <c r="J22" s="48"/>
    </row>
    <row r="23" spans="1:10" x14ac:dyDescent="0.25">
      <c r="H23" s="48"/>
    </row>
    <row r="24" spans="1:10" x14ac:dyDescent="0.25">
      <c r="B24" s="48"/>
    </row>
  </sheetData>
  <mergeCells count="7">
    <mergeCell ref="A17:I17"/>
    <mergeCell ref="A1:L1"/>
    <mergeCell ref="A2:L2"/>
    <mergeCell ref="I7:J7"/>
    <mergeCell ref="K7:L7"/>
    <mergeCell ref="A15:D15"/>
    <mergeCell ref="A16:I16"/>
  </mergeCells>
  <printOptions horizontalCentered="1"/>
  <pageMargins left="0.11811023622047245" right="0.23622047244094491" top="1.4375" bottom="0.74803149606299213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 N'GUESSAN BOH JEAN MERMOSE 21 BP 946 ABIDJAN 21
05018796 - 09873305 - 02 24 58 85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view="pageLayout" topLeftCell="A4" workbookViewId="0">
      <selection activeCell="J18" sqref="J18"/>
    </sheetView>
  </sheetViews>
  <sheetFormatPr baseColWidth="10" defaultRowHeight="15" x14ac:dyDescent="0.25"/>
  <cols>
    <col min="1" max="1" width="3.85546875" customWidth="1"/>
    <col min="2" max="2" width="24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2" ht="21" x14ac:dyDescent="0.35">
      <c r="A1" s="83" t="s">
        <v>173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</row>
    <row r="2" spans="1:12" ht="21" x14ac:dyDescent="0.35">
      <c r="A2" s="83" t="s">
        <v>125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</row>
    <row r="3" spans="1:12" x14ac:dyDescent="0.25">
      <c r="J3" s="48"/>
    </row>
    <row r="4" spans="1:12" ht="15.75" x14ac:dyDescent="0.25">
      <c r="A4" s="1" t="s">
        <v>0</v>
      </c>
      <c r="B4" s="13" t="s">
        <v>1</v>
      </c>
      <c r="C4" s="7" t="s">
        <v>11</v>
      </c>
      <c r="D4" s="13" t="s">
        <v>10</v>
      </c>
      <c r="E4" s="13" t="s">
        <v>2</v>
      </c>
      <c r="F4" s="13" t="s">
        <v>3</v>
      </c>
      <c r="G4" s="3" t="s">
        <v>47</v>
      </c>
      <c r="H4" s="14" t="s">
        <v>9</v>
      </c>
      <c r="I4" s="13" t="s">
        <v>5</v>
      </c>
      <c r="J4" s="3" t="s">
        <v>4</v>
      </c>
      <c r="K4" s="13" t="s">
        <v>8</v>
      </c>
      <c r="L4" s="13" t="s">
        <v>6</v>
      </c>
    </row>
    <row r="5" spans="1:12" ht="21.75" customHeight="1" x14ac:dyDescent="0.25">
      <c r="A5" s="6">
        <v>1</v>
      </c>
      <c r="B5" s="8" t="s">
        <v>12</v>
      </c>
      <c r="C5" s="2" t="s">
        <v>22</v>
      </c>
      <c r="D5" s="4" t="s">
        <v>20</v>
      </c>
      <c r="E5" s="9">
        <v>35000</v>
      </c>
      <c r="F5" s="9">
        <v>305000</v>
      </c>
      <c r="G5" s="9">
        <v>7500</v>
      </c>
      <c r="H5" s="9">
        <v>35000</v>
      </c>
      <c r="I5" s="9"/>
      <c r="J5" s="9">
        <v>35000</v>
      </c>
      <c r="K5" s="11" t="s">
        <v>169</v>
      </c>
      <c r="L5" s="2" t="s">
        <v>70</v>
      </c>
    </row>
    <row r="6" spans="1:12" ht="21.75" customHeight="1" x14ac:dyDescent="0.25">
      <c r="A6" s="6">
        <v>2</v>
      </c>
      <c r="B6" s="8" t="s">
        <v>35</v>
      </c>
      <c r="C6" s="2" t="s">
        <v>25</v>
      </c>
      <c r="D6" s="4" t="s">
        <v>36</v>
      </c>
      <c r="E6" s="9">
        <v>25000</v>
      </c>
      <c r="F6" s="9">
        <v>25000</v>
      </c>
      <c r="G6" s="9">
        <v>12500</v>
      </c>
      <c r="H6" s="9">
        <v>25000</v>
      </c>
      <c r="I6" s="9"/>
      <c r="J6" s="9">
        <f>SUM(H6:I6)</f>
        <v>25000</v>
      </c>
      <c r="K6" s="11" t="s">
        <v>168</v>
      </c>
      <c r="L6" s="2" t="s">
        <v>142</v>
      </c>
    </row>
    <row r="7" spans="1:12" ht="21" customHeight="1" x14ac:dyDescent="0.25">
      <c r="A7" s="15"/>
      <c r="B7" s="16" t="s">
        <v>27</v>
      </c>
      <c r="C7" s="17" t="s">
        <v>26</v>
      </c>
      <c r="D7" s="18" t="s">
        <v>37</v>
      </c>
      <c r="E7" s="19">
        <v>70000</v>
      </c>
      <c r="F7" s="19"/>
      <c r="G7" s="19"/>
      <c r="H7" s="19"/>
      <c r="I7" s="88" t="s">
        <v>28</v>
      </c>
      <c r="J7" s="89"/>
      <c r="K7" s="90" t="s">
        <v>38</v>
      </c>
      <c r="L7" s="91"/>
    </row>
    <row r="8" spans="1:12" ht="21" customHeight="1" x14ac:dyDescent="0.25">
      <c r="A8" s="6">
        <v>3</v>
      </c>
      <c r="B8" s="10" t="s">
        <v>18</v>
      </c>
      <c r="C8" s="2" t="s">
        <v>29</v>
      </c>
      <c r="D8" s="5" t="s">
        <v>19</v>
      </c>
      <c r="E8" s="9">
        <v>35000</v>
      </c>
      <c r="F8" s="9">
        <v>35000</v>
      </c>
      <c r="G8" s="9">
        <v>3500</v>
      </c>
      <c r="H8" s="9"/>
      <c r="I8" s="9">
        <v>35000</v>
      </c>
      <c r="J8" s="9">
        <f>SUM(H8:I8)</f>
        <v>35000</v>
      </c>
      <c r="K8" s="11"/>
      <c r="L8" s="6" t="s">
        <v>170</v>
      </c>
    </row>
    <row r="9" spans="1:12" ht="21.75" customHeight="1" x14ac:dyDescent="0.25">
      <c r="A9" s="6">
        <v>4</v>
      </c>
      <c r="B9" s="10" t="s">
        <v>34</v>
      </c>
      <c r="C9" s="2" t="s">
        <v>33</v>
      </c>
      <c r="D9" s="5" t="s">
        <v>39</v>
      </c>
      <c r="E9" s="9">
        <v>40000</v>
      </c>
      <c r="F9" s="9">
        <v>460000</v>
      </c>
      <c r="G9" s="9">
        <v>76000</v>
      </c>
      <c r="H9" s="9">
        <v>40000</v>
      </c>
      <c r="I9" s="9">
        <v>40000</v>
      </c>
      <c r="J9" s="9">
        <f t="shared" ref="J9:J14" si="0">SUM(H9:I9)</f>
        <v>80000</v>
      </c>
      <c r="K9" s="11" t="s">
        <v>174</v>
      </c>
      <c r="L9" s="2" t="s">
        <v>70</v>
      </c>
    </row>
    <row r="10" spans="1:12" ht="19.5" customHeight="1" x14ac:dyDescent="0.25">
      <c r="A10" s="6">
        <v>5</v>
      </c>
      <c r="B10" s="10" t="s">
        <v>40</v>
      </c>
      <c r="C10" s="2" t="s">
        <v>41</v>
      </c>
      <c r="D10" s="5" t="s">
        <v>42</v>
      </c>
      <c r="E10" s="9">
        <v>30000</v>
      </c>
      <c r="F10" s="9">
        <v>45000</v>
      </c>
      <c r="G10" s="9"/>
      <c r="H10" s="9"/>
      <c r="I10" s="9"/>
      <c r="J10" s="9">
        <f t="shared" si="0"/>
        <v>0</v>
      </c>
      <c r="K10" s="11"/>
      <c r="L10" s="2"/>
    </row>
    <row r="11" spans="1:12" ht="24" customHeight="1" x14ac:dyDescent="0.25">
      <c r="A11" s="6">
        <v>6</v>
      </c>
      <c r="B11" s="10" t="s">
        <v>14</v>
      </c>
      <c r="C11" s="2" t="s">
        <v>30</v>
      </c>
      <c r="D11" s="5" t="s">
        <v>17</v>
      </c>
      <c r="E11" s="9">
        <v>35000</v>
      </c>
      <c r="F11" s="9">
        <v>105000</v>
      </c>
      <c r="G11" s="9">
        <v>24000</v>
      </c>
      <c r="H11" s="9"/>
      <c r="I11" s="9">
        <v>35000</v>
      </c>
      <c r="J11" s="9">
        <f t="shared" si="0"/>
        <v>35000</v>
      </c>
      <c r="K11" s="11"/>
      <c r="L11" s="2" t="s">
        <v>171</v>
      </c>
    </row>
    <row r="12" spans="1:12" ht="24" customHeight="1" x14ac:dyDescent="0.25">
      <c r="A12" s="6">
        <v>7</v>
      </c>
      <c r="B12" s="10" t="s">
        <v>15</v>
      </c>
      <c r="C12" s="2" t="s">
        <v>31</v>
      </c>
      <c r="D12" s="5" t="s">
        <v>16</v>
      </c>
      <c r="E12" s="9">
        <v>20000</v>
      </c>
      <c r="F12" s="9"/>
      <c r="G12" s="9">
        <v>31000</v>
      </c>
      <c r="H12" s="9">
        <v>20000</v>
      </c>
      <c r="I12" s="9"/>
      <c r="J12" s="9">
        <f t="shared" si="0"/>
        <v>20000</v>
      </c>
      <c r="K12" s="11" t="s">
        <v>175</v>
      </c>
      <c r="L12" s="6" t="s">
        <v>72</v>
      </c>
    </row>
    <row r="13" spans="1:12" ht="21.75" customHeight="1" x14ac:dyDescent="0.25">
      <c r="A13" s="6">
        <v>8</v>
      </c>
      <c r="B13" s="10" t="s">
        <v>43</v>
      </c>
      <c r="C13" s="2" t="s">
        <v>32</v>
      </c>
      <c r="D13" s="5" t="s">
        <v>44</v>
      </c>
      <c r="E13" s="9">
        <v>35000</v>
      </c>
      <c r="F13" s="9"/>
      <c r="G13" s="33"/>
      <c r="H13" s="9">
        <v>35000</v>
      </c>
      <c r="I13" s="9"/>
      <c r="J13" s="9">
        <f t="shared" si="0"/>
        <v>35000</v>
      </c>
      <c r="K13" s="11" t="s">
        <v>174</v>
      </c>
      <c r="L13" s="6" t="s">
        <v>72</v>
      </c>
    </row>
    <row r="14" spans="1:12" ht="23.25" customHeight="1" x14ac:dyDescent="0.25">
      <c r="A14" s="6">
        <v>9</v>
      </c>
      <c r="B14" s="10" t="s">
        <v>13</v>
      </c>
      <c r="C14" s="2" t="s">
        <v>23</v>
      </c>
      <c r="D14" s="5" t="s">
        <v>21</v>
      </c>
      <c r="E14" s="9">
        <v>20000</v>
      </c>
      <c r="F14" s="9">
        <v>259000</v>
      </c>
      <c r="G14" s="9">
        <v>33500</v>
      </c>
      <c r="H14" s="9"/>
      <c r="I14" s="9"/>
      <c r="J14" s="9">
        <f t="shared" si="0"/>
        <v>0</v>
      </c>
      <c r="K14" s="11"/>
      <c r="L14" s="6"/>
    </row>
    <row r="15" spans="1:12" ht="30" customHeight="1" x14ac:dyDescent="0.25">
      <c r="A15" s="65" t="s">
        <v>7</v>
      </c>
      <c r="B15" s="65"/>
      <c r="C15" s="65"/>
      <c r="D15" s="65"/>
      <c r="E15" s="34">
        <f>SUM(E5:E14)</f>
        <v>345000</v>
      </c>
      <c r="F15" s="35">
        <f>SUM(F5:F14)</f>
        <v>1234000</v>
      </c>
      <c r="G15" s="34">
        <f>SUM(G5:G14)</f>
        <v>188000</v>
      </c>
      <c r="H15" s="34">
        <f t="shared" ref="H15:J15" si="1">SUM(H5:H14)</f>
        <v>155000</v>
      </c>
      <c r="I15" s="34">
        <f t="shared" si="1"/>
        <v>110000</v>
      </c>
      <c r="J15" s="34">
        <f t="shared" si="1"/>
        <v>265000</v>
      </c>
      <c r="K15" s="63"/>
      <c r="L15" s="1"/>
    </row>
    <row r="16" spans="1:12" ht="15.75" x14ac:dyDescent="0.25">
      <c r="A16" s="92" t="s">
        <v>45</v>
      </c>
      <c r="B16" s="92"/>
      <c r="C16" s="92"/>
      <c r="D16" s="92"/>
      <c r="E16" s="92"/>
      <c r="F16" s="92"/>
      <c r="G16" s="92"/>
      <c r="H16" s="92"/>
      <c r="I16" s="92"/>
      <c r="J16" s="9">
        <f>-J15*0.1</f>
        <v>-26500</v>
      </c>
    </row>
    <row r="17" spans="1:10" x14ac:dyDescent="0.25">
      <c r="A17" s="92" t="s">
        <v>172</v>
      </c>
      <c r="B17" s="92"/>
      <c r="C17" s="92"/>
      <c r="D17" s="92"/>
      <c r="E17" s="92"/>
      <c r="F17" s="92"/>
      <c r="G17" s="92"/>
      <c r="H17" s="92"/>
      <c r="I17" s="92"/>
      <c r="J17" s="32">
        <f>SUM(J15:J16)</f>
        <v>238500</v>
      </c>
    </row>
    <row r="18" spans="1:10" ht="6.75" customHeight="1" x14ac:dyDescent="0.25"/>
    <row r="19" spans="1:10" x14ac:dyDescent="0.25">
      <c r="A19" t="s">
        <v>68</v>
      </c>
    </row>
    <row r="20" spans="1:10" x14ac:dyDescent="0.25">
      <c r="A20" t="s">
        <v>69</v>
      </c>
      <c r="J20" s="48"/>
    </row>
    <row r="21" spans="1:10" ht="7.5" customHeight="1" x14ac:dyDescent="0.25"/>
    <row r="22" spans="1:10" x14ac:dyDescent="0.25">
      <c r="J22" s="48"/>
    </row>
    <row r="23" spans="1:10" x14ac:dyDescent="0.25">
      <c r="H23" s="48"/>
    </row>
    <row r="24" spans="1:10" x14ac:dyDescent="0.25">
      <c r="B24" s="48"/>
    </row>
  </sheetData>
  <mergeCells count="7">
    <mergeCell ref="A17:I17"/>
    <mergeCell ref="A1:L1"/>
    <mergeCell ref="A2:L2"/>
    <mergeCell ref="I7:J7"/>
    <mergeCell ref="K7:L7"/>
    <mergeCell ref="A15:D15"/>
    <mergeCell ref="A16:I16"/>
  </mergeCells>
  <printOptions horizontalCentered="1"/>
  <pageMargins left="0.11811023622047245" right="0.23622047244094491" top="1.4375" bottom="0.74803149606299213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 N'GUESSAN BOH JEAN MERMOSE 21 BP 946 ABIDJAN 21
05018796 - 09873305 - 02 24 58 85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view="pageLayout" topLeftCell="A4" workbookViewId="0">
      <selection activeCell="I20" sqref="I20"/>
    </sheetView>
  </sheetViews>
  <sheetFormatPr baseColWidth="10" defaultRowHeight="15" x14ac:dyDescent="0.25"/>
  <cols>
    <col min="1" max="1" width="3.85546875" customWidth="1"/>
    <col min="2" max="2" width="24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2" ht="21" x14ac:dyDescent="0.35">
      <c r="A1" s="83" t="s">
        <v>176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</row>
    <row r="2" spans="1:12" ht="21" x14ac:dyDescent="0.35">
      <c r="A2" s="83" t="s">
        <v>125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</row>
    <row r="3" spans="1:12" x14ac:dyDescent="0.25">
      <c r="J3" s="48"/>
    </row>
    <row r="4" spans="1:12" ht="15.75" x14ac:dyDescent="0.25">
      <c r="A4" s="1" t="s">
        <v>0</v>
      </c>
      <c r="B4" s="13" t="s">
        <v>1</v>
      </c>
      <c r="C4" s="7" t="s">
        <v>11</v>
      </c>
      <c r="D4" s="13" t="s">
        <v>10</v>
      </c>
      <c r="E4" s="13" t="s">
        <v>2</v>
      </c>
      <c r="F4" s="13" t="s">
        <v>3</v>
      </c>
      <c r="G4" s="3" t="s">
        <v>47</v>
      </c>
      <c r="H4" s="14" t="s">
        <v>9</v>
      </c>
      <c r="I4" s="13" t="s">
        <v>5</v>
      </c>
      <c r="J4" s="3" t="s">
        <v>4</v>
      </c>
      <c r="K4" s="13" t="s">
        <v>8</v>
      </c>
      <c r="L4" s="13" t="s">
        <v>6</v>
      </c>
    </row>
    <row r="5" spans="1:12" ht="21.75" customHeight="1" x14ac:dyDescent="0.25">
      <c r="A5" s="6">
        <v>1</v>
      </c>
      <c r="B5" s="8" t="s">
        <v>12</v>
      </c>
      <c r="C5" s="2" t="s">
        <v>22</v>
      </c>
      <c r="D5" s="4" t="s">
        <v>20</v>
      </c>
      <c r="E5" s="9">
        <v>35000</v>
      </c>
      <c r="F5" s="9">
        <v>305000</v>
      </c>
      <c r="G5" s="9">
        <v>7500</v>
      </c>
      <c r="H5" s="9">
        <v>35000</v>
      </c>
      <c r="I5" s="9">
        <v>5000</v>
      </c>
      <c r="J5" s="9">
        <f>SUM(H5:I5)</f>
        <v>40000</v>
      </c>
      <c r="K5" s="62" t="s">
        <v>177</v>
      </c>
      <c r="L5" s="2" t="s">
        <v>70</v>
      </c>
    </row>
    <row r="6" spans="1:12" ht="21.75" customHeight="1" x14ac:dyDescent="0.25">
      <c r="A6" s="6">
        <v>2</v>
      </c>
      <c r="B6" s="8" t="s">
        <v>35</v>
      </c>
      <c r="C6" s="2" t="s">
        <v>25</v>
      </c>
      <c r="D6" s="4" t="s">
        <v>36</v>
      </c>
      <c r="E6" s="9">
        <v>25000</v>
      </c>
      <c r="F6" s="9">
        <v>25000</v>
      </c>
      <c r="G6" s="9">
        <v>12500</v>
      </c>
      <c r="H6" s="9">
        <v>25000</v>
      </c>
      <c r="I6" s="9"/>
      <c r="J6" s="9">
        <f>SUM(H6:I6)</f>
        <v>25000</v>
      </c>
      <c r="K6" s="11" t="s">
        <v>178</v>
      </c>
      <c r="L6" s="2" t="s">
        <v>142</v>
      </c>
    </row>
    <row r="7" spans="1:12" ht="21" customHeight="1" x14ac:dyDescent="0.25">
      <c r="A7" s="15"/>
      <c r="B7" s="16" t="s">
        <v>27</v>
      </c>
      <c r="C7" s="17" t="s">
        <v>26</v>
      </c>
      <c r="D7" s="18" t="s">
        <v>37</v>
      </c>
      <c r="E7" s="19">
        <v>70000</v>
      </c>
      <c r="F7" s="19"/>
      <c r="G7" s="19"/>
      <c r="H7" s="19"/>
      <c r="I7" s="88" t="s">
        <v>28</v>
      </c>
      <c r="J7" s="89"/>
      <c r="K7" s="90" t="s">
        <v>38</v>
      </c>
      <c r="L7" s="91"/>
    </row>
    <row r="8" spans="1:12" ht="21" customHeight="1" x14ac:dyDescent="0.25">
      <c r="A8" s="6">
        <v>3</v>
      </c>
      <c r="B8" s="10" t="s">
        <v>18</v>
      </c>
      <c r="C8" s="2" t="s">
        <v>29</v>
      </c>
      <c r="D8" s="5" t="s">
        <v>19</v>
      </c>
      <c r="E8" s="9">
        <v>35000</v>
      </c>
      <c r="F8" s="9">
        <v>35000</v>
      </c>
      <c r="G8" s="9">
        <v>3500</v>
      </c>
      <c r="H8" s="9">
        <v>35000</v>
      </c>
      <c r="I8" s="9">
        <v>35000</v>
      </c>
      <c r="J8" s="9">
        <f>SUM(H8:I8)</f>
        <v>70000</v>
      </c>
      <c r="K8" s="11" t="s">
        <v>179</v>
      </c>
      <c r="L8" s="6" t="s">
        <v>72</v>
      </c>
    </row>
    <row r="9" spans="1:12" ht="21.75" customHeight="1" x14ac:dyDescent="0.25">
      <c r="A9" s="6">
        <v>4</v>
      </c>
      <c r="B9" s="10" t="s">
        <v>34</v>
      </c>
      <c r="C9" s="2" t="s">
        <v>33</v>
      </c>
      <c r="D9" s="5" t="s">
        <v>39</v>
      </c>
      <c r="E9" s="9">
        <v>40000</v>
      </c>
      <c r="F9" s="9">
        <v>420000</v>
      </c>
      <c r="G9" s="9">
        <v>76000</v>
      </c>
      <c r="H9" s="9"/>
      <c r="I9" s="9"/>
      <c r="J9" s="9"/>
      <c r="K9" s="11"/>
      <c r="L9" s="2"/>
    </row>
    <row r="10" spans="1:12" ht="19.5" customHeight="1" x14ac:dyDescent="0.25">
      <c r="A10" s="6">
        <v>5</v>
      </c>
      <c r="B10" s="10" t="s">
        <v>40</v>
      </c>
      <c r="C10" s="2" t="s">
        <v>41</v>
      </c>
      <c r="D10" s="5" t="s">
        <v>42</v>
      </c>
      <c r="E10" s="9">
        <v>30000</v>
      </c>
      <c r="F10" s="9">
        <v>45000</v>
      </c>
      <c r="G10" s="9"/>
      <c r="H10" s="9">
        <v>30000</v>
      </c>
      <c r="I10" s="9">
        <v>30000</v>
      </c>
      <c r="J10" s="9">
        <f t="shared" ref="J10:J14" si="0">SUM(H10:I10)</f>
        <v>60000</v>
      </c>
      <c r="K10" s="11" t="s">
        <v>180</v>
      </c>
      <c r="L10" s="64" t="s">
        <v>181</v>
      </c>
    </row>
    <row r="11" spans="1:12" ht="24" customHeight="1" x14ac:dyDescent="0.25">
      <c r="A11" s="6">
        <v>6</v>
      </c>
      <c r="B11" s="10" t="s">
        <v>14</v>
      </c>
      <c r="C11" s="2" t="s">
        <v>30</v>
      </c>
      <c r="D11" s="5" t="s">
        <v>17</v>
      </c>
      <c r="E11" s="9">
        <v>35000</v>
      </c>
      <c r="F11" s="9">
        <v>105000</v>
      </c>
      <c r="G11" s="9">
        <v>24000</v>
      </c>
      <c r="H11" s="9">
        <v>35000</v>
      </c>
      <c r="I11" s="9"/>
      <c r="J11" s="9">
        <f t="shared" si="0"/>
        <v>35000</v>
      </c>
      <c r="K11" s="11" t="s">
        <v>182</v>
      </c>
      <c r="L11" s="2" t="s">
        <v>70</v>
      </c>
    </row>
    <row r="12" spans="1:12" ht="24" customHeight="1" x14ac:dyDescent="0.25">
      <c r="A12" s="6">
        <v>7</v>
      </c>
      <c r="B12" s="10" t="s">
        <v>15</v>
      </c>
      <c r="C12" s="2" t="s">
        <v>31</v>
      </c>
      <c r="D12" s="5" t="s">
        <v>16</v>
      </c>
      <c r="E12" s="9">
        <v>20000</v>
      </c>
      <c r="F12" s="9"/>
      <c r="G12" s="9">
        <v>31000</v>
      </c>
      <c r="H12" s="9">
        <v>20000</v>
      </c>
      <c r="I12" s="9"/>
      <c r="J12" s="9">
        <f t="shared" si="0"/>
        <v>20000</v>
      </c>
      <c r="K12" s="11" t="s">
        <v>183</v>
      </c>
      <c r="L12" s="6" t="s">
        <v>72</v>
      </c>
    </row>
    <row r="13" spans="1:12" ht="21.75" customHeight="1" x14ac:dyDescent="0.25">
      <c r="A13" s="6">
        <v>8</v>
      </c>
      <c r="B13" s="10" t="s">
        <v>43</v>
      </c>
      <c r="C13" s="2" t="s">
        <v>32</v>
      </c>
      <c r="D13" s="5" t="s">
        <v>44</v>
      </c>
      <c r="E13" s="9">
        <v>35000</v>
      </c>
      <c r="F13" s="9"/>
      <c r="G13" s="33"/>
      <c r="H13" s="9"/>
      <c r="I13" s="9"/>
      <c r="J13" s="9"/>
      <c r="K13" s="11"/>
      <c r="L13" s="6"/>
    </row>
    <row r="14" spans="1:12" ht="23.25" customHeight="1" x14ac:dyDescent="0.25">
      <c r="A14" s="6">
        <v>9</v>
      </c>
      <c r="B14" s="10" t="s">
        <v>13</v>
      </c>
      <c r="C14" s="2" t="s">
        <v>23</v>
      </c>
      <c r="D14" s="5" t="s">
        <v>21</v>
      </c>
      <c r="E14" s="9">
        <v>20000</v>
      </c>
      <c r="F14" s="9">
        <v>279000</v>
      </c>
      <c r="G14" s="9">
        <v>33500</v>
      </c>
      <c r="H14" s="9">
        <v>20000</v>
      </c>
      <c r="I14" s="9"/>
      <c r="J14" s="9">
        <f t="shared" si="0"/>
        <v>20000</v>
      </c>
      <c r="K14" s="11" t="s">
        <v>184</v>
      </c>
      <c r="L14" s="6" t="s">
        <v>72</v>
      </c>
    </row>
    <row r="15" spans="1:12" ht="30" customHeight="1" x14ac:dyDescent="0.25">
      <c r="A15" s="65" t="s">
        <v>7</v>
      </c>
      <c r="B15" s="65"/>
      <c r="C15" s="65"/>
      <c r="D15" s="65"/>
      <c r="E15" s="34">
        <f>SUM(E5:E14)</f>
        <v>345000</v>
      </c>
      <c r="F15" s="35">
        <f>SUM(F5:F14)</f>
        <v>1214000</v>
      </c>
      <c r="G15" s="34">
        <f t="shared" ref="G15:J15" si="1">SUM(G5:G14)</f>
        <v>188000</v>
      </c>
      <c r="H15" s="35">
        <f>SUM(H5:H14)</f>
        <v>200000</v>
      </c>
      <c r="I15" s="35">
        <f t="shared" si="1"/>
        <v>70000</v>
      </c>
      <c r="J15" s="35">
        <f t="shared" si="1"/>
        <v>270000</v>
      </c>
      <c r="K15" s="63" t="s">
        <v>185</v>
      </c>
      <c r="L15" s="1"/>
    </row>
    <row r="16" spans="1:12" ht="15.75" x14ac:dyDescent="0.25">
      <c r="A16" s="92" t="s">
        <v>45</v>
      </c>
      <c r="B16" s="92"/>
      <c r="C16" s="92"/>
      <c r="D16" s="92"/>
      <c r="E16" s="92"/>
      <c r="F16" s="92"/>
      <c r="G16" s="92"/>
      <c r="H16" s="92"/>
      <c r="I16" s="92"/>
      <c r="J16" s="9">
        <f>-J15*0.1</f>
        <v>-27000</v>
      </c>
    </row>
    <row r="17" spans="1:10" x14ac:dyDescent="0.25">
      <c r="A17" s="92" t="s">
        <v>186</v>
      </c>
      <c r="B17" s="92"/>
      <c r="C17" s="92"/>
      <c r="D17" s="92"/>
      <c r="E17" s="92"/>
      <c r="F17" s="92"/>
      <c r="G17" s="92"/>
      <c r="H17" s="92"/>
      <c r="I17" s="92"/>
      <c r="J17" s="32">
        <f>SUM(J15:J16)</f>
        <v>243000</v>
      </c>
    </row>
    <row r="18" spans="1:10" ht="6.75" customHeight="1" x14ac:dyDescent="0.25"/>
    <row r="19" spans="1:10" x14ac:dyDescent="0.25">
      <c r="A19" t="s">
        <v>68</v>
      </c>
    </row>
    <row r="20" spans="1:10" x14ac:dyDescent="0.25">
      <c r="A20" t="s">
        <v>69</v>
      </c>
      <c r="J20" s="48"/>
    </row>
    <row r="21" spans="1:10" ht="7.5" customHeight="1" x14ac:dyDescent="0.25"/>
    <row r="22" spans="1:10" x14ac:dyDescent="0.25">
      <c r="J22" s="48"/>
    </row>
    <row r="23" spans="1:10" x14ac:dyDescent="0.25">
      <c r="H23" s="48"/>
    </row>
    <row r="24" spans="1:10" x14ac:dyDescent="0.25">
      <c r="B24" s="48"/>
    </row>
  </sheetData>
  <mergeCells count="7">
    <mergeCell ref="A17:I17"/>
    <mergeCell ref="A1:L1"/>
    <mergeCell ref="A2:L2"/>
    <mergeCell ref="I7:J7"/>
    <mergeCell ref="K7:L7"/>
    <mergeCell ref="A15:D15"/>
    <mergeCell ref="A16:I16"/>
  </mergeCells>
  <printOptions horizontalCentered="1"/>
  <pageMargins left="0.11811023622047245" right="0.23622047244094491" top="1.4375" bottom="0.74803149606299213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 N'GUESSAN BOH JEAN MERMOSE 21 BP 946 ABIDJAN 21
05018796 - 09873305 - 02 24 58 85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workbookViewId="0">
      <selection activeCell="A17" sqref="A17:I17"/>
    </sheetView>
  </sheetViews>
  <sheetFormatPr baseColWidth="10" defaultRowHeight="15" x14ac:dyDescent="0.25"/>
  <cols>
    <col min="1" max="1" width="3.85546875" customWidth="1"/>
    <col min="2" max="2" width="24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3" ht="21" x14ac:dyDescent="0.35">
      <c r="A1" s="83" t="s">
        <v>187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</row>
    <row r="2" spans="1:13" ht="21" x14ac:dyDescent="0.35">
      <c r="A2" s="83" t="s">
        <v>125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</row>
    <row r="3" spans="1:13" x14ac:dyDescent="0.25">
      <c r="J3" s="48"/>
    </row>
    <row r="4" spans="1:13" ht="15.75" x14ac:dyDescent="0.25">
      <c r="A4" s="1" t="s">
        <v>0</v>
      </c>
      <c r="B4" s="13" t="s">
        <v>1</v>
      </c>
      <c r="C4" s="7" t="s">
        <v>11</v>
      </c>
      <c r="D4" s="13" t="s">
        <v>10</v>
      </c>
      <c r="E4" s="13" t="s">
        <v>2</v>
      </c>
      <c r="F4" s="13" t="s">
        <v>3</v>
      </c>
      <c r="G4" s="3" t="s">
        <v>47</v>
      </c>
      <c r="H4" s="14" t="s">
        <v>9</v>
      </c>
      <c r="I4" s="13" t="s">
        <v>5</v>
      </c>
      <c r="J4" s="3" t="s">
        <v>4</v>
      </c>
      <c r="K4" s="13" t="s">
        <v>8</v>
      </c>
      <c r="L4" s="13" t="s">
        <v>6</v>
      </c>
    </row>
    <row r="5" spans="1:13" ht="15.75" x14ac:dyDescent="0.25">
      <c r="A5" s="6">
        <v>1</v>
      </c>
      <c r="B5" s="8" t="s">
        <v>12</v>
      </c>
      <c r="C5" s="2" t="s">
        <v>22</v>
      </c>
      <c r="D5" s="4" t="s">
        <v>20</v>
      </c>
      <c r="E5" s="9">
        <v>35000</v>
      </c>
      <c r="F5" s="9">
        <v>300000</v>
      </c>
      <c r="G5" s="9">
        <v>7500</v>
      </c>
      <c r="H5" s="9">
        <v>35000</v>
      </c>
      <c r="I5" s="9"/>
      <c r="J5" s="9">
        <f>SUM(H5:I5)</f>
        <v>35000</v>
      </c>
      <c r="K5" s="62" t="s">
        <v>188</v>
      </c>
      <c r="L5" s="2" t="s">
        <v>70</v>
      </c>
    </row>
    <row r="6" spans="1:13" ht="15.75" x14ac:dyDescent="0.25">
      <c r="A6" s="6">
        <v>2</v>
      </c>
      <c r="B6" s="8" t="s">
        <v>35</v>
      </c>
      <c r="C6" s="2" t="s">
        <v>25</v>
      </c>
      <c r="D6" s="4" t="s">
        <v>36</v>
      </c>
      <c r="E6" s="9">
        <v>25000</v>
      </c>
      <c r="F6" s="9">
        <v>25000</v>
      </c>
      <c r="G6" s="9">
        <v>12500</v>
      </c>
      <c r="H6" s="9">
        <v>25000</v>
      </c>
      <c r="I6" s="9"/>
      <c r="J6" s="9">
        <f>SUM(H6:I6)</f>
        <v>25000</v>
      </c>
      <c r="K6" s="11" t="s">
        <v>189</v>
      </c>
      <c r="L6" s="2" t="s">
        <v>142</v>
      </c>
    </row>
    <row r="7" spans="1:13" ht="15.75" x14ac:dyDescent="0.25">
      <c r="A7" s="15"/>
      <c r="B7" s="16" t="s">
        <v>27</v>
      </c>
      <c r="C7" s="17" t="s">
        <v>26</v>
      </c>
      <c r="D7" s="18" t="s">
        <v>37</v>
      </c>
      <c r="E7" s="19">
        <v>70000</v>
      </c>
      <c r="F7" s="19"/>
      <c r="G7" s="19"/>
      <c r="H7" s="19"/>
      <c r="I7" s="88" t="s">
        <v>28</v>
      </c>
      <c r="J7" s="89"/>
      <c r="K7" s="90" t="s">
        <v>38</v>
      </c>
      <c r="L7" s="91"/>
    </row>
    <row r="8" spans="1:13" ht="15.75" x14ac:dyDescent="0.25">
      <c r="A8" s="6">
        <v>3</v>
      </c>
      <c r="B8" s="10" t="s">
        <v>18</v>
      </c>
      <c r="C8" s="2" t="s">
        <v>29</v>
      </c>
      <c r="D8" s="5" t="s">
        <v>19</v>
      </c>
      <c r="E8" s="9">
        <v>35000</v>
      </c>
      <c r="F8" s="9"/>
      <c r="G8" s="9">
        <v>3500</v>
      </c>
      <c r="H8" s="9"/>
      <c r="I8" s="9"/>
      <c r="J8" s="9">
        <f t="shared" ref="J8:J14" si="0">SUM(H8:I8)</f>
        <v>0</v>
      </c>
      <c r="K8" s="11"/>
      <c r="L8" s="6"/>
    </row>
    <row r="9" spans="1:13" ht="15.75" x14ac:dyDescent="0.25">
      <c r="A9" s="6">
        <v>4</v>
      </c>
      <c r="B9" s="10" t="s">
        <v>34</v>
      </c>
      <c r="C9" s="2" t="s">
        <v>33</v>
      </c>
      <c r="D9" s="5" t="s">
        <v>39</v>
      </c>
      <c r="E9" s="9">
        <v>40000</v>
      </c>
      <c r="F9" s="9">
        <v>464000</v>
      </c>
      <c r="G9" s="9">
        <v>80000</v>
      </c>
      <c r="H9" s="9">
        <v>40000</v>
      </c>
      <c r="I9" s="9">
        <v>50000</v>
      </c>
      <c r="J9" s="9">
        <f t="shared" si="0"/>
        <v>90000</v>
      </c>
      <c r="K9" s="11" t="s">
        <v>190</v>
      </c>
      <c r="L9" s="60">
        <v>43451</v>
      </c>
    </row>
    <row r="10" spans="1:13" ht="15.75" x14ac:dyDescent="0.25">
      <c r="A10" s="6">
        <v>5</v>
      </c>
      <c r="B10" s="10" t="s">
        <v>40</v>
      </c>
      <c r="C10" s="2" t="s">
        <v>41</v>
      </c>
      <c r="D10" s="5" t="s">
        <v>42</v>
      </c>
      <c r="E10" s="9">
        <v>30000</v>
      </c>
      <c r="F10" s="9">
        <v>15000</v>
      </c>
      <c r="G10" s="9"/>
      <c r="H10" s="9"/>
      <c r="I10" s="9"/>
      <c r="J10" s="9">
        <f t="shared" si="0"/>
        <v>0</v>
      </c>
      <c r="K10" s="11"/>
      <c r="L10" s="64"/>
    </row>
    <row r="11" spans="1:13" ht="15.75" x14ac:dyDescent="0.25">
      <c r="A11" s="6">
        <v>6</v>
      </c>
      <c r="B11" s="10" t="s">
        <v>14</v>
      </c>
      <c r="C11" s="2" t="s">
        <v>30</v>
      </c>
      <c r="D11" s="5" t="s">
        <v>17</v>
      </c>
      <c r="E11" s="9">
        <v>35000</v>
      </c>
      <c r="F11" s="9">
        <v>105000</v>
      </c>
      <c r="G11" s="9">
        <v>24000</v>
      </c>
      <c r="H11" s="9">
        <v>35000</v>
      </c>
      <c r="I11" s="9"/>
      <c r="J11" s="9">
        <f t="shared" si="0"/>
        <v>35000</v>
      </c>
      <c r="K11" s="11" t="s">
        <v>190</v>
      </c>
      <c r="L11" s="2" t="s">
        <v>70</v>
      </c>
      <c r="M11" s="48"/>
    </row>
    <row r="12" spans="1:13" ht="15.75" x14ac:dyDescent="0.25">
      <c r="A12" s="6">
        <v>7</v>
      </c>
      <c r="B12" s="10" t="s">
        <v>15</v>
      </c>
      <c r="C12" s="2" t="s">
        <v>31</v>
      </c>
      <c r="D12" s="5" t="s">
        <v>16</v>
      </c>
      <c r="E12" s="9">
        <v>20000</v>
      </c>
      <c r="F12" s="9"/>
      <c r="G12" s="9">
        <v>31000</v>
      </c>
      <c r="H12" s="9"/>
      <c r="I12" s="9"/>
      <c r="J12" s="9">
        <f t="shared" si="0"/>
        <v>0</v>
      </c>
      <c r="K12" s="11"/>
      <c r="L12" s="6"/>
    </row>
    <row r="13" spans="1:13" ht="15.75" x14ac:dyDescent="0.25">
      <c r="A13" s="6">
        <v>8</v>
      </c>
      <c r="B13" s="10" t="s">
        <v>43</v>
      </c>
      <c r="C13" s="2" t="s">
        <v>32</v>
      </c>
      <c r="D13" s="5" t="s">
        <v>44</v>
      </c>
      <c r="E13" s="9">
        <v>35000</v>
      </c>
      <c r="F13" s="9">
        <v>38500</v>
      </c>
      <c r="G13" s="33">
        <v>3500</v>
      </c>
      <c r="H13" s="9"/>
      <c r="I13" s="9"/>
      <c r="J13" s="9">
        <f t="shared" si="0"/>
        <v>0</v>
      </c>
      <c r="K13" s="11"/>
      <c r="L13" s="6"/>
    </row>
    <row r="14" spans="1:13" ht="15.75" x14ac:dyDescent="0.25">
      <c r="A14" s="6">
        <v>9</v>
      </c>
      <c r="B14" s="10" t="s">
        <v>13</v>
      </c>
      <c r="C14" s="2" t="s">
        <v>23</v>
      </c>
      <c r="D14" s="5" t="s">
        <v>21</v>
      </c>
      <c r="E14" s="9">
        <v>20000</v>
      </c>
      <c r="F14" s="9">
        <v>279000</v>
      </c>
      <c r="G14" s="9">
        <v>33500</v>
      </c>
      <c r="H14" s="9">
        <v>20000</v>
      </c>
      <c r="I14" s="9"/>
      <c r="J14" s="9">
        <f t="shared" si="0"/>
        <v>20000</v>
      </c>
      <c r="K14" s="11" t="s">
        <v>191</v>
      </c>
      <c r="L14" s="6" t="s">
        <v>70</v>
      </c>
    </row>
    <row r="15" spans="1:13" ht="18.75" x14ac:dyDescent="0.25">
      <c r="A15" s="65" t="s">
        <v>7</v>
      </c>
      <c r="B15" s="65"/>
      <c r="C15" s="65"/>
      <c r="D15" s="65"/>
      <c r="E15" s="34">
        <f t="shared" ref="E15:J15" si="1">SUM(E5:E14)</f>
        <v>345000</v>
      </c>
      <c r="F15" s="35">
        <f t="shared" si="1"/>
        <v>1226500</v>
      </c>
      <c r="G15" s="34">
        <f t="shared" si="1"/>
        <v>195500</v>
      </c>
      <c r="H15" s="35">
        <f t="shared" si="1"/>
        <v>155000</v>
      </c>
      <c r="I15" s="35">
        <f t="shared" si="1"/>
        <v>50000</v>
      </c>
      <c r="J15" s="35">
        <f t="shared" si="1"/>
        <v>205000</v>
      </c>
      <c r="K15" s="63"/>
      <c r="L15" s="1"/>
    </row>
    <row r="16" spans="1:13" ht="15.75" x14ac:dyDescent="0.25">
      <c r="A16" s="92" t="s">
        <v>45</v>
      </c>
      <c r="B16" s="92"/>
      <c r="C16" s="92"/>
      <c r="D16" s="92"/>
      <c r="E16" s="92"/>
      <c r="F16" s="92"/>
      <c r="G16" s="92"/>
      <c r="H16" s="92"/>
      <c r="I16" s="92"/>
      <c r="J16" s="9">
        <f>-J15*0.1</f>
        <v>-20500</v>
      </c>
    </row>
    <row r="17" spans="1:10" x14ac:dyDescent="0.25">
      <c r="A17" s="92" t="s">
        <v>192</v>
      </c>
      <c r="B17" s="92"/>
      <c r="C17" s="92"/>
      <c r="D17" s="92"/>
      <c r="E17" s="92"/>
      <c r="F17" s="92"/>
      <c r="G17" s="92"/>
      <c r="H17" s="92"/>
      <c r="I17" s="92"/>
      <c r="J17" s="32">
        <f>SUM(J15:J16)</f>
        <v>184500</v>
      </c>
    </row>
    <row r="19" spans="1:10" x14ac:dyDescent="0.25">
      <c r="A19" t="s">
        <v>68</v>
      </c>
    </row>
    <row r="20" spans="1:10" x14ac:dyDescent="0.25">
      <c r="A20" t="s">
        <v>69</v>
      </c>
      <c r="J20" s="48"/>
    </row>
    <row r="22" spans="1:10" x14ac:dyDescent="0.25">
      <c r="J22" s="48"/>
    </row>
    <row r="23" spans="1:10" x14ac:dyDescent="0.25">
      <c r="H23" s="48"/>
    </row>
    <row r="24" spans="1:10" x14ac:dyDescent="0.25">
      <c r="B24" s="48"/>
    </row>
  </sheetData>
  <mergeCells count="7">
    <mergeCell ref="A17:I17"/>
    <mergeCell ref="A1:L1"/>
    <mergeCell ref="A2:L2"/>
    <mergeCell ref="I7:J7"/>
    <mergeCell ref="K7:L7"/>
    <mergeCell ref="A15:D15"/>
    <mergeCell ref="A16:I16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showWhiteSpace="0" view="pageLayout" topLeftCell="A10" workbookViewId="0">
      <selection activeCell="H12" sqref="H12"/>
    </sheetView>
  </sheetViews>
  <sheetFormatPr baseColWidth="10" defaultRowHeight="15" x14ac:dyDescent="0.25"/>
  <cols>
    <col min="1" max="1" width="3.85546875" customWidth="1"/>
    <col min="2" max="2" width="24" customWidth="1"/>
    <col min="3" max="3" width="6.28515625" customWidth="1"/>
    <col min="4" max="4" width="11.7109375" customWidth="1"/>
    <col min="5" max="5" width="19.140625" customWidth="1"/>
    <col min="6" max="6" width="14.85546875" customWidth="1"/>
  </cols>
  <sheetData>
    <row r="1" spans="1:9" ht="18.75" x14ac:dyDescent="0.3">
      <c r="A1" s="67" t="s">
        <v>100</v>
      </c>
      <c r="B1" s="67"/>
      <c r="C1" s="67"/>
      <c r="D1" s="67"/>
      <c r="E1" s="67"/>
      <c r="F1" s="67"/>
      <c r="G1" s="67"/>
      <c r="H1" s="67"/>
      <c r="I1" s="67"/>
    </row>
    <row r="2" spans="1:9" ht="18.75" x14ac:dyDescent="0.3">
      <c r="A2" s="49"/>
      <c r="B2" s="49"/>
      <c r="C2" s="49"/>
      <c r="D2" s="49"/>
      <c r="E2" s="49"/>
      <c r="F2" s="49"/>
      <c r="G2" s="49"/>
      <c r="H2" s="49"/>
      <c r="I2" s="49"/>
    </row>
    <row r="3" spans="1:9" ht="18.75" x14ac:dyDescent="0.3">
      <c r="A3" s="68" t="s">
        <v>50</v>
      </c>
      <c r="B3" s="68"/>
      <c r="C3" s="68"/>
      <c r="D3" s="68"/>
      <c r="E3" s="68"/>
      <c r="F3" s="68"/>
      <c r="G3" s="68"/>
      <c r="H3" s="68"/>
      <c r="I3" s="68"/>
    </row>
    <row r="4" spans="1:9" ht="18.75" x14ac:dyDescent="0.3">
      <c r="A4" s="68" t="s">
        <v>51</v>
      </c>
      <c r="B4" s="68"/>
      <c r="C4" s="68"/>
      <c r="D4" s="68"/>
      <c r="E4" s="68"/>
      <c r="F4" s="68"/>
      <c r="G4" s="68"/>
      <c r="H4" s="68"/>
      <c r="I4" s="68"/>
    </row>
    <row r="5" spans="1:9" ht="14.25" customHeight="1" x14ac:dyDescent="0.3">
      <c r="A5" s="68" t="s">
        <v>52</v>
      </c>
      <c r="B5" s="68"/>
      <c r="C5" s="68"/>
      <c r="D5" s="68"/>
      <c r="E5" s="68"/>
      <c r="F5" s="68"/>
      <c r="G5" s="68"/>
      <c r="H5" s="68"/>
      <c r="I5" s="68"/>
    </row>
    <row r="6" spans="1:9" ht="14.25" customHeight="1" x14ac:dyDescent="0.25">
      <c r="A6" s="69" t="s">
        <v>48</v>
      </c>
      <c r="B6" s="69"/>
      <c r="C6" s="69"/>
      <c r="D6" s="69"/>
      <c r="E6" s="69"/>
      <c r="F6" s="69"/>
      <c r="G6" s="69"/>
      <c r="H6" s="69"/>
      <c r="I6" s="69"/>
    </row>
    <row r="7" spans="1:9" ht="14.25" customHeight="1" x14ac:dyDescent="0.25"/>
    <row r="8" spans="1:9" ht="15.75" x14ac:dyDescent="0.25">
      <c r="A8" s="12" t="s">
        <v>0</v>
      </c>
      <c r="B8" s="13" t="s">
        <v>1</v>
      </c>
      <c r="C8" s="7" t="s">
        <v>11</v>
      </c>
      <c r="D8" s="3" t="s">
        <v>53</v>
      </c>
      <c r="E8" s="13" t="s">
        <v>10</v>
      </c>
      <c r="F8" s="13" t="s">
        <v>2</v>
      </c>
    </row>
    <row r="9" spans="1:9" ht="21.75" customHeight="1" x14ac:dyDescent="0.25">
      <c r="A9" s="21">
        <v>1</v>
      </c>
      <c r="B9" s="8" t="s">
        <v>12</v>
      </c>
      <c r="C9" s="2" t="s">
        <v>22</v>
      </c>
      <c r="D9" s="2">
        <v>3</v>
      </c>
      <c r="E9" s="4" t="s">
        <v>20</v>
      </c>
      <c r="F9" s="9">
        <v>35000</v>
      </c>
    </row>
    <row r="10" spans="1:9" ht="21.75" customHeight="1" x14ac:dyDescent="0.25">
      <c r="A10" s="21">
        <v>2</v>
      </c>
      <c r="B10" s="8" t="s">
        <v>35</v>
      </c>
      <c r="C10" s="2" t="s">
        <v>25</v>
      </c>
      <c r="D10" s="2">
        <v>2</v>
      </c>
      <c r="E10" s="4" t="s">
        <v>36</v>
      </c>
      <c r="F10" s="9">
        <v>25000</v>
      </c>
    </row>
    <row r="11" spans="1:9" ht="21.75" customHeight="1" x14ac:dyDescent="0.25">
      <c r="A11" s="80">
        <v>3</v>
      </c>
      <c r="B11" s="71" t="s">
        <v>62</v>
      </c>
      <c r="C11" s="17" t="s">
        <v>24</v>
      </c>
      <c r="D11" s="74">
        <v>9</v>
      </c>
      <c r="E11" s="28" t="s">
        <v>65</v>
      </c>
      <c r="F11" s="77">
        <v>270000</v>
      </c>
    </row>
    <row r="12" spans="1:9" ht="21" customHeight="1" x14ac:dyDescent="0.25">
      <c r="A12" s="81"/>
      <c r="B12" s="72"/>
      <c r="C12" s="17" t="s">
        <v>54</v>
      </c>
      <c r="D12" s="75"/>
      <c r="E12" s="28" t="s">
        <v>65</v>
      </c>
      <c r="F12" s="78"/>
    </row>
    <row r="13" spans="1:9" ht="21" customHeight="1" x14ac:dyDescent="0.25">
      <c r="A13" s="81"/>
      <c r="B13" s="72"/>
      <c r="C13" s="17" t="s">
        <v>55</v>
      </c>
      <c r="D13" s="75"/>
      <c r="E13" s="28" t="s">
        <v>65</v>
      </c>
      <c r="F13" s="78"/>
    </row>
    <row r="14" spans="1:9" ht="21" customHeight="1" x14ac:dyDescent="0.25">
      <c r="A14" s="82"/>
      <c r="B14" s="73"/>
      <c r="C14" s="17" t="s">
        <v>56</v>
      </c>
      <c r="D14" s="76"/>
      <c r="E14" s="28" t="s">
        <v>65</v>
      </c>
      <c r="F14" s="79"/>
    </row>
    <row r="15" spans="1:9" ht="21" customHeight="1" x14ac:dyDescent="0.25">
      <c r="A15" s="52">
        <v>4</v>
      </c>
      <c r="B15" s="53" t="s">
        <v>27</v>
      </c>
      <c r="C15" s="54" t="s">
        <v>26</v>
      </c>
      <c r="D15" s="54">
        <v>3</v>
      </c>
      <c r="E15" s="55" t="s">
        <v>66</v>
      </c>
      <c r="F15" s="56">
        <v>70000</v>
      </c>
    </row>
    <row r="16" spans="1:9" ht="21" customHeight="1" x14ac:dyDescent="0.25">
      <c r="A16" s="21">
        <v>8</v>
      </c>
      <c r="B16" s="10" t="s">
        <v>18</v>
      </c>
      <c r="C16" s="2" t="s">
        <v>57</v>
      </c>
      <c r="D16" s="2">
        <v>2</v>
      </c>
      <c r="E16" s="5" t="s">
        <v>19</v>
      </c>
      <c r="F16" s="9">
        <v>35000</v>
      </c>
    </row>
    <row r="17" spans="1:7" ht="21.75" customHeight="1" x14ac:dyDescent="0.25">
      <c r="A17" s="21">
        <v>9</v>
      </c>
      <c r="B17" s="10" t="s">
        <v>34</v>
      </c>
      <c r="C17" s="2" t="s">
        <v>58</v>
      </c>
      <c r="D17" s="2">
        <v>3</v>
      </c>
      <c r="E17" s="5" t="s">
        <v>39</v>
      </c>
      <c r="F17" s="9">
        <v>40000</v>
      </c>
    </row>
    <row r="18" spans="1:7" ht="25.5" customHeight="1" x14ac:dyDescent="0.25">
      <c r="A18" s="21">
        <v>10</v>
      </c>
      <c r="B18" s="10" t="s">
        <v>40</v>
      </c>
      <c r="C18" s="2" t="s">
        <v>59</v>
      </c>
      <c r="D18" s="2">
        <v>2</v>
      </c>
      <c r="E18" s="5" t="s">
        <v>42</v>
      </c>
      <c r="F18" s="9">
        <v>30000</v>
      </c>
    </row>
    <row r="19" spans="1:7" ht="24" customHeight="1" x14ac:dyDescent="0.25">
      <c r="A19" s="21">
        <v>11</v>
      </c>
      <c r="B19" s="10" t="s">
        <v>14</v>
      </c>
      <c r="C19" s="2" t="s">
        <v>60</v>
      </c>
      <c r="D19" s="2">
        <v>2</v>
      </c>
      <c r="E19" s="5" t="s">
        <v>17</v>
      </c>
      <c r="F19" s="9">
        <v>35000</v>
      </c>
    </row>
    <row r="20" spans="1:7" ht="24" customHeight="1" x14ac:dyDescent="0.25">
      <c r="A20" s="21">
        <v>12</v>
      </c>
      <c r="B20" s="10" t="s">
        <v>15</v>
      </c>
      <c r="C20" s="2" t="s">
        <v>61</v>
      </c>
      <c r="D20" s="2">
        <v>2</v>
      </c>
      <c r="E20" s="5" t="s">
        <v>16</v>
      </c>
      <c r="F20" s="9">
        <v>20000</v>
      </c>
    </row>
    <row r="21" spans="1:7" ht="21.75" customHeight="1" x14ac:dyDescent="0.25">
      <c r="A21" s="21">
        <v>13</v>
      </c>
      <c r="B21" s="10" t="s">
        <v>43</v>
      </c>
      <c r="C21" s="2" t="s">
        <v>30</v>
      </c>
      <c r="D21" s="2">
        <v>2</v>
      </c>
      <c r="E21" s="5" t="s">
        <v>44</v>
      </c>
      <c r="F21" s="9">
        <v>35000</v>
      </c>
    </row>
    <row r="22" spans="1:7" ht="23.25" customHeight="1" x14ac:dyDescent="0.25">
      <c r="A22" s="21">
        <v>14</v>
      </c>
      <c r="B22" s="10" t="s">
        <v>13</v>
      </c>
      <c r="C22" s="2" t="s">
        <v>31</v>
      </c>
      <c r="D22" s="2">
        <v>2</v>
      </c>
      <c r="E22" s="5" t="s">
        <v>21</v>
      </c>
      <c r="F22" s="9">
        <v>20000</v>
      </c>
    </row>
    <row r="23" spans="1:7" ht="19.5" customHeight="1" x14ac:dyDescent="0.25">
      <c r="A23" s="70" t="s">
        <v>63</v>
      </c>
      <c r="B23" s="70"/>
      <c r="C23" s="70"/>
      <c r="D23" s="70"/>
      <c r="E23" s="70"/>
      <c r="F23" s="29">
        <f>SUM(F9:F22)-F11</f>
        <v>345000</v>
      </c>
    </row>
    <row r="24" spans="1:7" ht="18.75" x14ac:dyDescent="0.25">
      <c r="A24" s="65" t="s">
        <v>64</v>
      </c>
      <c r="B24" s="65"/>
      <c r="C24" s="65"/>
      <c r="D24" s="65"/>
      <c r="E24" s="65"/>
      <c r="F24" s="30">
        <f>PRODUCT(F23,12)</f>
        <v>4140000</v>
      </c>
    </row>
    <row r="26" spans="1:7" x14ac:dyDescent="0.25">
      <c r="A26" s="66" t="s">
        <v>101</v>
      </c>
      <c r="B26" s="66"/>
      <c r="C26" s="66"/>
      <c r="D26" s="66"/>
      <c r="E26" s="66"/>
      <c r="F26" s="66"/>
      <c r="G26" s="66"/>
    </row>
  </sheetData>
  <mergeCells count="12">
    <mergeCell ref="A24:E24"/>
    <mergeCell ref="A26:G26"/>
    <mergeCell ref="B11:B14"/>
    <mergeCell ref="D11:D14"/>
    <mergeCell ref="F11:F14"/>
    <mergeCell ref="A11:A14"/>
    <mergeCell ref="A23:E23"/>
    <mergeCell ref="A1:I1"/>
    <mergeCell ref="A3:I3"/>
    <mergeCell ref="A4:I4"/>
    <mergeCell ref="A5:I5"/>
    <mergeCell ref="A6:I6"/>
  </mergeCells>
  <printOptions horizontalCentered="1"/>
  <pageMargins left="0.11811023622047245" right="0.11811023622047245" top="1.0629921259842521" bottom="0.74803149606299213" header="0.31496062992125984" footer="0.31496062992125984"/>
  <pageSetup paperSize="9" orientation="portrait" r:id="rId1"/>
  <headerFooter>
    <oddHeader>&amp;LCCGIMMOBILES : 03 32 59 24 – 07 85 65 28 – 04 92 79 51E-mail : amadasta@yahoo.fr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view="pageLayout" topLeftCell="A4" workbookViewId="0">
      <selection activeCell="B10" sqref="B10"/>
    </sheetView>
  </sheetViews>
  <sheetFormatPr baseColWidth="10" defaultRowHeight="15" x14ac:dyDescent="0.25"/>
  <cols>
    <col min="1" max="1" width="3.85546875" customWidth="1"/>
    <col min="2" max="2" width="43.5703125" customWidth="1"/>
    <col min="3" max="3" width="10.140625" customWidth="1"/>
    <col min="4" max="4" width="32.140625" customWidth="1"/>
    <col min="5" max="5" width="18.140625" customWidth="1"/>
    <col min="6" max="6" width="14.85546875" customWidth="1"/>
  </cols>
  <sheetData>
    <row r="1" spans="1:6" ht="21" x14ac:dyDescent="0.35">
      <c r="A1" s="83" t="s">
        <v>86</v>
      </c>
      <c r="B1" s="83"/>
      <c r="C1" s="83"/>
      <c r="D1" s="83"/>
      <c r="E1" s="83"/>
      <c r="F1" s="83"/>
    </row>
    <row r="3" spans="1:6" ht="15.75" x14ac:dyDescent="0.25">
      <c r="A3" s="1" t="s">
        <v>0</v>
      </c>
      <c r="B3" s="13" t="s">
        <v>1</v>
      </c>
      <c r="C3" s="7" t="s">
        <v>11</v>
      </c>
      <c r="D3" s="13" t="s">
        <v>10</v>
      </c>
      <c r="E3" s="13" t="s">
        <v>2</v>
      </c>
      <c r="F3" s="13" t="s">
        <v>3</v>
      </c>
    </row>
    <row r="4" spans="1:6" ht="21.75" customHeight="1" x14ac:dyDescent="0.25">
      <c r="A4" s="6">
        <v>1</v>
      </c>
      <c r="B4" s="41" t="s">
        <v>12</v>
      </c>
      <c r="C4" s="2" t="s">
        <v>22</v>
      </c>
      <c r="D4" s="41" t="s">
        <v>20</v>
      </c>
      <c r="E4" s="29">
        <v>35000</v>
      </c>
      <c r="F4" s="30">
        <v>290000</v>
      </c>
    </row>
    <row r="5" spans="1:6" ht="21.75" customHeight="1" x14ac:dyDescent="0.25">
      <c r="A5" s="6">
        <v>2</v>
      </c>
      <c r="B5" s="41" t="s">
        <v>35</v>
      </c>
      <c r="C5" s="2" t="s">
        <v>25</v>
      </c>
      <c r="D5" s="41" t="s">
        <v>36</v>
      </c>
      <c r="E5" s="29">
        <v>25000</v>
      </c>
      <c r="F5" s="30">
        <v>25000</v>
      </c>
    </row>
    <row r="6" spans="1:6" ht="21" customHeight="1" x14ac:dyDescent="0.25">
      <c r="A6" s="15"/>
      <c r="B6" s="42" t="s">
        <v>27</v>
      </c>
      <c r="C6" s="17" t="s">
        <v>26</v>
      </c>
      <c r="D6" s="44" t="s">
        <v>37</v>
      </c>
      <c r="E6" s="45">
        <v>70000</v>
      </c>
      <c r="F6" s="46"/>
    </row>
    <row r="7" spans="1:6" ht="21" customHeight="1" x14ac:dyDescent="0.25">
      <c r="A7" s="6">
        <v>3</v>
      </c>
      <c r="B7" s="41" t="s">
        <v>18</v>
      </c>
      <c r="C7" s="2" t="s">
        <v>29</v>
      </c>
      <c r="D7" s="47" t="s">
        <v>19</v>
      </c>
      <c r="E7" s="29">
        <v>35000</v>
      </c>
      <c r="F7" s="30"/>
    </row>
    <row r="8" spans="1:6" ht="21.75" customHeight="1" x14ac:dyDescent="0.25">
      <c r="A8" s="6">
        <v>4</v>
      </c>
      <c r="B8" s="41" t="s">
        <v>34</v>
      </c>
      <c r="C8" s="2" t="s">
        <v>33</v>
      </c>
      <c r="D8" s="47" t="s">
        <v>39</v>
      </c>
      <c r="E8" s="29">
        <v>40000</v>
      </c>
      <c r="F8" s="30">
        <v>280000</v>
      </c>
    </row>
    <row r="9" spans="1:6" ht="25.5" customHeight="1" x14ac:dyDescent="0.25">
      <c r="A9" s="6">
        <v>5</v>
      </c>
      <c r="B9" s="41" t="s">
        <v>40</v>
      </c>
      <c r="C9" s="2" t="s">
        <v>41</v>
      </c>
      <c r="D9" s="47" t="s">
        <v>42</v>
      </c>
      <c r="E9" s="29">
        <v>30000</v>
      </c>
      <c r="F9" s="30">
        <v>80000</v>
      </c>
    </row>
    <row r="10" spans="1:6" ht="24" customHeight="1" x14ac:dyDescent="0.25">
      <c r="A10" s="6">
        <v>6</v>
      </c>
      <c r="B10" s="41" t="s">
        <v>14</v>
      </c>
      <c r="C10" s="2" t="s">
        <v>30</v>
      </c>
      <c r="D10" s="47" t="s">
        <v>17</v>
      </c>
      <c r="E10" s="29">
        <v>35000</v>
      </c>
      <c r="F10" s="30">
        <v>21500</v>
      </c>
    </row>
    <row r="11" spans="1:6" ht="24" customHeight="1" x14ac:dyDescent="0.25">
      <c r="A11" s="6">
        <v>7</v>
      </c>
      <c r="B11" s="41" t="s">
        <v>15</v>
      </c>
      <c r="C11" s="2" t="s">
        <v>31</v>
      </c>
      <c r="D11" s="47" t="s">
        <v>16</v>
      </c>
      <c r="E11" s="29">
        <v>20000</v>
      </c>
      <c r="F11" s="30">
        <v>30000</v>
      </c>
    </row>
    <row r="12" spans="1:6" ht="21.75" customHeight="1" x14ac:dyDescent="0.25">
      <c r="A12" s="6">
        <v>8</v>
      </c>
      <c r="B12" s="41" t="s">
        <v>43</v>
      </c>
      <c r="C12" s="2" t="s">
        <v>32</v>
      </c>
      <c r="D12" s="47" t="s">
        <v>44</v>
      </c>
      <c r="E12" s="29">
        <v>35000</v>
      </c>
      <c r="F12" s="30"/>
    </row>
    <row r="13" spans="1:6" ht="23.25" customHeight="1" x14ac:dyDescent="0.25">
      <c r="A13" s="6">
        <v>9</v>
      </c>
      <c r="B13" s="41" t="s">
        <v>13</v>
      </c>
      <c r="C13" s="2" t="s">
        <v>23</v>
      </c>
      <c r="D13" s="47" t="s">
        <v>21</v>
      </c>
      <c r="E13" s="29">
        <v>20000</v>
      </c>
      <c r="F13" s="30">
        <v>112000</v>
      </c>
    </row>
    <row r="14" spans="1:6" ht="30" customHeight="1" x14ac:dyDescent="0.25">
      <c r="A14" s="65" t="s">
        <v>7</v>
      </c>
      <c r="B14" s="65"/>
      <c r="C14" s="65"/>
      <c r="D14" s="65"/>
      <c r="E14" s="40">
        <f>SUM(E4:E13)</f>
        <v>345000</v>
      </c>
      <c r="F14" s="40">
        <f>SUM(F4:F13)</f>
        <v>838500</v>
      </c>
    </row>
    <row r="15" spans="1:6" ht="18.75" x14ac:dyDescent="0.25">
      <c r="A15" s="70" t="s">
        <v>83</v>
      </c>
      <c r="B15" s="70"/>
      <c r="C15" s="70"/>
      <c r="D15" s="70"/>
      <c r="E15" s="29">
        <f>E14*0.1</f>
        <v>34500</v>
      </c>
      <c r="F15" s="39"/>
    </row>
    <row r="16" spans="1:6" ht="21" x14ac:dyDescent="0.25">
      <c r="A16" s="85" t="s">
        <v>84</v>
      </c>
      <c r="B16" s="86"/>
      <c r="C16" s="86"/>
      <c r="D16" s="87"/>
      <c r="E16" s="40">
        <f>E14-E15</f>
        <v>310500</v>
      </c>
      <c r="F16" s="39"/>
    </row>
    <row r="17" spans="1:6" ht="6.75" customHeight="1" x14ac:dyDescent="0.25"/>
    <row r="18" spans="1:6" ht="15.75" x14ac:dyDescent="0.25">
      <c r="A18" s="43" t="s">
        <v>85</v>
      </c>
      <c r="B18" s="43"/>
      <c r="C18" s="43"/>
      <c r="D18" s="43"/>
      <c r="E18" s="38"/>
    </row>
    <row r="20" spans="1:6" ht="7.5" customHeight="1" x14ac:dyDescent="0.25"/>
    <row r="21" spans="1:6" x14ac:dyDescent="0.25">
      <c r="A21" s="84"/>
      <c r="B21" s="84"/>
      <c r="C21" s="84"/>
      <c r="D21" s="84"/>
      <c r="E21" s="84"/>
      <c r="F21" s="84"/>
    </row>
    <row r="22" spans="1:6" x14ac:dyDescent="0.25">
      <c r="A22" s="84"/>
      <c r="B22" s="84"/>
      <c r="C22" s="84"/>
      <c r="D22" s="84"/>
      <c r="E22" s="84"/>
      <c r="F22" s="84"/>
    </row>
    <row r="23" spans="1:6" x14ac:dyDescent="0.25">
      <c r="A23" s="66"/>
      <c r="B23" s="66"/>
      <c r="C23" s="66"/>
      <c r="D23" s="66"/>
      <c r="E23" s="66"/>
      <c r="F23" s="66"/>
    </row>
  </sheetData>
  <mergeCells count="7">
    <mergeCell ref="A1:F1"/>
    <mergeCell ref="A14:D14"/>
    <mergeCell ref="A21:F21"/>
    <mergeCell ref="A22:F22"/>
    <mergeCell ref="A23:F23"/>
    <mergeCell ref="A15:D15"/>
    <mergeCell ref="A16:D16"/>
  </mergeCells>
  <printOptions horizontalCentered="1"/>
  <pageMargins left="0.11811023622047245" right="0.23622047244094491" top="1.6929133858267718" bottom="0.74803149606299213" header="0.31496062992125984" footer="0.31496062992125984"/>
  <pageSetup paperSize="9" orientation="landscape" r:id="rId1"/>
  <headerFooter>
    <oddHeader>&amp;LCCGIMMOBILES : 03 32 59 24 – 07 85 65 28 – 04 92 79 51E-mail : amadasta@yahoo.fr&amp;CFICHE DES ENCAISSEMENTS YOPOUGON GARE Mme N'GUESSAN AYA N° CC: 9314451HM. N'GUESSAN BOH JEAN MERMOSE 21 BP 946 ABIDJAN 2105018796 - 09873305 - 02 24 58 85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view="pageLayout" topLeftCell="A4" workbookViewId="0">
      <selection activeCell="A18" sqref="A18"/>
    </sheetView>
  </sheetViews>
  <sheetFormatPr baseColWidth="10" defaultRowHeight="15" x14ac:dyDescent="0.25"/>
  <cols>
    <col min="1" max="1" width="3.85546875" customWidth="1"/>
    <col min="2" max="2" width="43.5703125" customWidth="1"/>
    <col min="3" max="3" width="10.140625" customWidth="1"/>
    <col min="4" max="4" width="32.140625" customWidth="1"/>
    <col min="5" max="5" width="18.140625" customWidth="1"/>
  </cols>
  <sheetData>
    <row r="1" spans="1:5" ht="21" x14ac:dyDescent="0.35">
      <c r="A1" s="83" t="s">
        <v>96</v>
      </c>
      <c r="B1" s="83"/>
      <c r="C1" s="83"/>
      <c r="D1" s="83"/>
      <c r="E1" s="83"/>
    </row>
    <row r="3" spans="1:5" ht="15.75" x14ac:dyDescent="0.25">
      <c r="A3" s="1" t="s">
        <v>0</v>
      </c>
      <c r="B3" s="13" t="s">
        <v>1</v>
      </c>
      <c r="C3" s="7" t="s">
        <v>11</v>
      </c>
      <c r="D3" s="13" t="s">
        <v>10</v>
      </c>
      <c r="E3" s="13" t="s">
        <v>2</v>
      </c>
    </row>
    <row r="4" spans="1:5" ht="21.75" customHeight="1" x14ac:dyDescent="0.25">
      <c r="A4" s="6">
        <v>1</v>
      </c>
      <c r="B4" s="41" t="s">
        <v>12</v>
      </c>
      <c r="C4" s="2" t="s">
        <v>22</v>
      </c>
      <c r="D4" s="41" t="s">
        <v>20</v>
      </c>
      <c r="E4" s="29">
        <v>35000</v>
      </c>
    </row>
    <row r="5" spans="1:5" ht="21.75" customHeight="1" x14ac:dyDescent="0.25">
      <c r="A5" s="6">
        <v>2</v>
      </c>
      <c r="B5" s="41" t="s">
        <v>35</v>
      </c>
      <c r="C5" s="2" t="s">
        <v>25</v>
      </c>
      <c r="D5" s="41" t="s">
        <v>36</v>
      </c>
      <c r="E5" s="29">
        <v>25000</v>
      </c>
    </row>
    <row r="6" spans="1:5" ht="21" customHeight="1" x14ac:dyDescent="0.25">
      <c r="A6" s="15"/>
      <c r="B6" s="42" t="s">
        <v>27</v>
      </c>
      <c r="C6" s="17" t="s">
        <v>26</v>
      </c>
      <c r="D6" s="44" t="s">
        <v>37</v>
      </c>
      <c r="E6" s="45">
        <v>70000</v>
      </c>
    </row>
    <row r="7" spans="1:5" ht="21" customHeight="1" x14ac:dyDescent="0.25">
      <c r="A7" s="6">
        <v>3</v>
      </c>
      <c r="B7" s="41" t="s">
        <v>18</v>
      </c>
      <c r="C7" s="2" t="s">
        <v>29</v>
      </c>
      <c r="D7" s="47" t="s">
        <v>19</v>
      </c>
      <c r="E7" s="29">
        <v>35000</v>
      </c>
    </row>
    <row r="8" spans="1:5" ht="21.75" customHeight="1" x14ac:dyDescent="0.25">
      <c r="A8" s="6">
        <v>4</v>
      </c>
      <c r="B8" s="41" t="s">
        <v>34</v>
      </c>
      <c r="C8" s="2" t="s">
        <v>33</v>
      </c>
      <c r="D8" s="47" t="s">
        <v>39</v>
      </c>
      <c r="E8" s="29">
        <v>40000</v>
      </c>
    </row>
    <row r="9" spans="1:5" ht="25.5" customHeight="1" x14ac:dyDescent="0.25">
      <c r="A9" s="6">
        <v>5</v>
      </c>
      <c r="B9" s="41" t="s">
        <v>40</v>
      </c>
      <c r="C9" s="2" t="s">
        <v>41</v>
      </c>
      <c r="D9" s="47" t="s">
        <v>42</v>
      </c>
      <c r="E9" s="29">
        <v>30000</v>
      </c>
    </row>
    <row r="10" spans="1:5" ht="24" customHeight="1" x14ac:dyDescent="0.25">
      <c r="A10" s="6">
        <v>6</v>
      </c>
      <c r="B10" s="41" t="s">
        <v>14</v>
      </c>
      <c r="C10" s="2" t="s">
        <v>30</v>
      </c>
      <c r="D10" s="47" t="s">
        <v>17</v>
      </c>
      <c r="E10" s="29">
        <v>35000</v>
      </c>
    </row>
    <row r="11" spans="1:5" ht="24" customHeight="1" x14ac:dyDescent="0.25">
      <c r="A11" s="6">
        <v>7</v>
      </c>
      <c r="B11" s="41" t="s">
        <v>15</v>
      </c>
      <c r="C11" s="2" t="s">
        <v>31</v>
      </c>
      <c r="D11" s="47" t="s">
        <v>16</v>
      </c>
      <c r="E11" s="29">
        <v>20000</v>
      </c>
    </row>
    <row r="12" spans="1:5" ht="21.75" customHeight="1" x14ac:dyDescent="0.25">
      <c r="A12" s="6">
        <v>8</v>
      </c>
      <c r="B12" s="41" t="s">
        <v>43</v>
      </c>
      <c r="C12" s="2" t="s">
        <v>32</v>
      </c>
      <c r="D12" s="47" t="s">
        <v>44</v>
      </c>
      <c r="E12" s="29">
        <v>35000</v>
      </c>
    </row>
    <row r="13" spans="1:5" ht="23.25" customHeight="1" x14ac:dyDescent="0.25">
      <c r="A13" s="6">
        <v>9</v>
      </c>
      <c r="B13" s="41" t="s">
        <v>13</v>
      </c>
      <c r="C13" s="2" t="s">
        <v>23</v>
      </c>
      <c r="D13" s="47" t="s">
        <v>21</v>
      </c>
      <c r="E13" s="29">
        <v>20000</v>
      </c>
    </row>
    <row r="14" spans="1:5" ht="23.25" customHeight="1" x14ac:dyDescent="0.25">
      <c r="A14" s="6">
        <v>10</v>
      </c>
      <c r="B14" s="41" t="s">
        <v>97</v>
      </c>
      <c r="C14" s="2" t="s">
        <v>98</v>
      </c>
      <c r="D14" s="51" t="s">
        <v>99</v>
      </c>
      <c r="E14" s="29"/>
    </row>
    <row r="15" spans="1:5" ht="30" customHeight="1" x14ac:dyDescent="0.25">
      <c r="A15" s="65" t="s">
        <v>93</v>
      </c>
      <c r="B15" s="65"/>
      <c r="C15" s="65"/>
      <c r="D15" s="65"/>
      <c r="E15" s="40">
        <f>SUM(E4:E13)</f>
        <v>345000</v>
      </c>
    </row>
    <row r="16" spans="1:5" ht="21" x14ac:dyDescent="0.25">
      <c r="A16" s="85" t="s">
        <v>94</v>
      </c>
      <c r="B16" s="86"/>
      <c r="C16" s="86"/>
      <c r="D16" s="87"/>
      <c r="E16" s="40">
        <v>4140000</v>
      </c>
    </row>
    <row r="17" spans="1:5" ht="6.75" customHeight="1" x14ac:dyDescent="0.25"/>
    <row r="18" spans="1:5" ht="15.75" x14ac:dyDescent="0.25">
      <c r="A18" s="43" t="s">
        <v>95</v>
      </c>
      <c r="B18" s="43"/>
      <c r="C18" s="43"/>
      <c r="D18" s="43"/>
      <c r="E18" s="50"/>
    </row>
    <row r="20" spans="1:5" ht="7.5" customHeight="1" x14ac:dyDescent="0.25"/>
    <row r="21" spans="1:5" x14ac:dyDescent="0.25">
      <c r="A21" s="84"/>
      <c r="B21" s="84"/>
      <c r="C21" s="84"/>
      <c r="D21" s="84"/>
      <c r="E21" s="84"/>
    </row>
    <row r="22" spans="1:5" x14ac:dyDescent="0.25">
      <c r="A22" s="84"/>
      <c r="B22" s="84"/>
      <c r="C22" s="84"/>
      <c r="D22" s="84"/>
      <c r="E22" s="84"/>
    </row>
    <row r="23" spans="1:5" x14ac:dyDescent="0.25">
      <c r="A23" s="66"/>
      <c r="B23" s="66"/>
      <c r="C23" s="66"/>
      <c r="D23" s="66"/>
      <c r="E23" s="66"/>
    </row>
  </sheetData>
  <mergeCells count="6">
    <mergeCell ref="A23:E23"/>
    <mergeCell ref="A1:E1"/>
    <mergeCell ref="A15:D15"/>
    <mergeCell ref="A16:D16"/>
    <mergeCell ref="A21:E21"/>
    <mergeCell ref="A22:E22"/>
  </mergeCells>
  <printOptions horizontalCentered="1"/>
  <pageMargins left="0.11811023622047245" right="0.23622047244094491" top="1.3541666666666667" bottom="0.74803149606299213" header="0.31496062992125984" footer="0.31496062992125984"/>
  <pageSetup paperSize="9" orientation="landscape" r:id="rId1"/>
  <headerFooter>
    <oddHeader>&amp;LCCGIMMOBILES : 03 32 59 24 – 07 85 65 28 – 04 92 79 51E-mail : amadasta@yahoo.fr&amp;CDECLARATION FONCIEREETAT DES LOYERS YOPOUGON GARE Mme N'GUESSAN AYA N° CC: 9314451H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view="pageLayout" topLeftCell="A8" workbookViewId="0">
      <selection activeCell="A23" sqref="A23:L23"/>
    </sheetView>
  </sheetViews>
  <sheetFormatPr baseColWidth="10" defaultRowHeight="15" x14ac:dyDescent="0.25"/>
  <cols>
    <col min="1" max="1" width="3.85546875" customWidth="1"/>
    <col min="2" max="2" width="24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8.5703125" customWidth="1"/>
    <col min="12" max="12" width="13.5703125" customWidth="1"/>
  </cols>
  <sheetData>
    <row r="1" spans="1:12" ht="21" x14ac:dyDescent="0.35">
      <c r="A1" s="83" t="s">
        <v>76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</row>
    <row r="3" spans="1:12" ht="15.75" x14ac:dyDescent="0.25">
      <c r="A3" s="1" t="s">
        <v>0</v>
      </c>
      <c r="B3" s="13" t="s">
        <v>1</v>
      </c>
      <c r="C3" s="7" t="s">
        <v>11</v>
      </c>
      <c r="D3" s="13" t="s">
        <v>10</v>
      </c>
      <c r="E3" s="13" t="s">
        <v>2</v>
      </c>
      <c r="F3" s="13" t="s">
        <v>3</v>
      </c>
      <c r="G3" s="3" t="s">
        <v>47</v>
      </c>
      <c r="H3" s="14" t="s">
        <v>9</v>
      </c>
      <c r="I3" s="13" t="s">
        <v>5</v>
      </c>
      <c r="J3" s="3" t="s">
        <v>4</v>
      </c>
      <c r="K3" s="13" t="s">
        <v>8</v>
      </c>
      <c r="L3" s="13" t="s">
        <v>6</v>
      </c>
    </row>
    <row r="4" spans="1:12" ht="21.75" customHeight="1" x14ac:dyDescent="0.25">
      <c r="A4" s="6">
        <v>1</v>
      </c>
      <c r="B4" s="8" t="s">
        <v>12</v>
      </c>
      <c r="C4" s="2" t="s">
        <v>22</v>
      </c>
      <c r="D4" s="4" t="s">
        <v>20</v>
      </c>
      <c r="E4" s="9">
        <v>35000</v>
      </c>
      <c r="F4" s="9">
        <v>304000</v>
      </c>
      <c r="G4" s="9">
        <v>14000</v>
      </c>
      <c r="H4" s="9">
        <v>35000</v>
      </c>
      <c r="I4" s="9"/>
      <c r="J4" s="9">
        <f>SUM(H4:I4)</f>
        <v>35000</v>
      </c>
      <c r="K4" s="11" t="s">
        <v>80</v>
      </c>
      <c r="L4" s="2" t="s">
        <v>70</v>
      </c>
    </row>
    <row r="5" spans="1:12" ht="21.75" customHeight="1" x14ac:dyDescent="0.25">
      <c r="A5" s="6">
        <v>2</v>
      </c>
      <c r="B5" s="8" t="s">
        <v>35</v>
      </c>
      <c r="C5" s="2" t="s">
        <v>25</v>
      </c>
      <c r="D5" s="4" t="s">
        <v>36</v>
      </c>
      <c r="E5" s="9">
        <v>25000</v>
      </c>
      <c r="F5" s="9">
        <v>37500</v>
      </c>
      <c r="G5" s="9">
        <v>12500</v>
      </c>
      <c r="H5" s="9">
        <v>25000</v>
      </c>
      <c r="I5" s="9"/>
      <c r="J5" s="9">
        <f>SUM(H5:I5)</f>
        <v>25000</v>
      </c>
      <c r="K5" s="11" t="s">
        <v>77</v>
      </c>
      <c r="L5" s="6" t="s">
        <v>72</v>
      </c>
    </row>
    <row r="6" spans="1:12" ht="21" customHeight="1" x14ac:dyDescent="0.25">
      <c r="A6" s="15"/>
      <c r="B6" s="16" t="s">
        <v>27</v>
      </c>
      <c r="C6" s="17" t="s">
        <v>26</v>
      </c>
      <c r="D6" s="18" t="s">
        <v>37</v>
      </c>
      <c r="E6" s="19">
        <v>70000</v>
      </c>
      <c r="F6" s="19"/>
      <c r="G6" s="19"/>
      <c r="H6" s="19"/>
      <c r="I6" s="88" t="s">
        <v>28</v>
      </c>
      <c r="J6" s="89"/>
      <c r="K6" s="90" t="s">
        <v>38</v>
      </c>
      <c r="L6" s="91"/>
    </row>
    <row r="7" spans="1:12" ht="21" customHeight="1" x14ac:dyDescent="0.25">
      <c r="A7" s="6">
        <v>3</v>
      </c>
      <c r="B7" s="10" t="s">
        <v>18</v>
      </c>
      <c r="C7" s="2" t="s">
        <v>29</v>
      </c>
      <c r="D7" s="5" t="s">
        <v>19</v>
      </c>
      <c r="E7" s="9">
        <v>35000</v>
      </c>
      <c r="F7" s="9"/>
      <c r="G7" s="9"/>
      <c r="H7" s="9">
        <v>35000</v>
      </c>
      <c r="I7" s="9"/>
      <c r="J7" s="9">
        <f>SUM(H7:I7)</f>
        <v>35000</v>
      </c>
      <c r="K7" s="11" t="s">
        <v>80</v>
      </c>
      <c r="L7" s="2" t="s">
        <v>70</v>
      </c>
    </row>
    <row r="8" spans="1:12" ht="21.75" customHeight="1" x14ac:dyDescent="0.25">
      <c r="A8" s="6">
        <v>4</v>
      </c>
      <c r="B8" s="10" t="s">
        <v>34</v>
      </c>
      <c r="C8" s="2" t="s">
        <v>33</v>
      </c>
      <c r="D8" s="5" t="s">
        <v>39</v>
      </c>
      <c r="E8" s="9">
        <v>40000</v>
      </c>
      <c r="F8" s="9">
        <v>330000</v>
      </c>
      <c r="G8" s="9">
        <v>4000</v>
      </c>
      <c r="H8" s="9">
        <v>40000</v>
      </c>
      <c r="I8" s="9">
        <v>50000</v>
      </c>
      <c r="J8" s="9">
        <f t="shared" ref="J8:J13" si="0">SUM(H8:I8)</f>
        <v>90000</v>
      </c>
      <c r="K8" s="11" t="s">
        <v>80</v>
      </c>
      <c r="L8" s="2" t="s">
        <v>70</v>
      </c>
    </row>
    <row r="9" spans="1:12" ht="25.5" customHeight="1" x14ac:dyDescent="0.25">
      <c r="A9" s="6">
        <v>5</v>
      </c>
      <c r="B9" s="10" t="s">
        <v>40</v>
      </c>
      <c r="C9" s="2" t="s">
        <v>41</v>
      </c>
      <c r="D9" s="5" t="s">
        <v>42</v>
      </c>
      <c r="E9" s="9">
        <v>30000</v>
      </c>
      <c r="F9" s="9">
        <v>80000</v>
      </c>
      <c r="G9" s="9"/>
      <c r="H9" s="9">
        <v>30000</v>
      </c>
      <c r="I9" s="9"/>
      <c r="J9" s="9">
        <f t="shared" si="0"/>
        <v>30000</v>
      </c>
      <c r="K9" s="11" t="s">
        <v>81</v>
      </c>
      <c r="L9" s="6" t="s">
        <v>75</v>
      </c>
    </row>
    <row r="10" spans="1:12" ht="24" customHeight="1" x14ac:dyDescent="0.25">
      <c r="A10" s="6">
        <v>6</v>
      </c>
      <c r="B10" s="10" t="s">
        <v>14</v>
      </c>
      <c r="C10" s="2" t="s">
        <v>30</v>
      </c>
      <c r="D10" s="5" t="s">
        <v>17</v>
      </c>
      <c r="E10" s="9">
        <v>35000</v>
      </c>
      <c r="F10" s="9">
        <v>46000</v>
      </c>
      <c r="G10" s="9">
        <v>24500</v>
      </c>
      <c r="H10" s="9">
        <v>35000</v>
      </c>
      <c r="I10" s="9"/>
      <c r="J10" s="9">
        <f t="shared" si="0"/>
        <v>35000</v>
      </c>
      <c r="K10" s="11" t="s">
        <v>80</v>
      </c>
      <c r="L10" s="2" t="s">
        <v>70</v>
      </c>
    </row>
    <row r="11" spans="1:12" ht="24" customHeight="1" x14ac:dyDescent="0.25">
      <c r="A11" s="6">
        <v>7</v>
      </c>
      <c r="B11" s="10" t="s">
        <v>15</v>
      </c>
      <c r="C11" s="2" t="s">
        <v>31</v>
      </c>
      <c r="D11" s="5" t="s">
        <v>16</v>
      </c>
      <c r="E11" s="9">
        <v>20000</v>
      </c>
      <c r="F11" s="9">
        <v>65500</v>
      </c>
      <c r="G11" s="9">
        <v>25500</v>
      </c>
      <c r="H11" s="9">
        <v>20000</v>
      </c>
      <c r="I11" s="9">
        <v>10000</v>
      </c>
      <c r="J11" s="9">
        <f t="shared" si="0"/>
        <v>30000</v>
      </c>
      <c r="K11" s="11" t="s">
        <v>80</v>
      </c>
      <c r="L11" s="2" t="s">
        <v>70</v>
      </c>
    </row>
    <row r="12" spans="1:12" ht="21.75" customHeight="1" x14ac:dyDescent="0.25">
      <c r="A12" s="6">
        <v>8</v>
      </c>
      <c r="B12" s="10" t="s">
        <v>43</v>
      </c>
      <c r="C12" s="2" t="s">
        <v>32</v>
      </c>
      <c r="D12" s="5" t="s">
        <v>44</v>
      </c>
      <c r="E12" s="9">
        <v>35000</v>
      </c>
      <c r="F12" s="9">
        <v>70000</v>
      </c>
      <c r="G12" s="33"/>
      <c r="H12" s="9"/>
      <c r="I12" s="9">
        <v>70000</v>
      </c>
      <c r="J12" s="9">
        <f t="shared" si="0"/>
        <v>70000</v>
      </c>
      <c r="L12" s="37" t="s">
        <v>78</v>
      </c>
    </row>
    <row r="13" spans="1:12" ht="23.25" customHeight="1" x14ac:dyDescent="0.25">
      <c r="A13" s="6">
        <v>9</v>
      </c>
      <c r="B13" s="10" t="s">
        <v>13</v>
      </c>
      <c r="C13" s="2" t="s">
        <v>23</v>
      </c>
      <c r="D13" s="5" t="s">
        <v>21</v>
      </c>
      <c r="E13" s="9">
        <v>20000</v>
      </c>
      <c r="F13" s="9">
        <v>138000</v>
      </c>
      <c r="G13" s="9">
        <v>6000</v>
      </c>
      <c r="H13" s="9"/>
      <c r="I13" s="9">
        <v>40000</v>
      </c>
      <c r="J13" s="9">
        <f t="shared" si="0"/>
        <v>40000</v>
      </c>
      <c r="K13" s="11"/>
      <c r="L13" s="37" t="s">
        <v>79</v>
      </c>
    </row>
    <row r="14" spans="1:12" ht="30" customHeight="1" x14ac:dyDescent="0.25">
      <c r="A14" s="65" t="s">
        <v>7</v>
      </c>
      <c r="B14" s="65"/>
      <c r="C14" s="65"/>
      <c r="D14" s="65"/>
      <c r="E14" s="20">
        <f>SUM(E4:E13)</f>
        <v>345000</v>
      </c>
      <c r="F14" s="9">
        <f>SUM(F4:F13)</f>
        <v>1071000</v>
      </c>
      <c r="G14" s="9">
        <f>SUM(G4:G13)</f>
        <v>86500</v>
      </c>
      <c r="H14" s="9">
        <f t="shared" ref="H14:J14" si="1">SUM(H4:H13)</f>
        <v>220000</v>
      </c>
      <c r="I14" s="9">
        <f t="shared" si="1"/>
        <v>170000</v>
      </c>
      <c r="J14" s="9">
        <f t="shared" si="1"/>
        <v>390000</v>
      </c>
      <c r="K14" s="11" t="s">
        <v>82</v>
      </c>
      <c r="L14" s="2" t="s">
        <v>71</v>
      </c>
    </row>
    <row r="15" spans="1:12" ht="15.75" x14ac:dyDescent="0.25">
      <c r="A15" s="92" t="s">
        <v>45</v>
      </c>
      <c r="B15" s="92"/>
      <c r="C15" s="92"/>
      <c r="D15" s="92"/>
      <c r="E15" s="92"/>
      <c r="F15" s="92"/>
      <c r="G15" s="92"/>
      <c r="H15" s="92"/>
      <c r="I15" s="92"/>
      <c r="J15" s="9">
        <f>-J14*0.1</f>
        <v>-39000</v>
      </c>
    </row>
    <row r="16" spans="1:12" x14ac:dyDescent="0.25">
      <c r="A16" s="92" t="s">
        <v>46</v>
      </c>
      <c r="B16" s="92"/>
      <c r="C16" s="92"/>
      <c r="D16" s="92"/>
      <c r="E16" s="92"/>
      <c r="F16" s="92"/>
      <c r="G16" s="92"/>
      <c r="H16" s="92"/>
      <c r="I16" s="92"/>
      <c r="J16" s="32">
        <f>SUM(J14:J15)</f>
        <v>351000</v>
      </c>
    </row>
    <row r="17" spans="1:12" ht="6.75" customHeight="1" x14ac:dyDescent="0.25"/>
    <row r="18" spans="1:12" x14ac:dyDescent="0.25">
      <c r="A18" t="s">
        <v>68</v>
      </c>
    </row>
    <row r="19" spans="1:12" x14ac:dyDescent="0.25">
      <c r="A19" t="s">
        <v>69</v>
      </c>
    </row>
    <row r="20" spans="1:12" ht="7.5" customHeight="1" x14ac:dyDescent="0.25"/>
    <row r="21" spans="1:12" x14ac:dyDescent="0.25">
      <c r="A21" s="84" t="s">
        <v>73</v>
      </c>
      <c r="B21" s="84"/>
      <c r="C21" s="84"/>
      <c r="D21" s="84"/>
      <c r="E21" s="84"/>
      <c r="F21" s="84"/>
      <c r="G21" s="84"/>
      <c r="H21" s="84"/>
      <c r="I21" s="84"/>
      <c r="J21" s="84"/>
      <c r="K21" s="84"/>
      <c r="L21" s="84"/>
    </row>
    <row r="22" spans="1:12" x14ac:dyDescent="0.25">
      <c r="A22" s="84" t="s">
        <v>74</v>
      </c>
      <c r="B22" s="84"/>
      <c r="C22" s="84"/>
      <c r="D22" s="84"/>
      <c r="E22" s="84"/>
      <c r="F22" s="84"/>
      <c r="G22" s="84"/>
      <c r="H22" s="84"/>
      <c r="I22" s="84"/>
      <c r="J22" s="84"/>
      <c r="K22" s="84"/>
      <c r="L22" s="84"/>
    </row>
    <row r="23" spans="1:12" x14ac:dyDescent="0.25">
      <c r="A23" s="66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</row>
  </sheetData>
  <mergeCells count="9">
    <mergeCell ref="A21:L21"/>
    <mergeCell ref="A22:L22"/>
    <mergeCell ref="A23:L23"/>
    <mergeCell ref="A1:L1"/>
    <mergeCell ref="I6:J6"/>
    <mergeCell ref="K6:L6"/>
    <mergeCell ref="A14:D14"/>
    <mergeCell ref="A15:I15"/>
    <mergeCell ref="A16:I16"/>
  </mergeCells>
  <printOptions horizontalCentered="1"/>
  <pageMargins left="0.11811023622047245" right="0.23622047244094491" top="1.6929133858267718" bottom="0.74803149606299213" header="0.31496062992125984" footer="0.31496062992125984"/>
  <pageSetup paperSize="9" orientation="landscape" r:id="rId1"/>
  <headerFooter>
    <oddHeader>&amp;LCCGIMMOBILES : 03 32 59 24 – 07 85 65 28 – 04 92 79 51E-mail : amadasta@yahoo.fr&amp;CFICHE DES ENCAISSEMENTS YOPOUGON GARE Mme N'GUESSAN AYA N° CC: 9314451HM. N'GUESSAN BOH JEAN MERMOSE 21 BP 946 ABIDJAN 2105018796 - 09873305 - 02 24 58 85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view="pageLayout" topLeftCell="A4" workbookViewId="0">
      <selection activeCell="J8" sqref="J8"/>
    </sheetView>
  </sheetViews>
  <sheetFormatPr baseColWidth="10" defaultRowHeight="15" x14ac:dyDescent="0.25"/>
  <cols>
    <col min="1" max="1" width="3.85546875" customWidth="1"/>
    <col min="2" max="2" width="24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8.5703125" customWidth="1"/>
    <col min="12" max="12" width="13.5703125" customWidth="1"/>
  </cols>
  <sheetData>
    <row r="1" spans="1:12" ht="21" x14ac:dyDescent="0.35">
      <c r="A1" s="83" t="s">
        <v>87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</row>
    <row r="3" spans="1:12" ht="15.75" x14ac:dyDescent="0.25">
      <c r="A3" s="1" t="s">
        <v>0</v>
      </c>
      <c r="B3" s="13" t="s">
        <v>1</v>
      </c>
      <c r="C3" s="7" t="s">
        <v>11</v>
      </c>
      <c r="D3" s="13" t="s">
        <v>10</v>
      </c>
      <c r="E3" s="13" t="s">
        <v>2</v>
      </c>
      <c r="F3" s="13" t="s">
        <v>3</v>
      </c>
      <c r="G3" s="3" t="s">
        <v>47</v>
      </c>
      <c r="H3" s="14" t="s">
        <v>9</v>
      </c>
      <c r="I3" s="13" t="s">
        <v>5</v>
      </c>
      <c r="J3" s="3" t="s">
        <v>4</v>
      </c>
      <c r="K3" s="13" t="s">
        <v>8</v>
      </c>
      <c r="L3" s="13" t="s">
        <v>6</v>
      </c>
    </row>
    <row r="4" spans="1:12" ht="21.75" customHeight="1" x14ac:dyDescent="0.25">
      <c r="A4" s="6">
        <v>1</v>
      </c>
      <c r="B4" s="8" t="s">
        <v>12</v>
      </c>
      <c r="C4" s="2" t="s">
        <v>22</v>
      </c>
      <c r="D4" s="4" t="s">
        <v>20</v>
      </c>
      <c r="E4" s="9">
        <v>35000</v>
      </c>
      <c r="F4" s="9">
        <v>304000</v>
      </c>
      <c r="G4" s="9">
        <v>14000</v>
      </c>
      <c r="H4" s="9">
        <v>30000</v>
      </c>
      <c r="I4" s="9"/>
      <c r="J4" s="9">
        <f>SUM(H4:I4)</f>
        <v>30000</v>
      </c>
      <c r="K4" s="11" t="s">
        <v>91</v>
      </c>
      <c r="L4" s="2" t="s">
        <v>70</v>
      </c>
    </row>
    <row r="5" spans="1:12" ht="21.75" customHeight="1" x14ac:dyDescent="0.25">
      <c r="A5" s="6">
        <v>2</v>
      </c>
      <c r="B5" s="8" t="s">
        <v>35</v>
      </c>
      <c r="C5" s="2" t="s">
        <v>25</v>
      </c>
      <c r="D5" s="4" t="s">
        <v>36</v>
      </c>
      <c r="E5" s="9">
        <v>25000</v>
      </c>
      <c r="F5" s="9">
        <v>37500</v>
      </c>
      <c r="G5" s="9">
        <v>12500</v>
      </c>
      <c r="H5" s="9">
        <v>25000</v>
      </c>
      <c r="I5" s="9"/>
      <c r="J5" s="9">
        <f>SUM(H5:I5)</f>
        <v>25000</v>
      </c>
      <c r="K5" s="11" t="s">
        <v>89</v>
      </c>
      <c r="L5" s="6" t="s">
        <v>72</v>
      </c>
    </row>
    <row r="6" spans="1:12" ht="21" customHeight="1" x14ac:dyDescent="0.25">
      <c r="A6" s="15"/>
      <c r="B6" s="16" t="s">
        <v>27</v>
      </c>
      <c r="C6" s="17" t="s">
        <v>26</v>
      </c>
      <c r="D6" s="18" t="s">
        <v>37</v>
      </c>
      <c r="E6" s="19">
        <v>70000</v>
      </c>
      <c r="F6" s="19"/>
      <c r="G6" s="19"/>
      <c r="H6" s="19"/>
      <c r="I6" s="88" t="s">
        <v>28</v>
      </c>
      <c r="J6" s="89"/>
      <c r="K6" s="90" t="s">
        <v>38</v>
      </c>
      <c r="L6" s="91"/>
    </row>
    <row r="7" spans="1:12" ht="21" customHeight="1" x14ac:dyDescent="0.25">
      <c r="A7" s="6">
        <v>3</v>
      </c>
      <c r="B7" s="10" t="s">
        <v>18</v>
      </c>
      <c r="C7" s="2" t="s">
        <v>29</v>
      </c>
      <c r="D7" s="5" t="s">
        <v>19</v>
      </c>
      <c r="E7" s="9">
        <v>35000</v>
      </c>
      <c r="F7" s="9"/>
      <c r="G7" s="9"/>
      <c r="H7" s="9">
        <v>35000</v>
      </c>
      <c r="I7" s="9"/>
      <c r="J7" s="9">
        <f>SUM(H7:I7)</f>
        <v>35000</v>
      </c>
      <c r="K7" s="11" t="s">
        <v>91</v>
      </c>
      <c r="L7" s="2" t="s">
        <v>70</v>
      </c>
    </row>
    <row r="8" spans="1:12" ht="21.75" customHeight="1" x14ac:dyDescent="0.25">
      <c r="A8" s="6">
        <v>4</v>
      </c>
      <c r="B8" s="10" t="s">
        <v>34</v>
      </c>
      <c r="C8" s="2" t="s">
        <v>33</v>
      </c>
      <c r="D8" s="5" t="s">
        <v>39</v>
      </c>
      <c r="E8" s="9">
        <v>40000</v>
      </c>
      <c r="F8" s="9">
        <v>280000</v>
      </c>
      <c r="G8" s="9"/>
      <c r="H8" s="9">
        <v>40000</v>
      </c>
      <c r="I8" s="9">
        <v>5000</v>
      </c>
      <c r="J8" s="9">
        <f t="shared" ref="J8:J13" si="0">SUM(H8:I8)</f>
        <v>45000</v>
      </c>
      <c r="K8" s="11" t="s">
        <v>92</v>
      </c>
      <c r="L8" s="2" t="s">
        <v>70</v>
      </c>
    </row>
    <row r="9" spans="1:12" ht="25.5" customHeight="1" x14ac:dyDescent="0.25">
      <c r="A9" s="6">
        <v>5</v>
      </c>
      <c r="B9" s="10" t="s">
        <v>40</v>
      </c>
      <c r="C9" s="2" t="s">
        <v>41</v>
      </c>
      <c r="D9" s="5" t="s">
        <v>42</v>
      </c>
      <c r="E9" s="9">
        <v>30000</v>
      </c>
      <c r="F9" s="9">
        <v>80000</v>
      </c>
      <c r="G9" s="9"/>
      <c r="H9" s="9">
        <v>30000</v>
      </c>
      <c r="I9" s="9"/>
      <c r="J9" s="9">
        <f t="shared" si="0"/>
        <v>30000</v>
      </c>
      <c r="K9" s="11" t="s">
        <v>90</v>
      </c>
      <c r="L9" s="6" t="s">
        <v>75</v>
      </c>
    </row>
    <row r="10" spans="1:12" ht="24" customHeight="1" x14ac:dyDescent="0.25">
      <c r="A10" s="6">
        <v>6</v>
      </c>
      <c r="B10" s="10" t="s">
        <v>14</v>
      </c>
      <c r="C10" s="2" t="s">
        <v>30</v>
      </c>
      <c r="D10" s="5" t="s">
        <v>17</v>
      </c>
      <c r="E10" s="9">
        <v>35000</v>
      </c>
      <c r="F10" s="9">
        <v>46000</v>
      </c>
      <c r="G10" s="9">
        <v>24500</v>
      </c>
      <c r="H10" s="9"/>
      <c r="I10" s="9"/>
      <c r="J10" s="9">
        <f t="shared" si="0"/>
        <v>0</v>
      </c>
      <c r="K10" s="11"/>
      <c r="L10" s="2"/>
    </row>
    <row r="11" spans="1:12" ht="24" customHeight="1" x14ac:dyDescent="0.25">
      <c r="A11" s="6">
        <v>7</v>
      </c>
      <c r="B11" s="10" t="s">
        <v>15</v>
      </c>
      <c r="C11" s="2" t="s">
        <v>31</v>
      </c>
      <c r="D11" s="5" t="s">
        <v>16</v>
      </c>
      <c r="E11" s="9">
        <v>20000</v>
      </c>
      <c r="F11" s="9">
        <v>55500</v>
      </c>
      <c r="G11" s="9">
        <v>25500</v>
      </c>
      <c r="H11" s="9"/>
      <c r="I11" s="9"/>
      <c r="J11" s="9">
        <f t="shared" si="0"/>
        <v>0</v>
      </c>
      <c r="K11" s="11"/>
      <c r="L11" s="2"/>
    </row>
    <row r="12" spans="1:12" ht="21.75" customHeight="1" x14ac:dyDescent="0.25">
      <c r="A12" s="6">
        <v>8</v>
      </c>
      <c r="B12" s="10" t="s">
        <v>43</v>
      </c>
      <c r="C12" s="2" t="s">
        <v>32</v>
      </c>
      <c r="D12" s="5" t="s">
        <v>44</v>
      </c>
      <c r="E12" s="9">
        <v>35000</v>
      </c>
      <c r="F12" s="9">
        <v>35000</v>
      </c>
      <c r="G12" s="33"/>
      <c r="H12" s="9"/>
      <c r="I12" s="9">
        <v>35000</v>
      </c>
      <c r="J12" s="9">
        <f t="shared" si="0"/>
        <v>35000</v>
      </c>
      <c r="L12" s="37" t="s">
        <v>88</v>
      </c>
    </row>
    <row r="13" spans="1:12" ht="23.25" customHeight="1" x14ac:dyDescent="0.25">
      <c r="A13" s="6">
        <v>9</v>
      </c>
      <c r="B13" s="10" t="s">
        <v>13</v>
      </c>
      <c r="C13" s="2" t="s">
        <v>23</v>
      </c>
      <c r="D13" s="5" t="s">
        <v>21</v>
      </c>
      <c r="E13" s="9">
        <v>20000</v>
      </c>
      <c r="F13" s="9">
        <v>118000</v>
      </c>
      <c r="G13" s="9">
        <v>6000</v>
      </c>
      <c r="H13" s="9"/>
      <c r="I13" s="9"/>
      <c r="J13" s="9">
        <f t="shared" si="0"/>
        <v>0</v>
      </c>
      <c r="K13" s="11"/>
      <c r="L13" s="37"/>
    </row>
    <row r="14" spans="1:12" ht="30" customHeight="1" x14ac:dyDescent="0.25">
      <c r="A14" s="65" t="s">
        <v>7</v>
      </c>
      <c r="B14" s="65"/>
      <c r="C14" s="65"/>
      <c r="D14" s="65"/>
      <c r="E14" s="20">
        <f>SUM(E4:E13)</f>
        <v>345000</v>
      </c>
      <c r="F14" s="9">
        <f>SUM(F4:F13)</f>
        <v>956000</v>
      </c>
      <c r="G14" s="9">
        <f>SUM(G4:G13)</f>
        <v>82500</v>
      </c>
      <c r="H14" s="9">
        <f t="shared" ref="H14:J14" si="1">SUM(H4:H13)</f>
        <v>160000</v>
      </c>
      <c r="I14" s="9">
        <f t="shared" si="1"/>
        <v>40000</v>
      </c>
      <c r="J14" s="9">
        <f t="shared" si="1"/>
        <v>200000</v>
      </c>
      <c r="K14" s="11"/>
      <c r="L14" s="2"/>
    </row>
    <row r="15" spans="1:12" ht="15.75" x14ac:dyDescent="0.25">
      <c r="A15" s="92" t="s">
        <v>45</v>
      </c>
      <c r="B15" s="92"/>
      <c r="C15" s="92"/>
      <c r="D15" s="92"/>
      <c r="E15" s="92"/>
      <c r="F15" s="92"/>
      <c r="G15" s="92"/>
      <c r="H15" s="92"/>
      <c r="I15" s="92"/>
      <c r="J15" s="9">
        <f>-J14*0.1</f>
        <v>-20000</v>
      </c>
    </row>
    <row r="16" spans="1:12" x14ac:dyDescent="0.25">
      <c r="A16" s="92" t="s">
        <v>46</v>
      </c>
      <c r="B16" s="92"/>
      <c r="C16" s="92"/>
      <c r="D16" s="92"/>
      <c r="E16" s="92"/>
      <c r="F16" s="92"/>
      <c r="G16" s="92"/>
      <c r="H16" s="92"/>
      <c r="I16" s="92"/>
      <c r="J16" s="32">
        <f>SUM(J14:J15)</f>
        <v>180000</v>
      </c>
    </row>
    <row r="17" spans="1:8" ht="6.75" customHeight="1" x14ac:dyDescent="0.25"/>
    <row r="18" spans="1:8" x14ac:dyDescent="0.25">
      <c r="A18" t="s">
        <v>68</v>
      </c>
    </row>
    <row r="19" spans="1:8" x14ac:dyDescent="0.25">
      <c r="A19" t="s">
        <v>69</v>
      </c>
    </row>
    <row r="20" spans="1:8" ht="7.5" customHeight="1" x14ac:dyDescent="0.25"/>
    <row r="22" spans="1:8" x14ac:dyDescent="0.25">
      <c r="H22" s="48"/>
    </row>
  </sheetData>
  <mergeCells count="6">
    <mergeCell ref="A16:I16"/>
    <mergeCell ref="A1:L1"/>
    <mergeCell ref="I6:J6"/>
    <mergeCell ref="K6:L6"/>
    <mergeCell ref="A14:D14"/>
    <mergeCell ref="A15:I15"/>
  </mergeCells>
  <printOptions horizontalCentered="1"/>
  <pageMargins left="0.11811023622047245" right="0.23622047244094491" top="1.6929133858267718" bottom="0.74803149606299213" header="0.31496062992125984" footer="0.31496062992125984"/>
  <pageSetup paperSize="9" orientation="landscape" r:id="rId1"/>
  <headerFooter>
    <oddHeader>&amp;LCCGIMMOBILES : 03 32 59 24 – 07 85 65 28 – 04 92 79 51E-mail : amadasta@yahoo.fr&amp;CFICHE DES ENCAISSEMENTS YOPOUGON GARE Mme N'GUESSAN AYA N° CC: 9314451HM. N'GUESSAN BOH JEAN MERMOSE 21 BP 946 ABIDJAN 2105018796 - 09873305 - 02 24 58 85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view="pageLayout" topLeftCell="A4" workbookViewId="0">
      <selection activeCell="G9" sqref="G9"/>
    </sheetView>
  </sheetViews>
  <sheetFormatPr baseColWidth="10" defaultRowHeight="15" x14ac:dyDescent="0.25"/>
  <cols>
    <col min="1" max="1" width="3.85546875" customWidth="1"/>
    <col min="2" max="2" width="24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2" ht="21" x14ac:dyDescent="0.35">
      <c r="A1" s="83" t="s">
        <v>102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</row>
    <row r="3" spans="1:12" ht="15.75" x14ac:dyDescent="0.25">
      <c r="A3" s="1" t="s">
        <v>0</v>
      </c>
      <c r="B3" s="13" t="s">
        <v>1</v>
      </c>
      <c r="C3" s="7" t="s">
        <v>11</v>
      </c>
      <c r="D3" s="13" t="s">
        <v>10</v>
      </c>
      <c r="E3" s="13" t="s">
        <v>2</v>
      </c>
      <c r="F3" s="13" t="s">
        <v>3</v>
      </c>
      <c r="G3" s="3" t="s">
        <v>47</v>
      </c>
      <c r="H3" s="14" t="s">
        <v>9</v>
      </c>
      <c r="I3" s="13" t="s">
        <v>5</v>
      </c>
      <c r="J3" s="3" t="s">
        <v>4</v>
      </c>
      <c r="K3" s="13" t="s">
        <v>8</v>
      </c>
      <c r="L3" s="13" t="s">
        <v>6</v>
      </c>
    </row>
    <row r="4" spans="1:12" ht="21.75" customHeight="1" x14ac:dyDescent="0.25">
      <c r="A4" s="6">
        <v>1</v>
      </c>
      <c r="B4" s="8" t="s">
        <v>12</v>
      </c>
      <c r="C4" s="2" t="s">
        <v>22</v>
      </c>
      <c r="D4" s="4" t="s">
        <v>20</v>
      </c>
      <c r="E4" s="9">
        <v>35000</v>
      </c>
      <c r="F4" s="9">
        <v>340000</v>
      </c>
      <c r="G4" s="9">
        <v>11000</v>
      </c>
      <c r="H4" s="9">
        <v>35000</v>
      </c>
      <c r="I4" s="9"/>
      <c r="J4" s="9">
        <f>SUM(H4:I4)</f>
        <v>35000</v>
      </c>
      <c r="K4" s="11" t="s">
        <v>107</v>
      </c>
      <c r="L4" s="2" t="s">
        <v>70</v>
      </c>
    </row>
    <row r="5" spans="1:12" ht="21.75" customHeight="1" x14ac:dyDescent="0.25">
      <c r="A5" s="6">
        <v>2</v>
      </c>
      <c r="B5" s="8" t="s">
        <v>35</v>
      </c>
      <c r="C5" s="2" t="s">
        <v>25</v>
      </c>
      <c r="D5" s="4" t="s">
        <v>36</v>
      </c>
      <c r="E5" s="9">
        <v>25000</v>
      </c>
      <c r="F5" s="9">
        <v>25000</v>
      </c>
      <c r="G5" s="9">
        <v>12500</v>
      </c>
      <c r="H5" s="9">
        <v>25000</v>
      </c>
      <c r="I5" s="9"/>
      <c r="J5" s="9">
        <f>SUM(H5:I5)</f>
        <v>25000</v>
      </c>
      <c r="K5" s="11" t="s">
        <v>103</v>
      </c>
      <c r="L5" s="6" t="s">
        <v>72</v>
      </c>
    </row>
    <row r="6" spans="1:12" ht="21" customHeight="1" x14ac:dyDescent="0.25">
      <c r="A6" s="15"/>
      <c r="B6" s="16" t="s">
        <v>27</v>
      </c>
      <c r="C6" s="17" t="s">
        <v>26</v>
      </c>
      <c r="D6" s="18" t="s">
        <v>37</v>
      </c>
      <c r="E6" s="19">
        <v>70000</v>
      </c>
      <c r="F6" s="19"/>
      <c r="G6" s="19"/>
      <c r="H6" s="19"/>
      <c r="I6" s="88" t="s">
        <v>28</v>
      </c>
      <c r="J6" s="89"/>
      <c r="K6" s="90" t="s">
        <v>38</v>
      </c>
      <c r="L6" s="91"/>
    </row>
    <row r="7" spans="1:12" ht="21" customHeight="1" x14ac:dyDescent="0.25">
      <c r="A7" s="6">
        <v>3</v>
      </c>
      <c r="B7" s="10" t="s">
        <v>18</v>
      </c>
      <c r="C7" s="2" t="s">
        <v>29</v>
      </c>
      <c r="D7" s="5" t="s">
        <v>19</v>
      </c>
      <c r="E7" s="9">
        <v>35000</v>
      </c>
      <c r="F7" s="9"/>
      <c r="G7" s="9"/>
      <c r="H7" s="9">
        <v>35000</v>
      </c>
      <c r="I7" s="9"/>
      <c r="J7" s="9">
        <f>SUM(H7:I7)</f>
        <v>35000</v>
      </c>
      <c r="K7" s="11"/>
      <c r="L7" s="2"/>
    </row>
    <row r="8" spans="1:12" ht="21.75" customHeight="1" x14ac:dyDescent="0.25">
      <c r="A8" s="6">
        <v>4</v>
      </c>
      <c r="B8" s="10" t="s">
        <v>34</v>
      </c>
      <c r="C8" s="2" t="s">
        <v>33</v>
      </c>
      <c r="D8" s="5" t="s">
        <v>39</v>
      </c>
      <c r="E8" s="9">
        <v>40000</v>
      </c>
      <c r="F8" s="9">
        <v>400000</v>
      </c>
      <c r="G8" s="9">
        <v>56000</v>
      </c>
      <c r="H8" s="9"/>
      <c r="I8" s="9"/>
      <c r="J8" s="9">
        <f>SUM(H8:I8)</f>
        <v>0</v>
      </c>
      <c r="K8" s="11"/>
      <c r="L8" s="2"/>
    </row>
    <row r="9" spans="1:12" ht="19.5" customHeight="1" x14ac:dyDescent="0.25">
      <c r="A9" s="6">
        <v>5</v>
      </c>
      <c r="B9" s="10" t="s">
        <v>40</v>
      </c>
      <c r="C9" s="2" t="s">
        <v>41</v>
      </c>
      <c r="D9" s="5" t="s">
        <v>42</v>
      </c>
      <c r="E9" s="9">
        <v>30000</v>
      </c>
      <c r="F9" s="9">
        <v>85000</v>
      </c>
      <c r="G9" s="9"/>
      <c r="H9" s="9">
        <v>30000</v>
      </c>
      <c r="I9" s="9">
        <v>40000</v>
      </c>
      <c r="J9" s="9">
        <f t="shared" ref="J9" si="0">SUM(H9:I9)</f>
        <v>70000</v>
      </c>
      <c r="K9" s="57" t="s">
        <v>104</v>
      </c>
      <c r="L9" s="57" t="s">
        <v>105</v>
      </c>
    </row>
    <row r="10" spans="1:12" ht="24" customHeight="1" x14ac:dyDescent="0.25">
      <c r="A10" s="6">
        <v>6</v>
      </c>
      <c r="B10" s="10" t="s">
        <v>14</v>
      </c>
      <c r="C10" s="2" t="s">
        <v>30</v>
      </c>
      <c r="D10" s="5" t="s">
        <v>17</v>
      </c>
      <c r="E10" s="9">
        <v>35000</v>
      </c>
      <c r="F10" s="9">
        <v>70000</v>
      </c>
      <c r="G10" s="9">
        <v>17000</v>
      </c>
      <c r="H10" s="9"/>
      <c r="I10" s="9">
        <v>35000</v>
      </c>
      <c r="J10" s="9">
        <f>SUM(H10:I10)</f>
        <v>35000</v>
      </c>
      <c r="K10" s="58" t="s">
        <v>106</v>
      </c>
      <c r="L10" s="2"/>
    </row>
    <row r="11" spans="1:12" ht="24" customHeight="1" x14ac:dyDescent="0.25">
      <c r="A11" s="6">
        <v>7</v>
      </c>
      <c r="B11" s="10" t="s">
        <v>15</v>
      </c>
      <c r="C11" s="2" t="s">
        <v>31</v>
      </c>
      <c r="D11" s="5" t="s">
        <v>16</v>
      </c>
      <c r="E11" s="9">
        <v>20000</v>
      </c>
      <c r="F11" s="9">
        <v>50000</v>
      </c>
      <c r="G11" s="9">
        <v>25000</v>
      </c>
      <c r="H11" s="9"/>
      <c r="I11" s="9"/>
      <c r="J11" s="9">
        <f>SUM(H11:I11)</f>
        <v>0</v>
      </c>
      <c r="K11" s="11"/>
      <c r="L11" s="2"/>
    </row>
    <row r="12" spans="1:12" ht="21.75" customHeight="1" x14ac:dyDescent="0.25">
      <c r="A12" s="6">
        <v>8</v>
      </c>
      <c r="B12" s="10" t="s">
        <v>43</v>
      </c>
      <c r="C12" s="2" t="s">
        <v>32</v>
      </c>
      <c r="D12" s="5" t="s">
        <v>44</v>
      </c>
      <c r="E12" s="9">
        <v>35000</v>
      </c>
      <c r="F12" s="9"/>
      <c r="G12" s="33"/>
      <c r="H12" s="9"/>
      <c r="I12" s="9"/>
      <c r="J12" s="9">
        <f>SUM(H12:I12)</f>
        <v>0</v>
      </c>
      <c r="L12" s="37"/>
    </row>
    <row r="13" spans="1:12" ht="23.25" customHeight="1" x14ac:dyDescent="0.25">
      <c r="A13" s="6">
        <v>9</v>
      </c>
      <c r="B13" s="10" t="s">
        <v>13</v>
      </c>
      <c r="C13" s="2" t="s">
        <v>23</v>
      </c>
      <c r="D13" s="5" t="s">
        <v>21</v>
      </c>
      <c r="E13" s="9">
        <v>20000</v>
      </c>
      <c r="F13" s="9">
        <v>240000</v>
      </c>
      <c r="G13" s="9">
        <v>25500</v>
      </c>
      <c r="H13" s="9">
        <v>20000</v>
      </c>
      <c r="I13" s="9"/>
      <c r="J13" s="9">
        <f>SUM(H13:I13)</f>
        <v>20000</v>
      </c>
      <c r="K13" s="11" t="s">
        <v>108</v>
      </c>
      <c r="L13" s="37" t="s">
        <v>70</v>
      </c>
    </row>
    <row r="14" spans="1:12" ht="30" customHeight="1" x14ac:dyDescent="0.25">
      <c r="A14" s="65" t="s">
        <v>7</v>
      </c>
      <c r="B14" s="65"/>
      <c r="C14" s="65"/>
      <c r="D14" s="65"/>
      <c r="E14" s="34">
        <f>SUM(E4:E13)</f>
        <v>345000</v>
      </c>
      <c r="F14" s="35">
        <f>SUM(F4:F13)</f>
        <v>1210000</v>
      </c>
      <c r="G14" s="34">
        <f>SUM(G4:G13)</f>
        <v>147000</v>
      </c>
      <c r="H14" s="34">
        <f t="shared" ref="H14:J14" si="1">SUM(H4:H13)</f>
        <v>145000</v>
      </c>
      <c r="I14" s="34">
        <f t="shared" si="1"/>
        <v>75000</v>
      </c>
      <c r="J14" s="34">
        <f t="shared" si="1"/>
        <v>220000</v>
      </c>
      <c r="K14" s="36" t="s">
        <v>109</v>
      </c>
      <c r="L14" s="1" t="s">
        <v>71</v>
      </c>
    </row>
    <row r="15" spans="1:12" ht="15.75" x14ac:dyDescent="0.25">
      <c r="A15" s="92" t="s">
        <v>45</v>
      </c>
      <c r="B15" s="92"/>
      <c r="C15" s="92"/>
      <c r="D15" s="92"/>
      <c r="E15" s="92"/>
      <c r="F15" s="92"/>
      <c r="G15" s="92"/>
      <c r="H15" s="92"/>
      <c r="I15" s="92"/>
      <c r="J15" s="9">
        <f>-J14*0.1</f>
        <v>-22000</v>
      </c>
    </row>
    <row r="16" spans="1:12" x14ac:dyDescent="0.25">
      <c r="A16" s="92" t="s">
        <v>46</v>
      </c>
      <c r="B16" s="92"/>
      <c r="C16" s="92"/>
      <c r="D16" s="92"/>
      <c r="E16" s="92"/>
      <c r="F16" s="92"/>
      <c r="G16" s="92"/>
      <c r="H16" s="92"/>
      <c r="I16" s="92"/>
      <c r="J16" s="32">
        <f>SUM(J14:J15)</f>
        <v>198000</v>
      </c>
    </row>
    <row r="17" spans="1:10" ht="6.75" customHeight="1" x14ac:dyDescent="0.25"/>
    <row r="18" spans="1:10" x14ac:dyDescent="0.25">
      <c r="A18" t="s">
        <v>68</v>
      </c>
    </row>
    <row r="19" spans="1:10" x14ac:dyDescent="0.25">
      <c r="A19" t="s">
        <v>69</v>
      </c>
      <c r="J19" s="48"/>
    </row>
    <row r="20" spans="1:10" ht="7.5" customHeight="1" x14ac:dyDescent="0.25"/>
    <row r="21" spans="1:10" x14ac:dyDescent="0.25">
      <c r="J21" s="48"/>
    </row>
    <row r="22" spans="1:10" x14ac:dyDescent="0.25">
      <c r="H22" s="48"/>
    </row>
  </sheetData>
  <mergeCells count="6">
    <mergeCell ref="A16:I16"/>
    <mergeCell ref="A1:L1"/>
    <mergeCell ref="I6:J6"/>
    <mergeCell ref="K6:L6"/>
    <mergeCell ref="A14:D14"/>
    <mergeCell ref="A15:I15"/>
  </mergeCells>
  <printOptions horizontalCentered="1"/>
  <pageMargins left="0.11811023622047245" right="0.23622047244094491" top="1.6929133858267718" bottom="0.74803149606299213" header="0.31496062992125984" footer="0.31496062992125984"/>
  <pageSetup paperSize="9" orientation="landscape" r:id="rId1"/>
  <headerFooter>
    <oddHeader>&amp;LCCGIMMOBILES : 03 32 59 24 – 07 85 65 28 – 04 92 79 51E-mail : amadasta@yahoo.fr&amp;CFICHE DES ENCAISSEMENTS YOPOUGON GARE Mme N'GUESSAN AYA N° CC: 9314451HM. N'GUESSAN BOH JEAN MERMOSE 21 BP 946 ABIDJAN 2105018796 - 09873305 - 02 24 58 85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view="pageLayout" topLeftCell="A4" workbookViewId="0">
      <selection activeCell="G9" sqref="G9"/>
    </sheetView>
  </sheetViews>
  <sheetFormatPr baseColWidth="10" defaultRowHeight="15" x14ac:dyDescent="0.25"/>
  <cols>
    <col min="1" max="1" width="3.85546875" customWidth="1"/>
    <col min="2" max="2" width="24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2" ht="21" x14ac:dyDescent="0.35">
      <c r="A1" s="83" t="s">
        <v>110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</row>
    <row r="3" spans="1:12" ht="15.75" x14ac:dyDescent="0.25">
      <c r="A3" s="1" t="s">
        <v>0</v>
      </c>
      <c r="B3" s="13" t="s">
        <v>1</v>
      </c>
      <c r="C3" s="7" t="s">
        <v>11</v>
      </c>
      <c r="D3" s="13" t="s">
        <v>10</v>
      </c>
      <c r="E3" s="13" t="s">
        <v>2</v>
      </c>
      <c r="F3" s="13" t="s">
        <v>3</v>
      </c>
      <c r="G3" s="3" t="s">
        <v>47</v>
      </c>
      <c r="H3" s="14" t="s">
        <v>9</v>
      </c>
      <c r="I3" s="13" t="s">
        <v>5</v>
      </c>
      <c r="J3" s="3" t="s">
        <v>4</v>
      </c>
      <c r="K3" s="13" t="s">
        <v>8</v>
      </c>
      <c r="L3" s="13" t="s">
        <v>6</v>
      </c>
    </row>
    <row r="4" spans="1:12" ht="21.75" customHeight="1" x14ac:dyDescent="0.25">
      <c r="A4" s="6">
        <v>1</v>
      </c>
      <c r="B4" s="8" t="s">
        <v>12</v>
      </c>
      <c r="C4" s="2" t="s">
        <v>22</v>
      </c>
      <c r="D4" s="4" t="s">
        <v>20</v>
      </c>
      <c r="E4" s="9">
        <v>35000</v>
      </c>
      <c r="F4" s="9">
        <v>305000</v>
      </c>
      <c r="G4" s="9">
        <v>7500</v>
      </c>
      <c r="H4" s="9">
        <v>35000</v>
      </c>
      <c r="I4" s="9"/>
      <c r="J4" s="9">
        <f>SUM(H4:I4)</f>
        <v>35000</v>
      </c>
      <c r="K4" s="11" t="s">
        <v>114</v>
      </c>
      <c r="L4" s="2" t="s">
        <v>70</v>
      </c>
    </row>
    <row r="5" spans="1:12" ht="21.75" customHeight="1" x14ac:dyDescent="0.25">
      <c r="A5" s="6">
        <v>2</v>
      </c>
      <c r="B5" s="8" t="s">
        <v>35</v>
      </c>
      <c r="C5" s="2" t="s">
        <v>25</v>
      </c>
      <c r="D5" s="4" t="s">
        <v>36</v>
      </c>
      <c r="E5" s="9">
        <v>25000</v>
      </c>
      <c r="F5" s="9">
        <v>25000</v>
      </c>
      <c r="G5" s="9">
        <v>12500</v>
      </c>
      <c r="H5" s="9">
        <v>25000</v>
      </c>
      <c r="I5" s="9"/>
      <c r="J5" s="9">
        <f>SUM(H5:I5)</f>
        <v>25000</v>
      </c>
      <c r="K5" s="11" t="s">
        <v>111</v>
      </c>
      <c r="L5" s="6" t="s">
        <v>72</v>
      </c>
    </row>
    <row r="6" spans="1:12" ht="21" customHeight="1" x14ac:dyDescent="0.25">
      <c r="A6" s="15"/>
      <c r="B6" s="16" t="s">
        <v>27</v>
      </c>
      <c r="C6" s="17" t="s">
        <v>26</v>
      </c>
      <c r="D6" s="18" t="s">
        <v>37</v>
      </c>
      <c r="E6" s="19">
        <v>70000</v>
      </c>
      <c r="F6" s="19"/>
      <c r="G6" s="19"/>
      <c r="H6" s="19"/>
      <c r="I6" s="88" t="s">
        <v>28</v>
      </c>
      <c r="J6" s="89"/>
      <c r="K6" s="90" t="s">
        <v>38</v>
      </c>
      <c r="L6" s="91"/>
    </row>
    <row r="7" spans="1:12" ht="21" customHeight="1" x14ac:dyDescent="0.25">
      <c r="A7" s="6">
        <v>3</v>
      </c>
      <c r="B7" s="10" t="s">
        <v>18</v>
      </c>
      <c r="C7" s="2" t="s">
        <v>29</v>
      </c>
      <c r="D7" s="5" t="s">
        <v>19</v>
      </c>
      <c r="E7" s="9">
        <v>35000</v>
      </c>
      <c r="F7" s="9"/>
      <c r="G7" s="9"/>
      <c r="H7" s="9">
        <v>35000</v>
      </c>
      <c r="I7" s="9"/>
      <c r="J7" s="9">
        <f>SUM(H7:I7)</f>
        <v>35000</v>
      </c>
      <c r="K7" s="11" t="s">
        <v>114</v>
      </c>
      <c r="L7" s="2" t="s">
        <v>70</v>
      </c>
    </row>
    <row r="8" spans="1:12" ht="21.75" customHeight="1" x14ac:dyDescent="0.25">
      <c r="A8" s="6">
        <v>4</v>
      </c>
      <c r="B8" s="10" t="s">
        <v>34</v>
      </c>
      <c r="C8" s="2" t="s">
        <v>33</v>
      </c>
      <c r="D8" s="5" t="s">
        <v>39</v>
      </c>
      <c r="E8" s="9">
        <v>40000</v>
      </c>
      <c r="F8" s="9">
        <v>440000</v>
      </c>
      <c r="G8" s="9">
        <v>60000</v>
      </c>
      <c r="H8" s="9">
        <v>40000</v>
      </c>
      <c r="I8" s="9">
        <v>50000</v>
      </c>
      <c r="J8" s="9">
        <f>SUM(H8:I8)</f>
        <v>90000</v>
      </c>
      <c r="K8" s="11" t="s">
        <v>115</v>
      </c>
      <c r="L8" s="2" t="s">
        <v>70</v>
      </c>
    </row>
    <row r="9" spans="1:12" ht="19.5" customHeight="1" x14ac:dyDescent="0.25">
      <c r="A9" s="6">
        <v>5</v>
      </c>
      <c r="B9" s="10" t="s">
        <v>40</v>
      </c>
      <c r="C9" s="2" t="s">
        <v>41</v>
      </c>
      <c r="D9" s="5" t="s">
        <v>42</v>
      </c>
      <c r="E9" s="9">
        <v>30000</v>
      </c>
      <c r="F9" s="9">
        <v>45000</v>
      </c>
      <c r="G9" s="9"/>
      <c r="H9" s="9">
        <v>30000</v>
      </c>
      <c r="I9" s="9"/>
      <c r="J9" s="9">
        <f>SUM(H9:I9)</f>
        <v>30000</v>
      </c>
      <c r="K9" s="11" t="s">
        <v>114</v>
      </c>
      <c r="L9" s="2" t="s">
        <v>75</v>
      </c>
    </row>
    <row r="10" spans="1:12" ht="24" customHeight="1" x14ac:dyDescent="0.25">
      <c r="A10" s="6">
        <v>6</v>
      </c>
      <c r="B10" s="10" t="s">
        <v>14</v>
      </c>
      <c r="C10" s="2" t="s">
        <v>30</v>
      </c>
      <c r="D10" s="5" t="s">
        <v>17</v>
      </c>
      <c r="E10" s="9">
        <v>35000</v>
      </c>
      <c r="F10" s="9">
        <v>70000</v>
      </c>
      <c r="G10" s="9">
        <v>17000</v>
      </c>
      <c r="H10" s="9"/>
      <c r="I10" s="9">
        <v>35000</v>
      </c>
      <c r="J10" s="9">
        <f t="shared" ref="J10:J13" si="0">SUM(H10:I10)</f>
        <v>35000</v>
      </c>
      <c r="K10" s="58"/>
      <c r="L10" s="2" t="s">
        <v>112</v>
      </c>
    </row>
    <row r="11" spans="1:12" ht="24" customHeight="1" x14ac:dyDescent="0.25">
      <c r="A11" s="6">
        <v>7</v>
      </c>
      <c r="B11" s="10" t="s">
        <v>15</v>
      </c>
      <c r="C11" s="2" t="s">
        <v>31</v>
      </c>
      <c r="D11" s="5" t="s">
        <v>16</v>
      </c>
      <c r="E11" s="9">
        <v>20000</v>
      </c>
      <c r="F11" s="9">
        <v>70000</v>
      </c>
      <c r="G11" s="9">
        <v>27000</v>
      </c>
      <c r="H11" s="9"/>
      <c r="I11" s="9"/>
      <c r="J11" s="9">
        <f t="shared" si="0"/>
        <v>0</v>
      </c>
      <c r="K11" s="11"/>
      <c r="L11" s="2"/>
    </row>
    <row r="12" spans="1:12" ht="21.75" customHeight="1" x14ac:dyDescent="0.25">
      <c r="A12" s="6">
        <v>8</v>
      </c>
      <c r="B12" s="10" t="s">
        <v>43</v>
      </c>
      <c r="C12" s="2" t="s">
        <v>32</v>
      </c>
      <c r="D12" s="5" t="s">
        <v>44</v>
      </c>
      <c r="E12" s="9">
        <v>35000</v>
      </c>
      <c r="F12" s="9">
        <v>35000</v>
      </c>
      <c r="G12" s="33"/>
      <c r="H12" s="9"/>
      <c r="I12" s="9">
        <v>35000</v>
      </c>
      <c r="J12" s="9">
        <f t="shared" si="0"/>
        <v>35000</v>
      </c>
      <c r="L12" s="37" t="s">
        <v>113</v>
      </c>
    </row>
    <row r="13" spans="1:12" ht="23.25" customHeight="1" x14ac:dyDescent="0.25">
      <c r="A13" s="6">
        <v>9</v>
      </c>
      <c r="B13" s="10" t="s">
        <v>13</v>
      </c>
      <c r="C13" s="2" t="s">
        <v>23</v>
      </c>
      <c r="D13" s="5" t="s">
        <v>21</v>
      </c>
      <c r="E13" s="9">
        <v>20000</v>
      </c>
      <c r="F13" s="9">
        <v>240000</v>
      </c>
      <c r="G13" s="9">
        <v>25500</v>
      </c>
      <c r="H13" s="9"/>
      <c r="I13" s="9"/>
      <c r="J13" s="9">
        <f t="shared" si="0"/>
        <v>0</v>
      </c>
      <c r="K13" s="11"/>
      <c r="L13" s="37"/>
    </row>
    <row r="14" spans="1:12" ht="30" customHeight="1" x14ac:dyDescent="0.25">
      <c r="A14" s="65" t="s">
        <v>7</v>
      </c>
      <c r="B14" s="65"/>
      <c r="C14" s="65"/>
      <c r="D14" s="65"/>
      <c r="E14" s="34">
        <f>SUM(E4:E13)</f>
        <v>345000</v>
      </c>
      <c r="F14" s="35">
        <f>SUM(F4:F13)</f>
        <v>1230000</v>
      </c>
      <c r="G14" s="34">
        <f>SUM(G4:G13)</f>
        <v>149500</v>
      </c>
      <c r="H14" s="34">
        <f t="shared" ref="H14:J14" si="1">SUM(H4:H13)</f>
        <v>165000</v>
      </c>
      <c r="I14" s="34">
        <f t="shared" si="1"/>
        <v>120000</v>
      </c>
      <c r="J14" s="34">
        <f t="shared" si="1"/>
        <v>285000</v>
      </c>
      <c r="K14" s="36" t="s">
        <v>115</v>
      </c>
      <c r="L14" s="1" t="s">
        <v>71</v>
      </c>
    </row>
    <row r="15" spans="1:12" ht="15.75" x14ac:dyDescent="0.25">
      <c r="A15" s="92" t="s">
        <v>45</v>
      </c>
      <c r="B15" s="92"/>
      <c r="C15" s="92"/>
      <c r="D15" s="92"/>
      <c r="E15" s="92"/>
      <c r="F15" s="92"/>
      <c r="G15" s="92"/>
      <c r="H15" s="92"/>
      <c r="I15" s="92"/>
      <c r="J15" s="9">
        <f>-J14*0.1</f>
        <v>-28500</v>
      </c>
    </row>
    <row r="16" spans="1:12" x14ac:dyDescent="0.25">
      <c r="A16" s="92" t="s">
        <v>46</v>
      </c>
      <c r="B16" s="92"/>
      <c r="C16" s="92"/>
      <c r="D16" s="92"/>
      <c r="E16" s="92"/>
      <c r="F16" s="92"/>
      <c r="G16" s="92"/>
      <c r="H16" s="92"/>
      <c r="I16" s="92"/>
      <c r="J16" s="32">
        <f>SUM(J14:J15)</f>
        <v>256500</v>
      </c>
    </row>
    <row r="17" spans="1:10" ht="6.75" customHeight="1" x14ac:dyDescent="0.25"/>
    <row r="18" spans="1:10" x14ac:dyDescent="0.25">
      <c r="A18" t="s">
        <v>68</v>
      </c>
    </row>
    <row r="19" spans="1:10" x14ac:dyDescent="0.25">
      <c r="A19" t="s">
        <v>69</v>
      </c>
      <c r="J19" s="48"/>
    </row>
    <row r="20" spans="1:10" ht="7.5" customHeight="1" x14ac:dyDescent="0.25"/>
    <row r="21" spans="1:10" x14ac:dyDescent="0.25">
      <c r="J21" s="48"/>
    </row>
    <row r="22" spans="1:10" x14ac:dyDescent="0.25">
      <c r="H22" s="48"/>
    </row>
  </sheetData>
  <mergeCells count="6">
    <mergeCell ref="A16:I16"/>
    <mergeCell ref="A1:L1"/>
    <mergeCell ref="I6:J6"/>
    <mergeCell ref="K6:L6"/>
    <mergeCell ref="A14:D14"/>
    <mergeCell ref="A15:I15"/>
  </mergeCells>
  <printOptions horizontalCentered="1"/>
  <pageMargins left="0.11811023622047245" right="0.23622047244094491" top="1.6929133858267718" bottom="0.74803149606299213" header="0.31496062992125984" footer="0.31496062992125984"/>
  <pageSetup paperSize="9" orientation="landscape" r:id="rId1"/>
  <headerFooter>
    <oddHeader>&amp;LCCGIMMOBILES : 03 32 59 24 – 07 85 65 28 – 04 92 79 51E-mail : amadasta@yahoo.fr&amp;CFICHE DES ENCAISSEMENTS YOPOUGON GARE Mme N'GUESSAN AYA N° CC: 9314451HM. N'GUESSAN BOH JEAN MERMOSE 21 BP 946 ABIDJAN 2105018796 - 09873305 - 02 24 58 85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view="pageLayout" topLeftCell="A7" workbookViewId="0">
      <selection activeCell="G10" sqref="G10"/>
    </sheetView>
  </sheetViews>
  <sheetFormatPr baseColWidth="10" defaultRowHeight="15" x14ac:dyDescent="0.25"/>
  <cols>
    <col min="1" max="1" width="3.85546875" customWidth="1"/>
    <col min="2" max="2" width="24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2" ht="21" x14ac:dyDescent="0.35">
      <c r="A1" s="83" t="s">
        <v>116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</row>
    <row r="2" spans="1:12" ht="21" x14ac:dyDescent="0.35">
      <c r="A2" s="83" t="s">
        <v>125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</row>
    <row r="4" spans="1:12" ht="15.75" x14ac:dyDescent="0.25">
      <c r="A4" s="1" t="s">
        <v>0</v>
      </c>
      <c r="B4" s="13" t="s">
        <v>1</v>
      </c>
      <c r="C4" s="7" t="s">
        <v>11</v>
      </c>
      <c r="D4" s="13" t="s">
        <v>10</v>
      </c>
      <c r="E4" s="13" t="s">
        <v>2</v>
      </c>
      <c r="F4" s="13" t="s">
        <v>3</v>
      </c>
      <c r="G4" s="3" t="s">
        <v>47</v>
      </c>
      <c r="H4" s="14" t="s">
        <v>9</v>
      </c>
      <c r="I4" s="13" t="s">
        <v>5</v>
      </c>
      <c r="J4" s="3" t="s">
        <v>4</v>
      </c>
      <c r="K4" s="13" t="s">
        <v>8</v>
      </c>
      <c r="L4" s="13" t="s">
        <v>6</v>
      </c>
    </row>
    <row r="5" spans="1:12" ht="21.75" customHeight="1" x14ac:dyDescent="0.25">
      <c r="A5" s="6">
        <v>1</v>
      </c>
      <c r="B5" s="8" t="s">
        <v>12</v>
      </c>
      <c r="C5" s="2" t="s">
        <v>22</v>
      </c>
      <c r="D5" s="4" t="s">
        <v>20</v>
      </c>
      <c r="E5" s="9">
        <v>35000</v>
      </c>
      <c r="F5" s="9">
        <v>305000</v>
      </c>
      <c r="G5" s="9">
        <v>7500</v>
      </c>
      <c r="H5" s="9">
        <v>25000</v>
      </c>
      <c r="I5" s="9"/>
      <c r="J5" s="9">
        <f>SUM(H5:I5)</f>
        <v>25000</v>
      </c>
      <c r="K5" s="11" t="s">
        <v>122</v>
      </c>
      <c r="L5" s="2" t="s">
        <v>70</v>
      </c>
    </row>
    <row r="6" spans="1:12" ht="21.75" customHeight="1" x14ac:dyDescent="0.25">
      <c r="A6" s="6">
        <v>2</v>
      </c>
      <c r="B6" s="8" t="s">
        <v>35</v>
      </c>
      <c r="C6" s="2" t="s">
        <v>25</v>
      </c>
      <c r="D6" s="4" t="s">
        <v>36</v>
      </c>
      <c r="E6" s="9">
        <v>25000</v>
      </c>
      <c r="F6" s="9">
        <v>25000</v>
      </c>
      <c r="G6" s="9">
        <v>12500</v>
      </c>
      <c r="H6" s="9">
        <v>25000</v>
      </c>
      <c r="I6" s="9"/>
      <c r="J6" s="9">
        <f>SUM(H6:I6)</f>
        <v>25000</v>
      </c>
      <c r="K6" s="11" t="s">
        <v>117</v>
      </c>
      <c r="L6" s="6" t="s">
        <v>72</v>
      </c>
    </row>
    <row r="7" spans="1:12" ht="21" customHeight="1" x14ac:dyDescent="0.25">
      <c r="A7" s="15"/>
      <c r="B7" s="16" t="s">
        <v>27</v>
      </c>
      <c r="C7" s="17" t="s">
        <v>26</v>
      </c>
      <c r="D7" s="18" t="s">
        <v>37</v>
      </c>
      <c r="E7" s="19">
        <v>70000</v>
      </c>
      <c r="F7" s="19"/>
      <c r="G7" s="19"/>
      <c r="H7" s="19"/>
      <c r="I7" s="88" t="s">
        <v>28</v>
      </c>
      <c r="J7" s="89"/>
      <c r="K7" s="90" t="s">
        <v>38</v>
      </c>
      <c r="L7" s="91"/>
    </row>
    <row r="8" spans="1:12" ht="21" customHeight="1" x14ac:dyDescent="0.25">
      <c r="A8" s="6">
        <v>3</v>
      </c>
      <c r="B8" s="10" t="s">
        <v>18</v>
      </c>
      <c r="C8" s="2" t="s">
        <v>29</v>
      </c>
      <c r="D8" s="5" t="s">
        <v>19</v>
      </c>
      <c r="E8" s="9">
        <v>35000</v>
      </c>
      <c r="F8" s="9"/>
      <c r="G8" s="9"/>
      <c r="H8" s="9"/>
      <c r="I8" s="9"/>
      <c r="J8" s="9"/>
      <c r="K8" s="11"/>
      <c r="L8" s="2"/>
    </row>
    <row r="9" spans="1:12" ht="21.75" customHeight="1" x14ac:dyDescent="0.25">
      <c r="A9" s="6">
        <v>4</v>
      </c>
      <c r="B9" s="10" t="s">
        <v>34</v>
      </c>
      <c r="C9" s="2" t="s">
        <v>33</v>
      </c>
      <c r="D9" s="5" t="s">
        <v>39</v>
      </c>
      <c r="E9" s="9">
        <v>40000</v>
      </c>
      <c r="F9" s="9">
        <v>390000</v>
      </c>
      <c r="G9" s="9">
        <v>60000</v>
      </c>
      <c r="H9" s="9"/>
      <c r="I9" s="9"/>
      <c r="J9" s="9"/>
      <c r="K9" s="11"/>
      <c r="L9" s="2"/>
    </row>
    <row r="10" spans="1:12" ht="19.5" customHeight="1" x14ac:dyDescent="0.25">
      <c r="A10" s="6">
        <v>5</v>
      </c>
      <c r="B10" s="10" t="s">
        <v>40</v>
      </c>
      <c r="C10" s="2" t="s">
        <v>41</v>
      </c>
      <c r="D10" s="5" t="s">
        <v>42</v>
      </c>
      <c r="E10" s="9">
        <v>30000</v>
      </c>
      <c r="F10" s="9">
        <v>45000</v>
      </c>
      <c r="G10" s="9"/>
      <c r="I10" s="9">
        <v>30000</v>
      </c>
      <c r="J10" s="9">
        <f>SUM(H10:I10)</f>
        <v>30000</v>
      </c>
      <c r="K10" s="11" t="s">
        <v>119</v>
      </c>
      <c r="L10" s="2" t="s">
        <v>118</v>
      </c>
    </row>
    <row r="11" spans="1:12" ht="24" customHeight="1" x14ac:dyDescent="0.25">
      <c r="A11" s="6">
        <v>6</v>
      </c>
      <c r="B11" s="10" t="s">
        <v>14</v>
      </c>
      <c r="C11" s="2" t="s">
        <v>30</v>
      </c>
      <c r="D11" s="5" t="s">
        <v>17</v>
      </c>
      <c r="E11" s="9">
        <v>35000</v>
      </c>
      <c r="F11" s="9">
        <v>70000</v>
      </c>
      <c r="G11" s="9">
        <v>20500</v>
      </c>
      <c r="H11" s="9"/>
      <c r="I11" s="9">
        <v>35000</v>
      </c>
      <c r="J11" s="9">
        <f t="shared" ref="J11:J14" si="0">SUM(H11:I11)</f>
        <v>35000</v>
      </c>
      <c r="K11" s="58"/>
      <c r="L11" s="2" t="s">
        <v>120</v>
      </c>
    </row>
    <row r="12" spans="1:12" ht="24" customHeight="1" x14ac:dyDescent="0.25">
      <c r="A12" s="6">
        <v>7</v>
      </c>
      <c r="B12" s="10" t="s">
        <v>15</v>
      </c>
      <c r="C12" s="2" t="s">
        <v>31</v>
      </c>
      <c r="D12" s="5" t="s">
        <v>16</v>
      </c>
      <c r="E12" s="9">
        <v>20000</v>
      </c>
      <c r="F12" s="9">
        <v>92000</v>
      </c>
      <c r="G12" s="9">
        <v>29000</v>
      </c>
      <c r="H12" s="9">
        <v>20000</v>
      </c>
      <c r="I12" s="9">
        <v>20000</v>
      </c>
      <c r="J12" s="9">
        <f t="shared" si="0"/>
        <v>40000</v>
      </c>
      <c r="K12" s="11" t="s">
        <v>122</v>
      </c>
      <c r="L12" s="2" t="s">
        <v>70</v>
      </c>
    </row>
    <row r="13" spans="1:12" ht="21.75" customHeight="1" x14ac:dyDescent="0.25">
      <c r="A13" s="6">
        <v>8</v>
      </c>
      <c r="B13" s="10" t="s">
        <v>43</v>
      </c>
      <c r="C13" s="2" t="s">
        <v>32</v>
      </c>
      <c r="D13" s="5" t="s">
        <v>44</v>
      </c>
      <c r="E13" s="9">
        <v>35000</v>
      </c>
      <c r="F13" s="9">
        <v>35000</v>
      </c>
      <c r="G13" s="33"/>
      <c r="H13" s="9">
        <v>35000</v>
      </c>
      <c r="I13" s="9">
        <v>35000</v>
      </c>
      <c r="J13" s="9">
        <f t="shared" si="0"/>
        <v>70000</v>
      </c>
      <c r="K13" s="11" t="s">
        <v>122</v>
      </c>
      <c r="L13" s="2" t="s">
        <v>70</v>
      </c>
    </row>
    <row r="14" spans="1:12" ht="23.25" customHeight="1" x14ac:dyDescent="0.25">
      <c r="A14" s="6">
        <v>9</v>
      </c>
      <c r="B14" s="10" t="s">
        <v>13</v>
      </c>
      <c r="C14" s="2" t="s">
        <v>23</v>
      </c>
      <c r="D14" s="5" t="s">
        <v>21</v>
      </c>
      <c r="E14" s="9">
        <v>20000</v>
      </c>
      <c r="F14" s="9">
        <v>262000</v>
      </c>
      <c r="G14" s="9">
        <v>27500</v>
      </c>
      <c r="H14" s="9">
        <v>20000</v>
      </c>
      <c r="I14" s="9">
        <v>20000</v>
      </c>
      <c r="J14" s="9">
        <f t="shared" si="0"/>
        <v>40000</v>
      </c>
      <c r="K14" s="11" t="s">
        <v>121</v>
      </c>
      <c r="L14" s="37" t="s">
        <v>72</v>
      </c>
    </row>
    <row r="15" spans="1:12" ht="30" customHeight="1" x14ac:dyDescent="0.25">
      <c r="A15" s="65" t="s">
        <v>7</v>
      </c>
      <c r="B15" s="65"/>
      <c r="C15" s="65"/>
      <c r="D15" s="65"/>
      <c r="E15" s="34">
        <f>SUM(E5:E14)</f>
        <v>345000</v>
      </c>
      <c r="F15" s="35">
        <f>SUM(F5:F14)</f>
        <v>1224000</v>
      </c>
      <c r="G15" s="34">
        <f>SUM(G5:G14)</f>
        <v>157000</v>
      </c>
      <c r="H15" s="34">
        <f t="shared" ref="H15:J15" si="1">SUM(H5:H14)</f>
        <v>125000</v>
      </c>
      <c r="I15" s="34">
        <f t="shared" si="1"/>
        <v>140000</v>
      </c>
      <c r="J15" s="34">
        <f t="shared" si="1"/>
        <v>265000</v>
      </c>
      <c r="K15" s="36" t="s">
        <v>123</v>
      </c>
      <c r="L15" s="1" t="s">
        <v>71</v>
      </c>
    </row>
    <row r="16" spans="1:12" ht="15.75" x14ac:dyDescent="0.25">
      <c r="A16" s="92" t="s">
        <v>45</v>
      </c>
      <c r="B16" s="92"/>
      <c r="C16" s="92"/>
      <c r="D16" s="92"/>
      <c r="E16" s="92"/>
      <c r="F16" s="92"/>
      <c r="G16" s="92"/>
      <c r="H16" s="92"/>
      <c r="I16" s="92"/>
      <c r="J16" s="9">
        <f>-J15*0.1</f>
        <v>-26500</v>
      </c>
    </row>
    <row r="17" spans="1:10" x14ac:dyDescent="0.25">
      <c r="A17" s="92" t="s">
        <v>124</v>
      </c>
      <c r="B17" s="92"/>
      <c r="C17" s="92"/>
      <c r="D17" s="92"/>
      <c r="E17" s="92"/>
      <c r="F17" s="92"/>
      <c r="G17" s="92"/>
      <c r="H17" s="92"/>
      <c r="I17" s="92"/>
      <c r="J17" s="32">
        <f>SUM(J15:J16)</f>
        <v>238500</v>
      </c>
    </row>
    <row r="18" spans="1:10" ht="6.75" customHeight="1" x14ac:dyDescent="0.25"/>
    <row r="19" spans="1:10" x14ac:dyDescent="0.25">
      <c r="A19" t="s">
        <v>68</v>
      </c>
    </row>
    <row r="20" spans="1:10" x14ac:dyDescent="0.25">
      <c r="A20" t="s">
        <v>69</v>
      </c>
      <c r="J20" s="48"/>
    </row>
    <row r="21" spans="1:10" ht="7.5" customHeight="1" x14ac:dyDescent="0.25"/>
    <row r="22" spans="1:10" x14ac:dyDescent="0.25">
      <c r="J22" s="48"/>
    </row>
    <row r="23" spans="1:10" x14ac:dyDescent="0.25">
      <c r="H23" s="48"/>
    </row>
  </sheetData>
  <mergeCells count="7">
    <mergeCell ref="A17:I17"/>
    <mergeCell ref="A1:L1"/>
    <mergeCell ref="I7:J7"/>
    <mergeCell ref="K7:L7"/>
    <mergeCell ref="A15:D15"/>
    <mergeCell ref="A16:I16"/>
    <mergeCell ref="A2:L2"/>
  </mergeCells>
  <printOptions horizontalCentered="1"/>
  <pageMargins left="0.11811023622047245" right="0.23622047244094491" top="1.4375" bottom="0.74803149606299213" header="0.31496062992125984" footer="0.31496062992125984"/>
  <pageSetup paperSize="9" orientation="landscape" r:id="rId1"/>
  <headerFooter>
    <oddHeader>&amp;LCCGIMMOBILES : 03 32 59 24 – 07 85 65 28 – 04 92 79 51E-mail : amadasta@yahoo.fr&amp;CFICHE DES ENCAISSEMENTS YOPOUGON GARE Mme N'GUESSAN AYA N° CC: 9314451HM. N'GUESSAN BOH JEAN MERMOSE 21 BP 946 ABIDJAN 2105018796 - 09873305 - 02 24 58 85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17</vt:i4>
      </vt:variant>
    </vt:vector>
  </HeadingPairs>
  <TitlesOfParts>
    <vt:vector size="17" baseType="lpstr">
      <vt:lpstr>IMPOT 2017</vt:lpstr>
      <vt:lpstr>IMPOT 2018</vt:lpstr>
      <vt:lpstr>JANVIER 18 DGI</vt:lpstr>
      <vt:lpstr>JANVIER 18 DGI (2)</vt:lpstr>
      <vt:lpstr>DECEMBRE 17</vt:lpstr>
      <vt:lpstr>JANVIER 18</vt:lpstr>
      <vt:lpstr>FEVRIER 18 </vt:lpstr>
      <vt:lpstr>MARS 18</vt:lpstr>
      <vt:lpstr>AVRIL 18</vt:lpstr>
      <vt:lpstr>MAI 18</vt:lpstr>
      <vt:lpstr>JUIN 18</vt:lpstr>
      <vt:lpstr>JUILLET 18</vt:lpstr>
      <vt:lpstr>AOUT 18 </vt:lpstr>
      <vt:lpstr>SEPTEMBRE 18 </vt:lpstr>
      <vt:lpstr>OCTOBRE 18</vt:lpstr>
      <vt:lpstr>NOVEMBRE 18 </vt:lpstr>
      <vt:lpstr>DECEMBRE 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Utilisateur Windows</cp:lastModifiedBy>
  <cp:lastPrinted>2019-01-14T10:22:28Z</cp:lastPrinted>
  <dcterms:created xsi:type="dcterms:W3CDTF">2013-02-10T07:37:00Z</dcterms:created>
  <dcterms:modified xsi:type="dcterms:W3CDTF">2019-01-14T10:30:51Z</dcterms:modified>
</cp:coreProperties>
</file>