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YLLA MARIAM\"/>
    </mc:Choice>
  </mc:AlternateContent>
  <bookViews>
    <workbookView xWindow="0" yWindow="135" windowWidth="17715" windowHeight="6150" firstSheet="5" activeTab="13"/>
  </bookViews>
  <sheets>
    <sheet name="IMPOT 2017" sheetId="46" r:id="rId1"/>
    <sheet name="JANVIER 18" sheetId="61" r:id="rId2"/>
    <sheet name="FEVRIER 18" sheetId="62" r:id="rId3"/>
    <sheet name="MARS 18" sheetId="63" r:id="rId4"/>
    <sheet name="AVRIL 18" sheetId="64" r:id="rId5"/>
    <sheet name="MAI 18" sheetId="65" r:id="rId6"/>
    <sheet name="JUIN 18 " sheetId="66" r:id="rId7"/>
    <sheet name="CONTROLE BAUX" sheetId="58" r:id="rId8"/>
    <sheet name="JUILLET 18 " sheetId="67" r:id="rId9"/>
    <sheet name="AOUT 18" sheetId="68" r:id="rId10"/>
    <sheet name="SEPTEMBRE 18" sheetId="69" r:id="rId11"/>
    <sheet name="OCTOBRE 18" sheetId="70" r:id="rId12"/>
    <sheet name="NOVEMBRE 18" sheetId="71" r:id="rId13"/>
    <sheet name="DECEMBRE 18" sheetId="72" r:id="rId14"/>
  </sheets>
  <calcPr calcId="152511"/>
</workbook>
</file>

<file path=xl/calcChain.xml><?xml version="1.0" encoding="utf-8"?>
<calcChain xmlns="http://schemas.openxmlformats.org/spreadsheetml/2006/main">
  <c r="G15" i="72" l="1"/>
  <c r="G18" i="72" s="1"/>
  <c r="G15" i="71"/>
  <c r="G18" i="71" s="1"/>
  <c r="G16" i="72" l="1"/>
  <c r="G17" i="72" s="1"/>
  <c r="G16" i="71"/>
  <c r="G17" i="71" s="1"/>
  <c r="G15" i="70"/>
  <c r="G18" i="70" s="1"/>
  <c r="G15" i="69"/>
  <c r="G18" i="69" s="1"/>
  <c r="G15" i="68"/>
  <c r="G18" i="68" s="1"/>
  <c r="G17" i="70" l="1"/>
  <c r="G16" i="70"/>
  <c r="G16" i="69"/>
  <c r="G17" i="69" s="1"/>
  <c r="G16" i="68"/>
  <c r="G17" i="68" s="1"/>
  <c r="G15" i="67"/>
  <c r="G18" i="67" s="1"/>
  <c r="G20" i="67" s="1"/>
  <c r="G16" i="67" l="1"/>
  <c r="G17" i="67"/>
  <c r="G15" i="66"/>
  <c r="G18" i="66" s="1"/>
  <c r="G16" i="66" l="1"/>
  <c r="G17" i="66"/>
  <c r="G15" i="65"/>
  <c r="G18" i="65" s="1"/>
  <c r="G16" i="65" l="1"/>
  <c r="G17" i="65"/>
  <c r="G15" i="64"/>
  <c r="G18" i="64" s="1"/>
  <c r="G16" i="64" l="1"/>
  <c r="G17" i="64" s="1"/>
  <c r="G15" i="63"/>
  <c r="G16" i="63" s="1"/>
  <c r="G17" i="63" s="1"/>
  <c r="G18" i="63" l="1"/>
  <c r="G15" i="62"/>
  <c r="G18" i="62" l="1"/>
  <c r="G16" i="62"/>
  <c r="G17" i="62" s="1"/>
  <c r="G11" i="61"/>
  <c r="G14" i="61" s="1"/>
  <c r="G11" i="58"/>
  <c r="G12" i="61" l="1"/>
  <c r="G13" i="61"/>
  <c r="G12" i="58"/>
  <c r="G13" i="58" l="1"/>
  <c r="E19" i="46" l="1"/>
  <c r="E18" i="46"/>
</calcChain>
</file>

<file path=xl/sharedStrings.xml><?xml version="1.0" encoding="utf-8"?>
<sst xmlns="http://schemas.openxmlformats.org/spreadsheetml/2006/main" count="561" uniqueCount="65">
  <si>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</si>
  <si>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</si>
  <si>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</si>
  <si>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</si>
  <si>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</si>
  <si>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</si>
  <si>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</si>
  <si>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</si>
  <si>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</si>
  <si>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</si>
  <si>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</si>
  <si>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CPL</t>
  </si>
  <si>
    <t>GSPM</t>
  </si>
  <si>
    <t>BENEFICIAIRE: SYLLA MARIAM</t>
  </si>
  <si>
    <t>SYLLA BARAKISSA: 06 43 37 99 - 07 52 44 62</t>
  </si>
  <si>
    <t>N° CC: 0707681N</t>
  </si>
  <si>
    <t>SYLLA BANGALI CEL. 05 58 83 99 - 42 51 25 03</t>
  </si>
  <si>
    <t>ZEZE NAHOURI LEOPOLD</t>
  </si>
  <si>
    <t>YOP SIDECI BEAGO</t>
  </si>
  <si>
    <t>TOTAL DES BAUX</t>
  </si>
  <si>
    <t>IMPOT ABIDJAN</t>
  </si>
  <si>
    <t>COMMISSION CCGIM</t>
  </si>
  <si>
    <t>1ER BTON</t>
  </si>
  <si>
    <t>AGOU HERMANN</t>
  </si>
  <si>
    <t>CONTACTS</t>
  </si>
  <si>
    <t>02829692</t>
  </si>
  <si>
    <t>08339504</t>
  </si>
  <si>
    <t>CC</t>
  </si>
  <si>
    <t xml:space="preserve">KOUAME KOFFI AUGUSTIN </t>
  </si>
  <si>
    <t xml:space="preserve">DIOMANDE DROH </t>
  </si>
  <si>
    <t>ZOPRE ZIZIGO TIHERRY</t>
  </si>
  <si>
    <t>1ER BCP</t>
  </si>
  <si>
    <t>DECLATION IMPOT FONCIER 2017</t>
  </si>
  <si>
    <t>PROPRIETAIRE: SYLLA MARIAM  N°CC: 0707681N</t>
  </si>
  <si>
    <t>CONTACTS: 05 58 83 99</t>
  </si>
  <si>
    <t>Nbre de Pièces</t>
  </si>
  <si>
    <t>TOTAL DES BAUX MENSUELS</t>
  </si>
  <si>
    <t>MONTANT ANNUEL DES LOYERS</t>
  </si>
  <si>
    <t>YOPOUGON BK VATICAN  - LOT N°: 1168 - ÎLOT 127</t>
  </si>
  <si>
    <t xml:space="preserve">MONTANT VIRE </t>
  </si>
  <si>
    <t>SGT</t>
  </si>
  <si>
    <t>AVIS DE MUTATION CIE ET SODECI  AU 31/10/2017 - RESILIATION AU 1er NOVEMBRE 2017 SANS PREAVIS</t>
  </si>
  <si>
    <t>RAPPEL</t>
  </si>
  <si>
    <t>ECOBANK : BRAKISSA N° 8 3 1 2 1 7 2 4 2 5 0 1 - 7 5</t>
  </si>
  <si>
    <t>NB: REGULARISATION DE 3 MOIS BAUX IMPAYES DE M ZOPRE (61 600 X 3 = 184 800 F DE PLUS. RESTE UN MOIS D'IMPAYE A REGLER FIN DECMEBRE 2017</t>
  </si>
  <si>
    <t>RELEVE MENSUEL DES BAUX : MOIS DE DECEMBRE 2017</t>
  </si>
  <si>
    <t>RELEVE MENSUEL DES BAUX : MOIS DE JANVIER 2018</t>
  </si>
  <si>
    <t>RELEVE MENSUEL DES BAUX : MOIS DE FEVRIER 2018</t>
  </si>
  <si>
    <t>RELEVE MENSUEL DES BAUX : MOIS DE MARS 2018</t>
  </si>
  <si>
    <t>RELEVE MENSUEL DES BAUX : MOIS D'AVRIL 2018</t>
  </si>
  <si>
    <t>BAIL RESILIE LE 31 MARS 2018</t>
  </si>
  <si>
    <t>RELEVE MENSUEL DES BAUX : MOIS DE MAI 2018</t>
  </si>
  <si>
    <t>RELEVE MENSUEL DES BAUX : MOIS DE JUILLET 2018</t>
  </si>
  <si>
    <t>RELEVE MENSUEL DES BAUX : MOIS DE JUIN 2018 CORRIGE</t>
  </si>
  <si>
    <t>REMBOURSEMENT TROP PERCU CCGIM JUIN 2018</t>
  </si>
  <si>
    <t>BAIL SUSPENDU JUN 2018</t>
  </si>
  <si>
    <t>RELEVE MENSUEL DES BAUX : MOIS D'AOUT 2018</t>
  </si>
  <si>
    <t>BAIL SUSPENDU JUN 2018 CONTENTIEUX EN COURS DE REGLEMENT</t>
  </si>
  <si>
    <t>BAIL RESILIE LE 31 JUILLET 2018 MIS A LA RETRAITE ANTICIPEE</t>
  </si>
  <si>
    <t>RELEVE MENSUEL DES BAUX : MOIS DE SEPTEMBRE 2018</t>
  </si>
  <si>
    <t>41207042</t>
  </si>
  <si>
    <t>64173730</t>
  </si>
  <si>
    <t>RELEVE MENSUEL DES BAUX : MOIS D'OCTOBRE 2018</t>
  </si>
  <si>
    <t>RELEVE MENSUEL DES BAUX : MOIS DE NOVEMBRE 2018</t>
  </si>
  <si>
    <t>RELEVE MENSUEL DES BAUX : MOIS DE DECEMBRE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</si>
</sst>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left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Alignment="1">
      <alignment horizontal="center"/>
    </xf>
    <xf numFmtId="0" fontId="6" fillId="0" borderId="0" xfId="0" applyFont="1"/>
    <xf numFmtId="3" fontId="3" fillId="2" borderId="3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3" fontId="3" fillId="0" borderId="3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14" sqref="E14"/>
    </sheetView>
  </sheetViews>
  <sheetFormatPr baseColWidth="10" defaultRowHeight="15" x14ac:dyDescent="0.25"/>
  <cols>
    <col min="1" max="1" width="5.42578125" customWidth="1"/>
    <col min="2" max="2" width="26" customWidth="1"/>
    <col min="3" max="4" width="8.5703125" customWidth="1"/>
    <col min="5" max="5" width="11" customWidth="1"/>
  </cols>
  <sheetData>
    <row r="1" spans="1:8" ht="18.75" x14ac:dyDescent="0.25">
      <c r="A1" s="46" t="s">
        <v>32</v>
      </c>
      <c r="B1" s="46"/>
      <c r="C1" s="46"/>
      <c r="D1" s="46"/>
      <c r="E1" s="46"/>
      <c r="F1" s="46"/>
      <c r="G1" s="46"/>
    </row>
    <row r="2" spans="1:8" ht="18.75" x14ac:dyDescent="0.3">
      <c r="A2" s="1" t="s">
        <v>0</v>
      </c>
      <c r="F2" s="7"/>
    </row>
    <row r="3" spans="1:8" ht="18.75" x14ac:dyDescent="0.3">
      <c r="A3" s="1" t="s">
        <v>1</v>
      </c>
      <c r="E3" s="7"/>
    </row>
    <row r="4" spans="1:8" ht="15" customHeight="1" x14ac:dyDescent="0.25">
      <c r="A4" s="1" t="s">
        <v>2</v>
      </c>
    </row>
    <row r="5" spans="1:8" ht="11.25" customHeight="1" x14ac:dyDescent="0.3">
      <c r="A5" s="15"/>
    </row>
    <row r="6" spans="1:8" ht="21.75" customHeight="1" x14ac:dyDescent="0.3">
      <c r="A6" s="45" t="s">
        <v>33</v>
      </c>
      <c r="B6" s="45"/>
      <c r="C6" s="45"/>
      <c r="D6" s="45"/>
      <c r="E6" s="45"/>
      <c r="F6" s="45"/>
      <c r="G6" s="45"/>
    </row>
    <row r="7" spans="1:8" ht="7.5" customHeight="1" x14ac:dyDescent="0.3">
      <c r="A7" s="15"/>
    </row>
    <row r="8" spans="1:8" ht="19.5" customHeight="1" x14ac:dyDescent="0.3">
      <c r="A8" s="45" t="s">
        <v>34</v>
      </c>
      <c r="B8" s="45"/>
      <c r="C8" s="45"/>
      <c r="D8" s="45"/>
      <c r="E8" s="45"/>
      <c r="F8" s="45"/>
      <c r="G8" s="45"/>
    </row>
    <row r="9" spans="1:8" ht="7.5" customHeight="1" x14ac:dyDescent="0.3">
      <c r="A9" s="15"/>
      <c r="B9" s="15"/>
      <c r="C9" s="15"/>
      <c r="D9" s="15"/>
      <c r="E9" s="15"/>
      <c r="F9" s="15"/>
      <c r="G9" s="15"/>
    </row>
    <row r="10" spans="1:8" ht="19.5" customHeight="1" x14ac:dyDescent="0.3">
      <c r="A10" s="45" t="s">
        <v>38</v>
      </c>
      <c r="B10" s="45"/>
      <c r="C10" s="45"/>
      <c r="D10" s="45"/>
      <c r="E10" s="45"/>
      <c r="F10" s="45"/>
      <c r="G10" s="45"/>
      <c r="H10" s="45"/>
    </row>
    <row r="11" spans="1:8" ht="12" customHeight="1" x14ac:dyDescent="0.3">
      <c r="A11" s="15"/>
    </row>
    <row r="12" spans="1:8" ht="30.75" customHeight="1" x14ac:dyDescent="0.25">
      <c r="A12" s="5" t="s">
        <v>3</v>
      </c>
      <c r="B12" s="5" t="s">
        <v>4</v>
      </c>
      <c r="C12" s="5" t="s">
        <v>5</v>
      </c>
      <c r="D12" s="5" t="s">
        <v>35</v>
      </c>
      <c r="E12" s="5" t="s">
        <v>9</v>
      </c>
      <c r="F12" s="47" t="s">
        <v>24</v>
      </c>
      <c r="G12" s="48"/>
    </row>
    <row r="13" spans="1:8" ht="24" customHeight="1" x14ac:dyDescent="0.25">
      <c r="A13" s="2">
        <v>1</v>
      </c>
      <c r="B13" s="3" t="s">
        <v>17</v>
      </c>
      <c r="C13" s="2" t="s">
        <v>27</v>
      </c>
      <c r="D13" s="2">
        <v>2</v>
      </c>
      <c r="E13" s="2">
        <v>70000</v>
      </c>
      <c r="F13" s="10"/>
      <c r="G13" s="16"/>
    </row>
    <row r="14" spans="1:8" ht="24" customHeight="1" x14ac:dyDescent="0.25">
      <c r="A14" s="2">
        <v>2</v>
      </c>
      <c r="B14" s="13" t="s">
        <v>28</v>
      </c>
      <c r="C14" s="2" t="s">
        <v>11</v>
      </c>
      <c r="D14" s="2">
        <v>2</v>
      </c>
      <c r="E14" s="2">
        <v>50000</v>
      </c>
      <c r="F14" s="11"/>
      <c r="G14" s="16"/>
    </row>
    <row r="15" spans="1:8" ht="24" customHeight="1" x14ac:dyDescent="0.25">
      <c r="A15" s="9">
        <v>3</v>
      </c>
      <c r="B15" s="3" t="s">
        <v>29</v>
      </c>
      <c r="C15" s="2" t="s">
        <v>11</v>
      </c>
      <c r="D15" s="2">
        <v>2</v>
      </c>
      <c r="E15" s="2">
        <v>50000</v>
      </c>
      <c r="F15" s="12" t="s">
        <v>25</v>
      </c>
      <c r="G15" s="12" t="s">
        <v>26</v>
      </c>
    </row>
    <row r="16" spans="1:8" ht="24" customHeight="1" x14ac:dyDescent="0.25">
      <c r="A16" s="9">
        <v>4</v>
      </c>
      <c r="B16" s="3" t="s">
        <v>30</v>
      </c>
      <c r="C16" s="2" t="s">
        <v>27</v>
      </c>
      <c r="D16" s="2">
        <v>2</v>
      </c>
      <c r="E16" s="2">
        <v>70000</v>
      </c>
      <c r="F16" s="11">
        <v>40057568</v>
      </c>
      <c r="G16" s="16"/>
    </row>
    <row r="17" spans="1:7" ht="24" customHeight="1" x14ac:dyDescent="0.25">
      <c r="A17" s="9">
        <v>5</v>
      </c>
      <c r="B17" s="3" t="s">
        <v>23</v>
      </c>
      <c r="C17" s="2" t="s">
        <v>27</v>
      </c>
      <c r="D17" s="2">
        <v>2</v>
      </c>
      <c r="E17" s="2">
        <v>70000</v>
      </c>
      <c r="F17" s="11"/>
      <c r="G17" s="16"/>
    </row>
    <row r="18" spans="1:7" ht="17.25" customHeight="1" x14ac:dyDescent="0.25">
      <c r="A18" s="49" t="s">
        <v>36</v>
      </c>
      <c r="B18" s="50"/>
      <c r="C18" s="50"/>
      <c r="D18" s="51"/>
      <c r="E18" s="17">
        <f>SUM(E13:E17)</f>
        <v>310000</v>
      </c>
      <c r="F18" s="8"/>
      <c r="G18" s="8"/>
    </row>
    <row r="19" spans="1:7" ht="19.5" customHeight="1" x14ac:dyDescent="0.3">
      <c r="A19" s="44" t="s">
        <v>37</v>
      </c>
      <c r="B19" s="44"/>
      <c r="C19" s="44"/>
      <c r="D19" s="44"/>
      <c r="E19" s="14">
        <f>PRODUCT(E18,12)</f>
        <v>3720000</v>
      </c>
    </row>
  </sheetData>
  <mergeCells count="7">
    <mergeCell ref="A19:D19"/>
    <mergeCell ref="A10:H10"/>
    <mergeCell ref="A1:G1"/>
    <mergeCell ref="F12:G12"/>
    <mergeCell ref="A6:G6"/>
    <mergeCell ref="A8:G8"/>
    <mergeCell ref="A18:D18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56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40"/>
      <c r="D5" s="40"/>
      <c r="E5" s="40"/>
      <c r="F5" s="40"/>
      <c r="G5" s="40"/>
      <c r="H5" s="40"/>
      <c r="I5" s="40"/>
    </row>
    <row r="6" spans="1:10" ht="15" customHeight="1" x14ac:dyDescent="0.3">
      <c r="A6" s="7" t="s">
        <v>13</v>
      </c>
      <c r="B6" s="7"/>
      <c r="D6" s="7"/>
      <c r="E6" s="7" t="s">
        <v>15</v>
      </c>
      <c r="G6" s="40"/>
      <c r="H6" s="40"/>
      <c r="I6" s="40"/>
    </row>
    <row r="7" spans="1:10" ht="15" customHeight="1" x14ac:dyDescent="0.3">
      <c r="A7" s="1"/>
      <c r="C7" s="40"/>
      <c r="D7" s="40"/>
      <c r="E7" s="40"/>
      <c r="F7" s="40"/>
      <c r="G7" s="40"/>
      <c r="H7" s="40"/>
      <c r="I7" s="40"/>
    </row>
    <row r="8" spans="1:10" ht="11.25" customHeight="1" x14ac:dyDescent="0.3">
      <c r="A8" s="40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70000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8400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61600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55" t="s">
        <v>57</v>
      </c>
      <c r="B21" s="55"/>
      <c r="C21" s="55"/>
      <c r="D21" s="55"/>
      <c r="E21" s="55"/>
      <c r="F21" s="55"/>
      <c r="G21" s="55"/>
      <c r="H21" s="55"/>
      <c r="I21" s="55"/>
      <c r="J21" s="55"/>
    </row>
    <row r="23" spans="1:10" ht="15.75" x14ac:dyDescent="0.25">
      <c r="A23" s="9">
        <v>2</v>
      </c>
      <c r="B23" s="3" t="s">
        <v>23</v>
      </c>
      <c r="C23" s="73" t="s">
        <v>58</v>
      </c>
      <c r="D23" s="74"/>
      <c r="E23" s="74"/>
      <c r="F23" s="74"/>
      <c r="G23" s="74"/>
      <c r="H23" s="74"/>
      <c r="I23" s="74"/>
      <c r="J23" s="75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12" sqref="I1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41"/>
      <c r="D5" s="41"/>
      <c r="E5" s="41"/>
      <c r="F5" s="41"/>
      <c r="G5" s="41"/>
      <c r="H5" s="41"/>
      <c r="I5" s="41"/>
    </row>
    <row r="6" spans="1:10" ht="15" customHeight="1" x14ac:dyDescent="0.3">
      <c r="A6" s="7" t="s">
        <v>13</v>
      </c>
      <c r="B6" s="7"/>
      <c r="D6" s="7"/>
      <c r="E6" s="7" t="s">
        <v>15</v>
      </c>
      <c r="G6" s="41"/>
      <c r="H6" s="41"/>
      <c r="I6" s="41"/>
    </row>
    <row r="7" spans="1:10" ht="15" customHeight="1" x14ac:dyDescent="0.3">
      <c r="A7" s="1"/>
      <c r="C7" s="41"/>
      <c r="D7" s="41"/>
      <c r="E7" s="41"/>
      <c r="F7" s="41"/>
      <c r="G7" s="41"/>
      <c r="H7" s="41"/>
      <c r="I7" s="41"/>
    </row>
    <row r="8" spans="1:10" ht="11.25" customHeight="1" x14ac:dyDescent="0.3">
      <c r="A8" s="41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70000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8400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61600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55" t="s">
        <v>57</v>
      </c>
      <c r="B21" s="55"/>
      <c r="C21" s="55"/>
      <c r="D21" s="55"/>
      <c r="E21" s="55"/>
      <c r="F21" s="55"/>
      <c r="G21" s="55"/>
      <c r="H21" s="55"/>
      <c r="I21" s="55"/>
      <c r="J21" s="55"/>
    </row>
    <row r="23" spans="1:10" ht="15.75" x14ac:dyDescent="0.25">
      <c r="A23" s="9">
        <v>2</v>
      </c>
      <c r="B23" s="3" t="s">
        <v>23</v>
      </c>
      <c r="C23" s="73" t="s">
        <v>58</v>
      </c>
      <c r="D23" s="74"/>
      <c r="E23" s="74"/>
      <c r="F23" s="74"/>
      <c r="G23" s="74"/>
      <c r="H23" s="74"/>
      <c r="I23" s="74"/>
      <c r="J23" s="75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62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42"/>
      <c r="D5" s="42"/>
      <c r="E5" s="42"/>
      <c r="F5" s="42"/>
      <c r="G5" s="42"/>
      <c r="H5" s="42"/>
      <c r="I5" s="42"/>
    </row>
    <row r="6" spans="1:10" ht="15" customHeight="1" x14ac:dyDescent="0.3">
      <c r="A6" s="7" t="s">
        <v>13</v>
      </c>
      <c r="B6" s="7"/>
      <c r="D6" s="7"/>
      <c r="E6" s="7" t="s">
        <v>15</v>
      </c>
      <c r="G6" s="42"/>
      <c r="H6" s="42"/>
      <c r="I6" s="42"/>
    </row>
    <row r="7" spans="1:10" ht="15" customHeight="1" x14ac:dyDescent="0.3">
      <c r="A7" s="1"/>
      <c r="C7" s="42"/>
      <c r="D7" s="42"/>
      <c r="E7" s="42"/>
      <c r="F7" s="42"/>
      <c r="G7" s="42"/>
      <c r="H7" s="42"/>
      <c r="I7" s="42"/>
    </row>
    <row r="8" spans="1:10" ht="11.25" customHeight="1" x14ac:dyDescent="0.3">
      <c r="A8" s="42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70000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8400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61600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55" t="s">
        <v>57</v>
      </c>
      <c r="B21" s="55"/>
      <c r="C21" s="55"/>
      <c r="D21" s="55"/>
      <c r="E21" s="55"/>
      <c r="F21" s="55"/>
      <c r="G21" s="55"/>
      <c r="H21" s="55"/>
      <c r="I21" s="55"/>
      <c r="J21" s="55"/>
    </row>
    <row r="23" spans="1:10" ht="15.75" x14ac:dyDescent="0.25">
      <c r="A23" s="9">
        <v>2</v>
      </c>
      <c r="B23" s="3" t="s">
        <v>23</v>
      </c>
      <c r="C23" s="73" t="s">
        <v>58</v>
      </c>
      <c r="D23" s="74"/>
      <c r="E23" s="74"/>
      <c r="F23" s="74"/>
      <c r="G23" s="74"/>
      <c r="H23" s="74"/>
      <c r="I23" s="74"/>
      <c r="J23" s="75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63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70000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8400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61600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55" t="s">
        <v>57</v>
      </c>
      <c r="B21" s="55"/>
      <c r="C21" s="55"/>
      <c r="D21" s="55"/>
      <c r="E21" s="55"/>
      <c r="F21" s="55"/>
      <c r="G21" s="55"/>
      <c r="H21" s="55"/>
      <c r="I21" s="55"/>
      <c r="J21" s="55"/>
    </row>
    <row r="23" spans="1:10" ht="15.75" x14ac:dyDescent="0.25">
      <c r="A23" s="9">
        <v>2</v>
      </c>
      <c r="B23" s="3" t="s">
        <v>23</v>
      </c>
      <c r="C23" s="73" t="s">
        <v>58</v>
      </c>
      <c r="D23" s="74"/>
      <c r="E23" s="74"/>
      <c r="F23" s="74"/>
      <c r="G23" s="74"/>
      <c r="H23" s="74"/>
      <c r="I23" s="74"/>
      <c r="J23" s="75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H27" sqref="H27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43"/>
      <c r="D5" s="43"/>
      <c r="E5" s="43"/>
      <c r="F5" s="43"/>
      <c r="G5" s="43"/>
      <c r="H5" s="43"/>
      <c r="I5" s="43"/>
    </row>
    <row r="6" spans="1:10" ht="15" customHeight="1" x14ac:dyDescent="0.3">
      <c r="A6" s="7" t="s">
        <v>13</v>
      </c>
      <c r="B6" s="7"/>
      <c r="D6" s="7"/>
      <c r="E6" s="7" t="s">
        <v>15</v>
      </c>
      <c r="G6" s="43"/>
      <c r="H6" s="43"/>
      <c r="I6" s="43"/>
    </row>
    <row r="7" spans="1:10" ht="15" customHeight="1" x14ac:dyDescent="0.3">
      <c r="A7" s="1"/>
      <c r="C7" s="43"/>
      <c r="D7" s="43"/>
      <c r="E7" s="43"/>
      <c r="F7" s="43"/>
      <c r="G7" s="43"/>
      <c r="H7" s="43"/>
      <c r="I7" s="43"/>
    </row>
    <row r="8" spans="1:10" ht="11.25" customHeight="1" x14ac:dyDescent="0.3">
      <c r="A8" s="4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/>
      <c r="H11" s="6" t="s">
        <v>18</v>
      </c>
      <c r="I11" s="12" t="s">
        <v>61</v>
      </c>
      <c r="J11" s="12" t="s">
        <v>60</v>
      </c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70000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8400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61600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3500</v>
      </c>
      <c r="H18" s="19"/>
      <c r="I18" s="8"/>
      <c r="J18" s="8"/>
    </row>
    <row r="20" spans="1:10" ht="15.75" x14ac:dyDescent="0.25">
      <c r="A20" s="9">
        <v>1</v>
      </c>
      <c r="B20" s="3" t="s">
        <v>30</v>
      </c>
      <c r="C20" s="2" t="s">
        <v>27</v>
      </c>
      <c r="D20" s="2">
        <v>37103</v>
      </c>
      <c r="E20" s="2" t="s">
        <v>31</v>
      </c>
      <c r="F20" s="2">
        <v>182799</v>
      </c>
      <c r="G20" s="2"/>
      <c r="H20" s="6" t="s">
        <v>18</v>
      </c>
      <c r="I20" s="12">
        <v>40057568</v>
      </c>
      <c r="J20" s="12"/>
    </row>
    <row r="21" spans="1:10" x14ac:dyDescent="0.25">
      <c r="A21" s="55" t="s">
        <v>57</v>
      </c>
      <c r="B21" s="55"/>
      <c r="C21" s="55"/>
      <c r="D21" s="55"/>
      <c r="E21" s="55"/>
      <c r="F21" s="55"/>
      <c r="G21" s="55"/>
      <c r="H21" s="55"/>
      <c r="I21" s="55"/>
      <c r="J21" s="55"/>
    </row>
    <row r="23" spans="1:10" ht="15.75" x14ac:dyDescent="0.25">
      <c r="A23" s="9">
        <v>2</v>
      </c>
      <c r="B23" s="3" t="s">
        <v>23</v>
      </c>
      <c r="C23" s="73" t="s">
        <v>58</v>
      </c>
      <c r="D23" s="74"/>
      <c r="E23" s="74"/>
      <c r="F23" s="74"/>
      <c r="G23" s="74"/>
      <c r="H23" s="74"/>
      <c r="I23" s="74"/>
      <c r="J23" s="75"/>
    </row>
  </sheetData>
  <mergeCells count="9">
    <mergeCell ref="A18:F18"/>
    <mergeCell ref="A21:J21"/>
    <mergeCell ref="C23:J23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22" sqref="C22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.75" x14ac:dyDescent="0.3">
      <c r="A2" s="1" t="s">
        <v>0</v>
      </c>
      <c r="E2" s="7" t="s">
        <v>13</v>
      </c>
      <c r="F2" s="7"/>
      <c r="H2" s="7"/>
      <c r="I2" s="7" t="s">
        <v>15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1.25" customHeight="1" x14ac:dyDescent="0.3">
      <c r="A5" s="32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47" t="s">
        <v>24</v>
      </c>
      <c r="J6" s="48"/>
    </row>
    <row r="7" spans="1:10" ht="16.5" customHeight="1" x14ac:dyDescent="0.25">
      <c r="A7" s="9">
        <v>1</v>
      </c>
      <c r="B7" s="3" t="s">
        <v>30</v>
      </c>
      <c r="C7" s="2" t="s">
        <v>27</v>
      </c>
      <c r="D7" s="2">
        <v>37103</v>
      </c>
      <c r="E7" s="2" t="s">
        <v>31</v>
      </c>
      <c r="F7" s="2">
        <v>182799</v>
      </c>
      <c r="G7" s="2">
        <v>70000</v>
      </c>
      <c r="H7" s="6" t="s">
        <v>18</v>
      </c>
      <c r="I7" s="12">
        <v>40057568</v>
      </c>
      <c r="J7" s="12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70000</v>
      </c>
      <c r="H8" s="6" t="s">
        <v>18</v>
      </c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70000</v>
      </c>
      <c r="H9" s="6" t="s">
        <v>18</v>
      </c>
      <c r="I9" s="12"/>
      <c r="J9" s="12"/>
    </row>
    <row r="10" spans="1:10" ht="15.75" customHeight="1" x14ac:dyDescent="0.25">
      <c r="A10" s="2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70000</v>
      </c>
      <c r="H10" s="6" t="s">
        <v>18</v>
      </c>
      <c r="I10" s="12">
        <v>49229326</v>
      </c>
      <c r="J10" s="12">
        <v>41049868</v>
      </c>
    </row>
    <row r="11" spans="1:10" ht="17.25" customHeight="1" x14ac:dyDescent="0.25">
      <c r="A11" s="59" t="s">
        <v>19</v>
      </c>
      <c r="B11" s="60"/>
      <c r="C11" s="60"/>
      <c r="D11" s="60"/>
      <c r="E11" s="60"/>
      <c r="F11" s="61"/>
      <c r="G11" s="14">
        <f>SUM(G7:G10)</f>
        <v>280000</v>
      </c>
      <c r="H11" s="18"/>
      <c r="I11" s="8"/>
      <c r="J11" s="8"/>
    </row>
    <row r="12" spans="1:10" ht="16.5" customHeight="1" x14ac:dyDescent="0.25">
      <c r="A12" s="62" t="s">
        <v>20</v>
      </c>
      <c r="B12" s="63"/>
      <c r="C12" s="63"/>
      <c r="D12" s="63"/>
      <c r="E12" s="63"/>
      <c r="F12" s="64"/>
      <c r="G12" s="2">
        <f>G11*0.12</f>
        <v>33600</v>
      </c>
      <c r="H12" s="19"/>
      <c r="I12" s="8"/>
      <c r="J12" s="8"/>
    </row>
    <row r="13" spans="1:10" ht="16.5" customHeight="1" x14ac:dyDescent="0.25">
      <c r="A13" s="65" t="s">
        <v>39</v>
      </c>
      <c r="B13" s="65"/>
      <c r="C13" s="65"/>
      <c r="D13" s="65"/>
      <c r="E13" s="65"/>
      <c r="F13" s="65"/>
      <c r="G13" s="14">
        <f>G11-G12</f>
        <v>246400</v>
      </c>
      <c r="H13" s="19"/>
      <c r="I13" s="8"/>
      <c r="J13" s="8"/>
    </row>
    <row r="14" spans="1:10" ht="15" customHeight="1" x14ac:dyDescent="0.25">
      <c r="A14" s="52" t="s">
        <v>21</v>
      </c>
      <c r="B14" s="53"/>
      <c r="C14" s="53"/>
      <c r="D14" s="53"/>
      <c r="E14" s="53"/>
      <c r="F14" s="54"/>
      <c r="G14" s="2">
        <f>(G11*0.05)</f>
        <v>14000</v>
      </c>
      <c r="H14" s="20"/>
      <c r="I14" s="4"/>
    </row>
    <row r="15" spans="1:10" ht="12.75" customHeight="1" x14ac:dyDescent="0.25">
      <c r="A15" s="55"/>
      <c r="B15" s="55"/>
      <c r="C15" s="55"/>
      <c r="D15" s="55"/>
      <c r="E15" s="55"/>
      <c r="F15" s="55"/>
      <c r="G15" s="55"/>
      <c r="H15" s="56"/>
    </row>
    <row r="16" spans="1:10" x14ac:dyDescent="0.25">
      <c r="A16" s="57" t="s">
        <v>41</v>
      </c>
      <c r="B16" s="57"/>
      <c r="C16" s="57"/>
      <c r="D16" s="57"/>
      <c r="E16" s="57"/>
      <c r="F16" s="57"/>
      <c r="G16" s="57"/>
      <c r="H16" s="57"/>
      <c r="I16" s="57"/>
      <c r="J16" s="57"/>
    </row>
    <row r="17" spans="1:10" x14ac:dyDescent="0.25">
      <c r="A17" s="58" t="s">
        <v>44</v>
      </c>
      <c r="B17" s="58"/>
      <c r="C17" s="58"/>
      <c r="D17" s="58"/>
      <c r="E17" s="58"/>
      <c r="F17" s="58"/>
      <c r="G17" s="58"/>
      <c r="H17" s="58"/>
      <c r="I17" s="58"/>
      <c r="J17" s="58"/>
    </row>
  </sheetData>
  <mergeCells count="10">
    <mergeCell ref="A14:F14"/>
    <mergeCell ref="A15:H15"/>
    <mergeCell ref="A16:J16"/>
    <mergeCell ref="A17:J17"/>
    <mergeCell ref="A1:J1"/>
    <mergeCell ref="C4:I4"/>
    <mergeCell ref="I6:J6"/>
    <mergeCell ref="A11:F11"/>
    <mergeCell ref="A12:F12"/>
    <mergeCell ref="A13:F13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3" sqref="A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47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3"/>
      <c r="D5" s="33"/>
      <c r="E5" s="33"/>
      <c r="F5" s="33"/>
      <c r="G5" s="33"/>
      <c r="H5" s="33"/>
      <c r="I5" s="33"/>
    </row>
    <row r="6" spans="1:10" ht="15" customHeight="1" x14ac:dyDescent="0.3">
      <c r="A6" s="7" t="s">
        <v>13</v>
      </c>
      <c r="B6" s="7"/>
      <c r="D6" s="7"/>
      <c r="E6" s="7" t="s">
        <v>15</v>
      </c>
      <c r="G6" s="33"/>
      <c r="H6" s="33"/>
      <c r="I6" s="33"/>
    </row>
    <row r="7" spans="1:10" ht="15" customHeight="1" x14ac:dyDescent="0.3">
      <c r="A7" s="1"/>
      <c r="C7" s="33"/>
      <c r="D7" s="33"/>
      <c r="E7" s="33"/>
      <c r="F7" s="33"/>
      <c r="G7" s="33"/>
      <c r="H7" s="33"/>
      <c r="I7" s="33"/>
    </row>
    <row r="8" spans="1:10" ht="11.25" customHeight="1" x14ac:dyDescent="0.3">
      <c r="A8" s="33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13172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280000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33600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246400</v>
      </c>
      <c r="H17" s="19"/>
      <c r="I17" s="8"/>
      <c r="J17" s="8"/>
    </row>
    <row r="18" spans="1:10" ht="15.75" x14ac:dyDescent="0.25">
      <c r="A18" s="52" t="s">
        <v>21</v>
      </c>
      <c r="B18" s="53"/>
      <c r="C18" s="53"/>
      <c r="D18" s="53"/>
      <c r="E18" s="53"/>
      <c r="F18" s="54"/>
      <c r="G18" s="14">
        <f>(G15*0.05)</f>
        <v>14000</v>
      </c>
    </row>
  </sheetData>
  <mergeCells count="7">
    <mergeCell ref="A17:F17"/>
    <mergeCell ref="A18:F18"/>
    <mergeCell ref="A1:J1"/>
    <mergeCell ref="C4:I4"/>
    <mergeCell ref="I9:J9"/>
    <mergeCell ref="A15:F15"/>
    <mergeCell ref="A16:F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3" sqref="F13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48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4"/>
      <c r="D5" s="34"/>
      <c r="E5" s="34"/>
      <c r="F5" s="34"/>
      <c r="G5" s="34"/>
      <c r="H5" s="34"/>
      <c r="I5" s="34"/>
    </row>
    <row r="6" spans="1:10" ht="15" customHeight="1" x14ac:dyDescent="0.3">
      <c r="A6" s="7" t="s">
        <v>13</v>
      </c>
      <c r="B6" s="7"/>
      <c r="D6" s="7"/>
      <c r="E6" s="7" t="s">
        <v>15</v>
      </c>
      <c r="G6" s="34"/>
      <c r="H6" s="34"/>
      <c r="I6" s="34"/>
    </row>
    <row r="7" spans="1:10" ht="15" customHeight="1" x14ac:dyDescent="0.3">
      <c r="A7" s="1"/>
      <c r="C7" s="34"/>
      <c r="D7" s="34"/>
      <c r="E7" s="34"/>
      <c r="F7" s="34"/>
      <c r="G7" s="34"/>
      <c r="H7" s="34"/>
      <c r="I7" s="34"/>
    </row>
    <row r="8" spans="1:10" ht="11.25" customHeight="1" x14ac:dyDescent="0.3">
      <c r="A8" s="34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 t="s">
        <v>17</v>
      </c>
      <c r="C14" s="2" t="s">
        <v>40</v>
      </c>
      <c r="D14" s="2">
        <v>37908</v>
      </c>
      <c r="E14" s="2" t="s">
        <v>12</v>
      </c>
      <c r="F14" s="2">
        <v>1576</v>
      </c>
      <c r="G14" s="2">
        <v>70000</v>
      </c>
      <c r="H14" s="6" t="s">
        <v>18</v>
      </c>
      <c r="I14" s="12">
        <v>49229326</v>
      </c>
      <c r="J14" s="12">
        <v>41049868</v>
      </c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280000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33600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246400</v>
      </c>
      <c r="H17" s="19"/>
      <c r="I17" s="8"/>
      <c r="J17" s="8"/>
    </row>
    <row r="18" spans="1:10" ht="15.75" x14ac:dyDescent="0.25">
      <c r="A18" s="52" t="s">
        <v>21</v>
      </c>
      <c r="B18" s="53"/>
      <c r="C18" s="53"/>
      <c r="D18" s="53"/>
      <c r="E18" s="53"/>
      <c r="F18" s="54"/>
      <c r="G18" s="14">
        <f>(G15*0.05)</f>
        <v>14000</v>
      </c>
    </row>
  </sheetData>
  <mergeCells count="7"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6"/>
      <c r="D5" s="36"/>
      <c r="E5" s="36"/>
      <c r="F5" s="36"/>
      <c r="G5" s="36"/>
      <c r="H5" s="36"/>
      <c r="I5" s="36"/>
    </row>
    <row r="6" spans="1:10" ht="15" customHeight="1" x14ac:dyDescent="0.3">
      <c r="A6" s="7" t="s">
        <v>13</v>
      </c>
      <c r="B6" s="7"/>
      <c r="D6" s="7"/>
      <c r="E6" s="7" t="s">
        <v>15</v>
      </c>
      <c r="G6" s="36"/>
      <c r="H6" s="36"/>
      <c r="I6" s="36"/>
    </row>
    <row r="7" spans="1:10" ht="15" customHeight="1" x14ac:dyDescent="0.3">
      <c r="A7" s="1"/>
      <c r="C7" s="36"/>
      <c r="D7" s="36"/>
      <c r="E7" s="36"/>
      <c r="F7" s="36"/>
      <c r="G7" s="36"/>
      <c r="H7" s="36"/>
      <c r="I7" s="36"/>
    </row>
    <row r="8" spans="1:10" ht="11.25" customHeight="1" x14ac:dyDescent="0.3">
      <c r="A8" s="36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210000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25200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184800</v>
      </c>
      <c r="H17" s="19"/>
      <c r="I17" s="8"/>
      <c r="J17" s="8"/>
    </row>
    <row r="18" spans="1:10" ht="15.75" x14ac:dyDescent="0.25">
      <c r="A18" s="52" t="s">
        <v>21</v>
      </c>
      <c r="B18" s="53"/>
      <c r="C18" s="53"/>
      <c r="D18" s="53"/>
      <c r="E18" s="53"/>
      <c r="F18" s="54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55" t="s">
        <v>50</v>
      </c>
      <c r="B21" s="55"/>
      <c r="C21" s="55"/>
      <c r="D21" s="55"/>
      <c r="E21" s="55"/>
      <c r="F21" s="55"/>
      <c r="G21" s="55"/>
      <c r="H21" s="55"/>
      <c r="I21" s="55"/>
      <c r="J21" s="55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18" sqref="G18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7"/>
      <c r="D5" s="37"/>
      <c r="E5" s="37"/>
      <c r="F5" s="37"/>
      <c r="G5" s="37"/>
      <c r="H5" s="37"/>
      <c r="I5" s="37"/>
    </row>
    <row r="6" spans="1:10" ht="15" customHeight="1" x14ac:dyDescent="0.3">
      <c r="A6" s="7" t="s">
        <v>13</v>
      </c>
      <c r="B6" s="7"/>
      <c r="D6" s="7"/>
      <c r="E6" s="7" t="s">
        <v>15</v>
      </c>
      <c r="G6" s="37"/>
      <c r="H6" s="37"/>
      <c r="I6" s="37"/>
    </row>
    <row r="7" spans="1:10" ht="15" customHeight="1" x14ac:dyDescent="0.3">
      <c r="A7" s="1"/>
      <c r="C7" s="37"/>
      <c r="D7" s="37"/>
      <c r="E7" s="37"/>
      <c r="F7" s="37"/>
      <c r="G7" s="37"/>
      <c r="H7" s="37"/>
      <c r="I7" s="37"/>
    </row>
    <row r="8" spans="1:10" ht="11.25" customHeight="1" x14ac:dyDescent="0.3">
      <c r="A8" s="37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>
        <v>70000</v>
      </c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210000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25200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184800</v>
      </c>
      <c r="H17" s="19"/>
      <c r="I17" s="8"/>
      <c r="J17" s="8"/>
    </row>
    <row r="18" spans="1:10" ht="15.75" x14ac:dyDescent="0.25">
      <c r="A18" s="52" t="s">
        <v>21</v>
      </c>
      <c r="B18" s="53"/>
      <c r="C18" s="53"/>
      <c r="D18" s="53"/>
      <c r="E18" s="53"/>
      <c r="F18" s="54"/>
      <c r="G18" s="14">
        <f>(G15*0.05)</f>
        <v>10500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55" t="s">
        <v>50</v>
      </c>
      <c r="B21" s="55"/>
      <c r="C21" s="55"/>
      <c r="D21" s="55"/>
      <c r="E21" s="55"/>
      <c r="F21" s="55"/>
      <c r="G21" s="55"/>
      <c r="H21" s="55"/>
      <c r="I21" s="55"/>
      <c r="J21" s="55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53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8"/>
      <c r="D5" s="38"/>
      <c r="E5" s="38"/>
      <c r="F5" s="38"/>
      <c r="G5" s="38"/>
      <c r="H5" s="38"/>
      <c r="I5" s="38"/>
    </row>
    <row r="6" spans="1:10" ht="15" customHeight="1" x14ac:dyDescent="0.3">
      <c r="A6" s="7" t="s">
        <v>13</v>
      </c>
      <c r="B6" s="7"/>
      <c r="D6" s="7"/>
      <c r="E6" s="7" t="s">
        <v>15</v>
      </c>
      <c r="G6" s="38"/>
      <c r="H6" s="38"/>
      <c r="I6" s="38"/>
    </row>
    <row r="7" spans="1:10" ht="15" customHeight="1" x14ac:dyDescent="0.3">
      <c r="A7" s="1"/>
      <c r="C7" s="38"/>
      <c r="D7" s="38"/>
      <c r="E7" s="38"/>
      <c r="F7" s="38"/>
      <c r="G7" s="38"/>
      <c r="H7" s="38"/>
      <c r="I7" s="38"/>
    </row>
    <row r="8" spans="1:10" ht="11.25" customHeight="1" x14ac:dyDescent="0.3">
      <c r="A8" s="38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140000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16800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123200</v>
      </c>
      <c r="H17" s="19"/>
      <c r="I17" s="8"/>
      <c r="J17" s="8"/>
    </row>
    <row r="18" spans="1:10" ht="15.75" x14ac:dyDescent="0.25">
      <c r="A18" s="52" t="s">
        <v>21</v>
      </c>
      <c r="B18" s="53"/>
      <c r="C18" s="53"/>
      <c r="D18" s="53"/>
      <c r="E18" s="53"/>
      <c r="F18" s="54"/>
      <c r="G18" s="14">
        <f>(G15*0.05)</f>
        <v>7000</v>
      </c>
    </row>
    <row r="20" spans="1:10" ht="15.75" x14ac:dyDescent="0.25">
      <c r="A20" s="2">
        <v>5</v>
      </c>
      <c r="B20" s="3" t="s">
        <v>17</v>
      </c>
      <c r="C20" s="2" t="s">
        <v>40</v>
      </c>
      <c r="D20" s="2">
        <v>37908</v>
      </c>
      <c r="E20" s="2" t="s">
        <v>12</v>
      </c>
      <c r="F20" s="2">
        <v>1576</v>
      </c>
      <c r="G20" s="2">
        <v>70000</v>
      </c>
      <c r="H20" s="6" t="s">
        <v>18</v>
      </c>
      <c r="I20" s="12">
        <v>49229326</v>
      </c>
      <c r="J20" s="12">
        <v>41049868</v>
      </c>
    </row>
    <row r="21" spans="1:10" x14ac:dyDescent="0.25">
      <c r="A21" s="55" t="s">
        <v>50</v>
      </c>
      <c r="B21" s="55"/>
      <c r="C21" s="55"/>
      <c r="D21" s="55"/>
      <c r="E21" s="55"/>
      <c r="F21" s="55"/>
      <c r="G21" s="55"/>
      <c r="H21" s="55"/>
      <c r="I21" s="55"/>
      <c r="J21" s="55"/>
    </row>
  </sheetData>
  <mergeCells count="8">
    <mergeCell ref="A18:F18"/>
    <mergeCell ref="A21:J21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6" sqref="F16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45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.75" x14ac:dyDescent="0.3">
      <c r="A2" s="1" t="s">
        <v>0</v>
      </c>
      <c r="E2" s="22" t="s">
        <v>13</v>
      </c>
      <c r="F2" s="22"/>
      <c r="G2" s="1"/>
      <c r="H2" s="22"/>
      <c r="I2" s="22" t="s">
        <v>15</v>
      </c>
      <c r="J2" s="1"/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1.25" customHeight="1" x14ac:dyDescent="0.3">
      <c r="A5" s="21"/>
    </row>
    <row r="6" spans="1:10" ht="22.5" customHeight="1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27" t="s">
        <v>42</v>
      </c>
      <c r="I6" s="47" t="s">
        <v>24</v>
      </c>
      <c r="J6" s="48"/>
    </row>
    <row r="7" spans="1:10" ht="16.5" customHeight="1" x14ac:dyDescent="0.25">
      <c r="A7" s="23">
        <v>1</v>
      </c>
      <c r="B7" s="24" t="s">
        <v>30</v>
      </c>
      <c r="C7" s="25" t="s">
        <v>27</v>
      </c>
      <c r="D7" s="25">
        <v>37103</v>
      </c>
      <c r="E7" s="25" t="s">
        <v>31</v>
      </c>
      <c r="F7" s="25">
        <v>182799</v>
      </c>
      <c r="G7" s="25">
        <v>123200</v>
      </c>
      <c r="H7" s="29">
        <v>61600</v>
      </c>
      <c r="I7" s="26">
        <v>40057568</v>
      </c>
      <c r="J7" s="26"/>
    </row>
    <row r="8" spans="1:10" ht="16.5" customHeight="1" x14ac:dyDescent="0.25">
      <c r="A8" s="9">
        <v>2</v>
      </c>
      <c r="B8" s="3" t="s">
        <v>29</v>
      </c>
      <c r="C8" s="2" t="s">
        <v>27</v>
      </c>
      <c r="D8" s="2">
        <v>35184</v>
      </c>
      <c r="E8" s="2" t="s">
        <v>22</v>
      </c>
      <c r="F8" s="2">
        <v>13172</v>
      </c>
      <c r="G8" s="2">
        <v>61600</v>
      </c>
      <c r="H8" s="28"/>
      <c r="I8" s="12" t="s">
        <v>25</v>
      </c>
      <c r="J8" s="12" t="s">
        <v>26</v>
      </c>
    </row>
    <row r="9" spans="1:10" ht="16.5" customHeight="1" x14ac:dyDescent="0.25">
      <c r="A9" s="9">
        <v>3</v>
      </c>
      <c r="B9" s="3" t="s">
        <v>23</v>
      </c>
      <c r="C9" s="2" t="s">
        <v>27</v>
      </c>
      <c r="D9" s="2">
        <v>37157</v>
      </c>
      <c r="E9" s="2" t="s">
        <v>12</v>
      </c>
      <c r="F9" s="2">
        <v>20877</v>
      </c>
      <c r="G9" s="2">
        <v>61600</v>
      </c>
      <c r="H9" s="28"/>
      <c r="I9" s="12"/>
      <c r="J9" s="12"/>
    </row>
    <row r="10" spans="1:10" ht="15.75" customHeight="1" x14ac:dyDescent="0.25">
      <c r="A10" s="9">
        <v>4</v>
      </c>
      <c r="B10" s="3" t="s">
        <v>17</v>
      </c>
      <c r="C10" s="2" t="s">
        <v>40</v>
      </c>
      <c r="D10" s="2">
        <v>37908</v>
      </c>
      <c r="E10" s="2" t="s">
        <v>12</v>
      </c>
      <c r="F10" s="2">
        <v>1576</v>
      </c>
      <c r="G10" s="2">
        <v>61600</v>
      </c>
      <c r="H10" s="28"/>
      <c r="I10" s="12">
        <v>49229326</v>
      </c>
      <c r="J10" s="12">
        <v>41049868</v>
      </c>
    </row>
    <row r="11" spans="1:10" ht="17.25" customHeight="1" x14ac:dyDescent="0.25">
      <c r="A11" s="59" t="s">
        <v>19</v>
      </c>
      <c r="B11" s="60"/>
      <c r="C11" s="60"/>
      <c r="D11" s="60"/>
      <c r="E11" s="60"/>
      <c r="F11" s="61"/>
      <c r="G11" s="30">
        <f>SUM(G7:G10)</f>
        <v>308000</v>
      </c>
      <c r="H11" s="18"/>
      <c r="I11" s="8"/>
      <c r="J11" s="8"/>
    </row>
    <row r="12" spans="1:10" ht="16.5" customHeight="1" x14ac:dyDescent="0.25">
      <c r="A12" s="62" t="s">
        <v>20</v>
      </c>
      <c r="B12" s="63"/>
      <c r="C12" s="63"/>
      <c r="D12" s="63"/>
      <c r="E12" s="63"/>
      <c r="F12" s="64"/>
      <c r="G12" s="30">
        <f>G11*0.12</f>
        <v>36960</v>
      </c>
      <c r="H12" s="19"/>
      <c r="I12" s="8"/>
      <c r="J12" s="8"/>
    </row>
    <row r="13" spans="1:10" ht="16.5" customHeight="1" x14ac:dyDescent="0.3">
      <c r="A13" s="66" t="s">
        <v>39</v>
      </c>
      <c r="B13" s="67"/>
      <c r="C13" s="67"/>
      <c r="D13" s="67"/>
      <c r="E13" s="67"/>
      <c r="F13" s="68"/>
      <c r="G13" s="31">
        <f>G11-G12</f>
        <v>271040</v>
      </c>
      <c r="H13" s="19"/>
      <c r="I13" s="8"/>
      <c r="J13" s="8"/>
    </row>
    <row r="15" spans="1:10" ht="18.75" x14ac:dyDescent="0.3">
      <c r="A15" s="69" t="s">
        <v>43</v>
      </c>
      <c r="B15" s="69"/>
      <c r="C15" s="69"/>
      <c r="D15" s="69"/>
      <c r="E15" s="69"/>
      <c r="F15" s="69"/>
      <c r="G15" s="69"/>
      <c r="H15" s="69"/>
      <c r="I15" s="69"/>
      <c r="J15" s="69"/>
    </row>
  </sheetData>
  <mergeCells count="7">
    <mergeCell ref="A13:F13"/>
    <mergeCell ref="A12:F12"/>
    <mergeCell ref="A15:J15"/>
    <mergeCell ref="A1:J1"/>
    <mergeCell ref="C4:I4"/>
    <mergeCell ref="I6:J6"/>
    <mergeCell ref="A11:F11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7" workbookViewId="0">
      <selection activeCell="D25" sqref="D25"/>
    </sheetView>
  </sheetViews>
  <sheetFormatPr baseColWidth="10" defaultRowHeight="15" x14ac:dyDescent="0.25"/>
  <cols>
    <col min="1" max="1" width="5.42578125" customWidth="1"/>
    <col min="2" max="2" width="31.5703125" customWidth="1"/>
    <col min="3" max="3" width="8.5703125" customWidth="1"/>
    <col min="4" max="4" width="10.7109375" customWidth="1"/>
    <col min="5" max="5" width="16.140625" customWidth="1"/>
    <col min="6" max="6" width="14.140625" bestFit="1" customWidth="1"/>
    <col min="7" max="7" width="11" customWidth="1"/>
    <col min="8" max="8" width="15.85546875" customWidth="1"/>
  </cols>
  <sheetData>
    <row r="1" spans="1:10" ht="24.75" customHeight="1" x14ac:dyDescent="0.25">
      <c r="A1" s="46" t="s">
        <v>52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x14ac:dyDescent="0.25">
      <c r="A2" s="1" t="s">
        <v>0</v>
      </c>
    </row>
    <row r="3" spans="1:10" ht="18.75" x14ac:dyDescent="0.3">
      <c r="A3" s="1" t="s">
        <v>1</v>
      </c>
      <c r="E3" s="7" t="s">
        <v>16</v>
      </c>
      <c r="F3" s="7"/>
      <c r="G3" s="7"/>
      <c r="H3" s="7"/>
    </row>
    <row r="4" spans="1:10" ht="15" customHeight="1" x14ac:dyDescent="0.3">
      <c r="A4" s="1" t="s">
        <v>2</v>
      </c>
      <c r="C4" s="45" t="s">
        <v>14</v>
      </c>
      <c r="D4" s="45"/>
      <c r="E4" s="45"/>
      <c r="F4" s="45"/>
      <c r="G4" s="45"/>
      <c r="H4" s="45"/>
      <c r="I4" s="45"/>
    </row>
    <row r="5" spans="1:10" ht="15" customHeight="1" x14ac:dyDescent="0.3">
      <c r="A5" s="1"/>
      <c r="C5" s="39"/>
      <c r="D5" s="39"/>
      <c r="E5" s="39"/>
      <c r="F5" s="39"/>
      <c r="G5" s="39"/>
      <c r="H5" s="39"/>
      <c r="I5" s="39"/>
    </row>
    <row r="6" spans="1:10" ht="15" customHeight="1" x14ac:dyDescent="0.3">
      <c r="A6" s="7" t="s">
        <v>13</v>
      </c>
      <c r="B6" s="7"/>
      <c r="D6" s="7"/>
      <c r="E6" s="7" t="s">
        <v>15</v>
      </c>
      <c r="G6" s="39"/>
      <c r="H6" s="39"/>
      <c r="I6" s="39"/>
    </row>
    <row r="7" spans="1:10" ht="15" customHeight="1" x14ac:dyDescent="0.3">
      <c r="A7" s="1"/>
      <c r="C7" s="39"/>
      <c r="D7" s="39"/>
      <c r="E7" s="39"/>
      <c r="F7" s="39"/>
      <c r="G7" s="39"/>
      <c r="H7" s="39"/>
      <c r="I7" s="39"/>
    </row>
    <row r="8" spans="1:10" ht="11.25" customHeight="1" x14ac:dyDescent="0.3">
      <c r="A8" s="39"/>
    </row>
    <row r="9" spans="1:10" ht="22.5" customHeight="1" x14ac:dyDescent="0.25">
      <c r="A9" s="5" t="s">
        <v>3</v>
      </c>
      <c r="B9" s="5" t="s">
        <v>4</v>
      </c>
      <c r="C9" s="5" t="s">
        <v>5</v>
      </c>
      <c r="D9" s="5" t="s">
        <v>6</v>
      </c>
      <c r="E9" s="5" t="s">
        <v>7</v>
      </c>
      <c r="F9" s="5" t="s">
        <v>8</v>
      </c>
      <c r="G9" s="5" t="s">
        <v>9</v>
      </c>
      <c r="H9" s="5" t="s">
        <v>10</v>
      </c>
      <c r="I9" s="47" t="s">
        <v>24</v>
      </c>
      <c r="J9" s="48"/>
    </row>
    <row r="10" spans="1:10" ht="16.5" customHeight="1" x14ac:dyDescent="0.25">
      <c r="A10" s="9">
        <v>1</v>
      </c>
      <c r="B10" s="3" t="s">
        <v>30</v>
      </c>
      <c r="C10" s="2" t="s">
        <v>27</v>
      </c>
      <c r="D10" s="2">
        <v>37103</v>
      </c>
      <c r="E10" s="2" t="s">
        <v>31</v>
      </c>
      <c r="F10" s="2">
        <v>182799</v>
      </c>
      <c r="G10" s="2"/>
      <c r="H10" s="6" t="s">
        <v>18</v>
      </c>
      <c r="I10" s="12">
        <v>40057568</v>
      </c>
      <c r="J10" s="12"/>
    </row>
    <row r="11" spans="1:10" ht="16.5" customHeight="1" x14ac:dyDescent="0.25">
      <c r="A11" s="9">
        <v>2</v>
      </c>
      <c r="B11" s="3" t="s">
        <v>23</v>
      </c>
      <c r="C11" s="2" t="s">
        <v>27</v>
      </c>
      <c r="D11" s="2">
        <v>37157</v>
      </c>
      <c r="E11" s="2" t="s">
        <v>12</v>
      </c>
      <c r="F11" s="2">
        <v>20877</v>
      </c>
      <c r="G11" s="2">
        <v>70000</v>
      </c>
      <c r="H11" s="6" t="s">
        <v>18</v>
      </c>
      <c r="I11" s="12"/>
      <c r="J11" s="12"/>
    </row>
    <row r="12" spans="1:10" ht="16.5" customHeight="1" x14ac:dyDescent="0.25">
      <c r="A12" s="9">
        <v>3</v>
      </c>
      <c r="B12" s="3" t="s">
        <v>29</v>
      </c>
      <c r="C12" s="2" t="s">
        <v>27</v>
      </c>
      <c r="D12" s="2">
        <v>35184</v>
      </c>
      <c r="E12" s="2" t="s">
        <v>22</v>
      </c>
      <c r="F12" s="2">
        <v>19172</v>
      </c>
      <c r="G12" s="2">
        <v>70000</v>
      </c>
      <c r="H12" s="6" t="s">
        <v>18</v>
      </c>
      <c r="I12" s="12" t="s">
        <v>25</v>
      </c>
      <c r="J12" s="12" t="s">
        <v>26</v>
      </c>
    </row>
    <row r="13" spans="1:10" ht="16.5" customHeight="1" x14ac:dyDescent="0.25">
      <c r="A13" s="2">
        <v>4</v>
      </c>
      <c r="B13" s="35"/>
      <c r="C13" s="35"/>
      <c r="D13" s="35"/>
      <c r="E13" s="35"/>
      <c r="F13" s="35"/>
      <c r="G13" s="35"/>
      <c r="H13" s="35"/>
      <c r="I13" s="35"/>
      <c r="J13" s="35"/>
    </row>
    <row r="14" spans="1:10" ht="15.75" customHeight="1" x14ac:dyDescent="0.25">
      <c r="A14" s="2">
        <v>5</v>
      </c>
      <c r="B14" s="3"/>
      <c r="C14" s="2"/>
      <c r="D14" s="2"/>
      <c r="E14" s="2"/>
      <c r="F14" s="2"/>
      <c r="G14" s="2"/>
      <c r="H14" s="6"/>
      <c r="I14" s="12"/>
      <c r="J14" s="12"/>
    </row>
    <row r="15" spans="1:10" ht="17.25" customHeight="1" x14ac:dyDescent="0.25">
      <c r="A15" s="59" t="s">
        <v>19</v>
      </c>
      <c r="B15" s="60"/>
      <c r="C15" s="60"/>
      <c r="D15" s="60"/>
      <c r="E15" s="60"/>
      <c r="F15" s="61"/>
      <c r="G15" s="14">
        <f>SUM(G10:G14)</f>
        <v>140000</v>
      </c>
      <c r="H15" s="18"/>
      <c r="I15" s="8"/>
      <c r="J15" s="8"/>
    </row>
    <row r="16" spans="1:10" ht="16.5" customHeight="1" x14ac:dyDescent="0.25">
      <c r="A16" s="62" t="s">
        <v>20</v>
      </c>
      <c r="B16" s="63"/>
      <c r="C16" s="63"/>
      <c r="D16" s="63"/>
      <c r="E16" s="63"/>
      <c r="F16" s="64"/>
      <c r="G16" s="2">
        <f>G15*0.12</f>
        <v>16800</v>
      </c>
      <c r="H16" s="19"/>
      <c r="I16" s="8"/>
      <c r="J16" s="8"/>
    </row>
    <row r="17" spans="1:10" ht="16.5" customHeight="1" x14ac:dyDescent="0.25">
      <c r="A17" s="65" t="s">
        <v>39</v>
      </c>
      <c r="B17" s="65"/>
      <c r="C17" s="65"/>
      <c r="D17" s="65"/>
      <c r="E17" s="65"/>
      <c r="F17" s="65"/>
      <c r="G17" s="14">
        <f>G15-G16</f>
        <v>123200</v>
      </c>
      <c r="H17" s="19"/>
      <c r="I17" s="8"/>
      <c r="J17" s="8"/>
    </row>
    <row r="18" spans="1:10" ht="16.5" customHeight="1" x14ac:dyDescent="0.25">
      <c r="A18" s="52" t="s">
        <v>21</v>
      </c>
      <c r="B18" s="53"/>
      <c r="C18" s="53"/>
      <c r="D18" s="53"/>
      <c r="E18" s="53"/>
      <c r="F18" s="54"/>
      <c r="G18" s="14">
        <f>(G15*0.05)</f>
        <v>7000</v>
      </c>
      <c r="H18" s="19"/>
      <c r="I18" s="8"/>
      <c r="J18" s="8"/>
    </row>
    <row r="19" spans="1:10" ht="16.5" customHeight="1" x14ac:dyDescent="0.25">
      <c r="A19" s="70" t="s">
        <v>54</v>
      </c>
      <c r="B19" s="71"/>
      <c r="C19" s="71"/>
      <c r="D19" s="71"/>
      <c r="E19" s="71"/>
      <c r="F19" s="72"/>
      <c r="G19" s="14">
        <v>-3500</v>
      </c>
      <c r="H19" s="19"/>
      <c r="I19" s="8"/>
      <c r="J19" s="8"/>
    </row>
    <row r="20" spans="1:10" ht="15.75" x14ac:dyDescent="0.25">
      <c r="A20" s="52" t="s">
        <v>21</v>
      </c>
      <c r="B20" s="53"/>
      <c r="C20" s="53"/>
      <c r="D20" s="53"/>
      <c r="E20" s="53"/>
      <c r="F20" s="54"/>
      <c r="G20" s="14">
        <f>SUM(G18:G19)</f>
        <v>3500</v>
      </c>
    </row>
    <row r="22" spans="1:10" ht="15.75" x14ac:dyDescent="0.25">
      <c r="A22" s="9">
        <v>1</v>
      </c>
      <c r="B22" s="3" t="s">
        <v>30</v>
      </c>
      <c r="C22" s="2" t="s">
        <v>27</v>
      </c>
      <c r="D22" s="2">
        <v>37103</v>
      </c>
      <c r="E22" s="2" t="s">
        <v>31</v>
      </c>
      <c r="F22" s="2">
        <v>182799</v>
      </c>
      <c r="G22" s="2"/>
      <c r="H22" s="6" t="s">
        <v>18</v>
      </c>
      <c r="I22" s="12">
        <v>40057568</v>
      </c>
      <c r="J22" s="12"/>
    </row>
    <row r="23" spans="1:10" x14ac:dyDescent="0.25">
      <c r="A23" s="55" t="s">
        <v>55</v>
      </c>
      <c r="B23" s="55"/>
      <c r="C23" s="55"/>
      <c r="D23" s="55"/>
      <c r="E23" s="55"/>
      <c r="F23" s="55"/>
      <c r="G23" s="55"/>
      <c r="H23" s="55"/>
      <c r="I23" s="55"/>
      <c r="J23" s="55"/>
    </row>
  </sheetData>
  <mergeCells count="10">
    <mergeCell ref="A20:F20"/>
    <mergeCell ref="A23:J23"/>
    <mergeCell ref="A19:F19"/>
    <mergeCell ref="A18:F18"/>
    <mergeCell ref="A1:J1"/>
    <mergeCell ref="C4:I4"/>
    <mergeCell ref="I9:J9"/>
    <mergeCell ref="A15:F15"/>
    <mergeCell ref="A16:F16"/>
    <mergeCell ref="A17:F17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IMPOT 2017</vt:lpstr>
      <vt:lpstr>JANVIER 18</vt:lpstr>
      <vt:lpstr>FEVRIER 18</vt:lpstr>
      <vt:lpstr>MARS 18</vt:lpstr>
      <vt:lpstr>AVRIL 18</vt:lpstr>
      <vt:lpstr>MAI 18</vt:lpstr>
      <vt:lpstr>JUIN 18 </vt:lpstr>
      <vt:lpstr>CONTROLE BAUX</vt:lpstr>
      <vt:lpstr>JUILLET 18 </vt:lpstr>
      <vt:lpstr>AOUT 18</vt:lpstr>
      <vt:lpstr>SEPTEMBRE 18</vt:lpstr>
      <vt:lpstr>OCTOBRE 18</vt:lpstr>
      <vt:lpstr>NOVEMBRE 18</vt:lpstr>
      <vt:lpstr>DECEMBRE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Utilisateur Windows</cp:lastModifiedBy>
  <cp:lastPrinted>2018-12-22T17:26:14Z</cp:lastPrinted>
  <dcterms:created xsi:type="dcterms:W3CDTF">2012-07-06T09:59:04Z</dcterms:created>
  <dcterms:modified xsi:type="dcterms:W3CDTF">2018-12-22T17:26:53Z</dcterms:modified>
</cp:coreProperties>
</file>