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CGIM YEO\PROPRIETAIRES\TOURE MOUSSA\FICHES D'ENCAISSEMENT\"/>
    </mc:Choice>
  </mc:AlternateContent>
  <bookViews>
    <workbookView xWindow="240" yWindow="45" windowWidth="19440" windowHeight="7995" firstSheet="9" activeTab="13"/>
  </bookViews>
  <sheets>
    <sheet name="DECEMBRE 17" sheetId="35" r:id="rId1"/>
    <sheet name="JANVIER 18 " sheetId="36" r:id="rId2"/>
    <sheet name="FEVRIER 18" sheetId="37" r:id="rId3"/>
    <sheet name="MARS 18" sheetId="38" r:id="rId4"/>
    <sheet name="AVRIL 18" sheetId="39" r:id="rId5"/>
    <sheet name="MAI 18" sheetId="40" r:id="rId6"/>
    <sheet name="JUIN 18 " sheetId="41" r:id="rId7"/>
    <sheet name="JUILLET 18" sheetId="42" r:id="rId8"/>
    <sheet name="AOUT 18" sheetId="44" r:id="rId9"/>
    <sheet name="SEPTEMBRE 18 " sheetId="45" r:id="rId10"/>
    <sheet name="OCTOBRE 18" sheetId="46" r:id="rId11"/>
    <sheet name="NOVEMBRE 18" sheetId="47" r:id="rId12"/>
    <sheet name="NOVEMBRE 18 (2)" sheetId="48" r:id="rId13"/>
    <sheet name="DECEMBRE 18" sheetId="49" r:id="rId14"/>
  </sheets>
  <calcPr calcId="152511"/>
</workbook>
</file>

<file path=xl/calcChain.xml><?xml version="1.0" encoding="utf-8"?>
<calcChain xmlns="http://schemas.openxmlformats.org/spreadsheetml/2006/main">
  <c r="J28" i="49" l="1"/>
  <c r="J26" i="49"/>
  <c r="J24" i="49"/>
  <c r="J22" i="49"/>
  <c r="J16" i="49"/>
  <c r="J17" i="49"/>
  <c r="J18" i="49"/>
  <c r="J19" i="49"/>
  <c r="J20" i="49"/>
  <c r="J21" i="49" s="1"/>
  <c r="J15" i="49"/>
  <c r="I21" i="49" l="1"/>
  <c r="H21" i="49"/>
  <c r="G21" i="49" l="1"/>
  <c r="F21" i="49"/>
  <c r="E21" i="49"/>
  <c r="I21" i="48"/>
  <c r="H21" i="48"/>
  <c r="G21" i="48"/>
  <c r="F21" i="48"/>
  <c r="E21" i="48"/>
  <c r="J20" i="48"/>
  <c r="J18" i="48"/>
  <c r="J15" i="48"/>
  <c r="J21" i="48" s="1"/>
  <c r="J22" i="48" l="1"/>
  <c r="J24" i="48" s="1"/>
  <c r="J26" i="48" s="1"/>
  <c r="J28" i="48" s="1"/>
  <c r="J28" i="47"/>
  <c r="I21" i="47"/>
  <c r="J18" i="47"/>
  <c r="J20" i="47"/>
  <c r="J15" i="47"/>
  <c r="J21" i="47" s="1"/>
  <c r="H21" i="47"/>
  <c r="G21" i="47"/>
  <c r="F21" i="47"/>
  <c r="E21" i="47"/>
  <c r="J22" i="47" l="1"/>
  <c r="J24" i="47" s="1"/>
  <c r="J26" i="47" s="1"/>
  <c r="H21" i="46"/>
  <c r="I21" i="46"/>
  <c r="J16" i="46"/>
  <c r="J18" i="46"/>
  <c r="J19" i="46"/>
  <c r="J20" i="46"/>
  <c r="J15" i="46"/>
  <c r="J21" i="46" l="1"/>
  <c r="G21" i="46"/>
  <c r="F21" i="46"/>
  <c r="E21" i="46"/>
  <c r="J22" i="46" l="1"/>
  <c r="J24" i="46" s="1"/>
  <c r="J26" i="46" s="1"/>
  <c r="J29" i="46" s="1"/>
  <c r="J26" i="45"/>
  <c r="J22" i="45"/>
  <c r="F21" i="45"/>
  <c r="G21" i="45"/>
  <c r="H21" i="45"/>
  <c r="I21" i="45"/>
  <c r="J16" i="45"/>
  <c r="J17" i="45"/>
  <c r="J18" i="45"/>
  <c r="J19" i="45"/>
  <c r="J20" i="45"/>
  <c r="J15" i="45"/>
  <c r="J21" i="45" l="1"/>
  <c r="E21" i="45"/>
  <c r="J16" i="44"/>
  <c r="J17" i="44"/>
  <c r="J18" i="44"/>
  <c r="J19" i="44"/>
  <c r="J20" i="44"/>
  <c r="J15" i="44"/>
  <c r="H21" i="44"/>
  <c r="I21" i="44"/>
  <c r="G21" i="44"/>
  <c r="F21" i="44"/>
  <c r="E21" i="44"/>
  <c r="J21" i="44" l="1"/>
  <c r="J22" i="44" s="1"/>
  <c r="J24" i="44" s="1"/>
  <c r="J26" i="44" s="1"/>
  <c r="J16" i="42"/>
  <c r="J17" i="42"/>
  <c r="J18" i="42"/>
  <c r="J19" i="42"/>
  <c r="J20" i="42"/>
  <c r="J15" i="42"/>
  <c r="H21" i="42"/>
  <c r="I21" i="42"/>
  <c r="J21" i="42" l="1"/>
  <c r="G21" i="42"/>
  <c r="F21" i="42"/>
  <c r="E21" i="42"/>
  <c r="J22" i="42" l="1"/>
  <c r="J24" i="42" s="1"/>
  <c r="J26" i="42" s="1"/>
  <c r="J28" i="42" s="1"/>
  <c r="H21" i="41"/>
  <c r="I21" i="41"/>
  <c r="J16" i="41"/>
  <c r="J17" i="41"/>
  <c r="J18" i="41"/>
  <c r="J19" i="41"/>
  <c r="J20" i="41"/>
  <c r="J15" i="41"/>
  <c r="J21" i="41" l="1"/>
  <c r="G21" i="41"/>
  <c r="F21" i="41"/>
  <c r="E21" i="41"/>
  <c r="J22" i="41" l="1"/>
  <c r="J24" i="41" s="1"/>
  <c r="J26" i="41" s="1"/>
  <c r="H21" i="40"/>
  <c r="I21" i="40"/>
  <c r="J16" i="40"/>
  <c r="J17" i="40"/>
  <c r="J18" i="40"/>
  <c r="J19" i="40"/>
  <c r="J20" i="40"/>
  <c r="J15" i="40"/>
  <c r="J21" i="40" l="1"/>
  <c r="F21" i="40"/>
  <c r="G21" i="40"/>
  <c r="E21" i="40"/>
  <c r="J22" i="40" l="1"/>
  <c r="J24" i="40" s="1"/>
  <c r="J26" i="40" s="1"/>
  <c r="J28" i="40" s="1"/>
  <c r="J15" i="39"/>
  <c r="J16" i="39"/>
  <c r="J17" i="39"/>
  <c r="J18" i="39"/>
  <c r="J19" i="39"/>
  <c r="J14" i="39"/>
  <c r="H20" i="39"/>
  <c r="I20" i="39"/>
  <c r="J20" i="39" l="1"/>
  <c r="G20" i="39"/>
  <c r="F20" i="39"/>
  <c r="E20" i="39"/>
  <c r="J21" i="39" l="1"/>
  <c r="J23" i="39" s="1"/>
  <c r="J25" i="39" s="1"/>
  <c r="J27" i="39" s="1"/>
  <c r="H20" i="38"/>
  <c r="I20" i="38"/>
  <c r="J15" i="38"/>
  <c r="J16" i="38"/>
  <c r="J17" i="38"/>
  <c r="J18" i="38"/>
  <c r="J20" i="38" s="1"/>
  <c r="J19" i="38"/>
  <c r="J14" i="38"/>
  <c r="J21" i="38" l="1"/>
  <c r="J23" i="38"/>
  <c r="J25" i="38" s="1"/>
  <c r="G20" i="38"/>
  <c r="F20" i="38"/>
  <c r="E20" i="38"/>
  <c r="H20" i="37" l="1"/>
  <c r="I20" i="37"/>
  <c r="J15" i="37"/>
  <c r="J16" i="37"/>
  <c r="J17" i="37"/>
  <c r="J18" i="37"/>
  <c r="J19" i="37"/>
  <c r="J14" i="37"/>
  <c r="J20" i="37" s="1"/>
  <c r="J21" i="37" l="1"/>
  <c r="J23" i="37"/>
  <c r="J25" i="37" s="1"/>
  <c r="G20" i="37"/>
  <c r="F20" i="37"/>
  <c r="E20" i="37"/>
  <c r="H20" i="36" l="1"/>
  <c r="I20" i="36"/>
  <c r="J15" i="36"/>
  <c r="J16" i="36"/>
  <c r="J17" i="36"/>
  <c r="J18" i="36"/>
  <c r="J19" i="36"/>
  <c r="J14" i="36"/>
  <c r="J20" i="36" l="1"/>
  <c r="J21" i="36" s="1"/>
  <c r="J23" i="36" s="1"/>
  <c r="J25" i="36" s="1"/>
  <c r="G20" i="36"/>
  <c r="F20" i="36"/>
  <c r="E20" i="36"/>
  <c r="H20" i="35" l="1"/>
  <c r="I20" i="35"/>
  <c r="J15" i="35"/>
  <c r="J16" i="35"/>
  <c r="J17" i="35"/>
  <c r="J18" i="35"/>
  <c r="J19" i="35"/>
  <c r="J14" i="35"/>
  <c r="J20" i="35" l="1"/>
  <c r="J21" i="35" s="1"/>
  <c r="J23" i="35" s="1"/>
  <c r="J25" i="35" s="1"/>
  <c r="G20" i="35"/>
  <c r="F20" i="35"/>
  <c r="E20" i="35"/>
</calcChain>
</file>

<file path=xl/sharedStrings.xml><?xml version="1.0" encoding="utf-8"?>
<sst xmlns="http://schemas.openxmlformats.org/spreadsheetml/2006/main" count="1012" uniqueCount="142">
  <si>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</si>
  <si>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</si>
  <si>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</si>
  <si>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</si>
  <si>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</si>
  <si>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</si>
  <si>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</si>
  <si>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</si>
  <si>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</si>
  <si>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</si>
  <si>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</si>
  <si>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</si>
  <si>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</si>
  <si>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</si>
  <si>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</si>
  <si>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</si>
  <si>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</si>
  <si>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</si>
  <si>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</si>
  <si>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</si>
  <si>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</si>
  <si>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</si>
  <si>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</si>
  <si>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</si>
  <si>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</si>
  <si>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</si>
  <si>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</si>
  <si>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</si>
  <si>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</si>
  <si>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</si>
  <si>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</si>
  <si>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KALOU BI LEAN JEAN LOUIS</t>
  </si>
  <si>
    <t>55594110</t>
  </si>
  <si>
    <t>H1</t>
  </si>
  <si>
    <t>H2</t>
  </si>
  <si>
    <t>H3</t>
  </si>
  <si>
    <t>H4</t>
  </si>
  <si>
    <t>H7</t>
  </si>
  <si>
    <t>SIGNATURES</t>
  </si>
  <si>
    <t>H5/H6</t>
  </si>
  <si>
    <t>COMMISSION CCGIM</t>
  </si>
  <si>
    <t>PENALITES</t>
  </si>
  <si>
    <t>08 60 68 08</t>
  </si>
  <si>
    <t>04 80 08 75</t>
  </si>
  <si>
    <t>CABINE BONIKRO M OUATTARA</t>
  </si>
  <si>
    <t>HADJA KORO</t>
  </si>
  <si>
    <t>02 78 00 72</t>
  </si>
  <si>
    <t>48 14 22 22</t>
  </si>
  <si>
    <t>VIE BA M TRAORE</t>
  </si>
  <si>
    <t>07 77 44 27</t>
  </si>
  <si>
    <t>ESPECES</t>
  </si>
  <si>
    <t>MTN</t>
  </si>
  <si>
    <t>CCGIM</t>
  </si>
  <si>
    <t>ORANGE MONEY</t>
  </si>
  <si>
    <t>TOTAL  EN BAS A VERSER</t>
  </si>
  <si>
    <t>TOTAL   A VERSER</t>
  </si>
  <si>
    <t>TOTAL  EN HAUT A VERSER</t>
  </si>
  <si>
    <t>DES MAISONS. M TRAORE ADAMA DIT VIE BA LE 15/08/2017 (07 77 44 27) - DEBUT FIN AOUT 2017</t>
  </si>
  <si>
    <t>PRELEVEMENT DE 20 000 F CFA SUR LES ENCAISSEMENTS MENSUELS A EPARGNER PAR M BAGAYOGO AMADOU AFIN D'EPARGNER POUR LES TRAVAUX DE REHABILITATION</t>
  </si>
  <si>
    <t>PRELEVEMENT DE 20 000 F CFA POUR LES TARVAUX</t>
  </si>
  <si>
    <t>FICHE DES ENCAISSEMENTS : MOIS DE DECEMBRE 2017</t>
  </si>
  <si>
    <t>16/12/17 OM</t>
  </si>
  <si>
    <t>13/12/17 MTN</t>
  </si>
  <si>
    <t>10/01/18</t>
  </si>
  <si>
    <t>11/01/18</t>
  </si>
  <si>
    <t>FICHE DES ENCAISSEMENTS : MOIS DE JANVIER 2018</t>
  </si>
  <si>
    <t>12/01/18</t>
  </si>
  <si>
    <t>10/02/18</t>
  </si>
  <si>
    <t>13/02/18</t>
  </si>
  <si>
    <t>15/02/18</t>
  </si>
  <si>
    <t>FICHE DES ENCAISSEMENTS : MOIS DE FEVRIER 2018</t>
  </si>
  <si>
    <t>10/03/18</t>
  </si>
  <si>
    <t>28/02/18</t>
  </si>
  <si>
    <t>12/03/18</t>
  </si>
  <si>
    <t>86500 F</t>
  </si>
  <si>
    <t xml:space="preserve"> MAISON CEDEE A M TAPE BI STANISLAS NOVEMBRE 2017</t>
  </si>
  <si>
    <t>TAPE BI STANISLAS</t>
  </si>
  <si>
    <t>44375096</t>
  </si>
  <si>
    <t>13/03/18 OM</t>
  </si>
  <si>
    <t>FICHE DES ENCAISSEMENTS : MOIS DE MARS 2018</t>
  </si>
  <si>
    <t>11/04/18</t>
  </si>
  <si>
    <t>10/04/18</t>
  </si>
  <si>
    <t>FICHE DES ENCAISSEMENTS : MOIS D'AVRIL 2018</t>
  </si>
  <si>
    <t>10/05/18</t>
  </si>
  <si>
    <t>11/05/18</t>
  </si>
  <si>
    <t>EPARGNE TRAVAUX</t>
  </si>
  <si>
    <t>MONTANT VERSE</t>
  </si>
  <si>
    <t>FICHE DES ENCAISSEMENTS : MOIS DE MAI 2018</t>
  </si>
  <si>
    <t>CENTRE D'IMPOSITION: YOP I</t>
  </si>
  <si>
    <t>10/06/18</t>
  </si>
  <si>
    <t>11/06/18</t>
  </si>
  <si>
    <t>M TAPE BI STANISLAS A PAYE LE 05 JUIN 2018 SA CAUTION DE DEUX MOIS ET UN MOIS DE COMMISSION CCGIM - IL DOIT 80 000 F CFA D'ARRIERES DE FEVRIER A MAI 2018</t>
  </si>
  <si>
    <t>FICHE DES ENCAISSEMENTS : MOIS DE JUIN 2018</t>
  </si>
  <si>
    <t>15/06/18 OM</t>
  </si>
  <si>
    <t>10/07/18</t>
  </si>
  <si>
    <t>11/07/18</t>
  </si>
  <si>
    <t>FICHE DES ENCAISSEMENTS : MOIS DE JUILLET 2018</t>
  </si>
  <si>
    <t>25/07/18 OM</t>
  </si>
  <si>
    <t>23/07/18 MTN</t>
  </si>
  <si>
    <t>14/07/18</t>
  </si>
  <si>
    <t>FICHE DES ENCAISSEMENTS : MOIS D'AOUT 2018</t>
  </si>
  <si>
    <t>20/08/18 MTN</t>
  </si>
  <si>
    <t>24/08/18 MTN</t>
  </si>
  <si>
    <t>27/08/18</t>
  </si>
  <si>
    <t>05/09/18</t>
  </si>
  <si>
    <t>13/09/18</t>
  </si>
  <si>
    <t>13/09/18 MOOV</t>
  </si>
  <si>
    <t>10/09/18</t>
  </si>
  <si>
    <t>FICHE DES ENCAISSEMENTS : MOIS DE SEPTEMBRE 2018</t>
  </si>
  <si>
    <t>13/09/18MTN</t>
  </si>
  <si>
    <t>11/10/18</t>
  </si>
  <si>
    <t>OM</t>
  </si>
  <si>
    <t>12/10/18</t>
  </si>
  <si>
    <t>04/10/18</t>
  </si>
  <si>
    <t>15/10/18</t>
  </si>
  <si>
    <t>2 CAUTIONS</t>
  </si>
  <si>
    <t>M TAPE BI STANISLAS A ÉTÉ EXPULSE LE 15/10/18,SA CAUTION DE DEUX EST UTILISE POUR LE LOYER DE SEPTEMBRE ET 1 MOIS D'ARRIERE. IL DOIT 104 000 F CFA</t>
  </si>
  <si>
    <t>FICHE DES ENCAISSEMENTS : MOIS D'OCTOBRE 2018</t>
  </si>
  <si>
    <t>COULIBALY SOUROUNAN</t>
  </si>
  <si>
    <t>4407817812</t>
  </si>
  <si>
    <t>26/11/18</t>
  </si>
  <si>
    <t>11+12/18</t>
  </si>
  <si>
    <t>09/11/18</t>
  </si>
  <si>
    <t>07/11/18</t>
  </si>
  <si>
    <t>TARVAUX EFFECTUES</t>
  </si>
  <si>
    <t>RESTE A VERSER</t>
  </si>
  <si>
    <t>14/11/18</t>
  </si>
  <si>
    <t>FICHE DES ENCAISSEMENTS : MOIS DE NOVEMBRE 2018</t>
  </si>
  <si>
    <t>02/12/18</t>
  </si>
  <si>
    <t>10/12/18</t>
  </si>
  <si>
    <t>RELIQUAT 10/2018</t>
  </si>
  <si>
    <t>21/12/18</t>
  </si>
  <si>
    <t>FICHE DES ENCAISSEMENTS : MOIS DE NOVEMBRE 2018 CORRIGE LE 29/12/2018</t>
  </si>
  <si>
    <t xml:space="preserve">FICHE DES ENCAISSEMENTS : MOIS DE DECEMBRE 2018 </t>
  </si>
  <si>
    <t>TRAVAUX PLOMBERIE H3</t>
  </si>
  <si>
    <t>H3 TRAVAUX DE PLOMBERIE  PAR BOUKARY LE 27/12/2018</t>
  </si>
  <si>
    <t>06/01/19</t>
  </si>
  <si>
    <t>MTN MONEY</t>
  </si>
  <si>
    <t>10/01/19</t>
  </si>
  <si>
    <t>MOOV money</t>
  </si>
  <si>
    <t>12/01/19</t>
  </si>
  <si>
    <t>14/01/19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</si>
</sst>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 applyAlignment="1"/>
    <xf numFmtId="164" fontId="2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7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/>
    <xf numFmtId="49" fontId="1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view="pageLayout" topLeftCell="A10" zoomScaleNormal="100" workbookViewId="0">
      <selection activeCell="K15" sqref="K15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60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24"/>
      <c r="H6" s="7" t="s">
        <v>16</v>
      </c>
      <c r="I6" s="7"/>
    </row>
    <row r="7" spans="1:12" ht="18.75" x14ac:dyDescent="0.3">
      <c r="D7" s="24" t="s">
        <v>17</v>
      </c>
      <c r="E7" s="24"/>
      <c r="F7" s="80" t="s">
        <v>18</v>
      </c>
      <c r="G7" s="80"/>
      <c r="H7" s="80"/>
      <c r="I7" s="80" t="s">
        <v>19</v>
      </c>
      <c r="J7" s="80"/>
      <c r="K7" s="7"/>
    </row>
    <row r="8" spans="1:12" ht="18.75" x14ac:dyDescent="0.3">
      <c r="A8" s="6"/>
      <c r="D8" s="24"/>
      <c r="E8" s="24"/>
      <c r="F8" s="24"/>
      <c r="G8" s="24"/>
      <c r="H8" s="24"/>
      <c r="I8" s="24"/>
      <c r="J8" s="24"/>
      <c r="K8" s="7"/>
    </row>
    <row r="9" spans="1:12" ht="15.75" customHeight="1" x14ac:dyDescent="0.35">
      <c r="A9" s="6"/>
      <c r="C9" s="73" t="s">
        <v>45</v>
      </c>
      <c r="D9" s="73"/>
      <c r="E9" s="73"/>
      <c r="F9" s="73" t="s">
        <v>46</v>
      </c>
      <c r="G9" s="73"/>
      <c r="H9" s="73"/>
      <c r="I9" s="73" t="s">
        <v>47</v>
      </c>
      <c r="J9" s="73"/>
      <c r="K9" s="7"/>
    </row>
    <row r="10" spans="1:12" ht="18" customHeight="1" x14ac:dyDescent="0.35">
      <c r="C10" s="73" t="s">
        <v>48</v>
      </c>
      <c r="D10" s="73"/>
      <c r="E10" s="73"/>
      <c r="F10" s="73" t="s">
        <v>49</v>
      </c>
      <c r="G10" s="73"/>
      <c r="H10" s="73"/>
      <c r="I10" s="73"/>
      <c r="J10" s="73"/>
    </row>
    <row r="11" spans="1:12" ht="13.5" customHeight="1" x14ac:dyDescent="0.35">
      <c r="C11" s="21"/>
      <c r="D11" s="21"/>
      <c r="E11" s="21"/>
      <c r="F11" s="21"/>
      <c r="G11" s="21"/>
      <c r="H11" s="21"/>
      <c r="I11" s="21"/>
      <c r="J11" s="21"/>
    </row>
    <row r="12" spans="1:12" ht="15.75" customHeight="1" x14ac:dyDescent="0.35">
      <c r="E12" s="19" t="s">
        <v>20</v>
      </c>
      <c r="F12" s="10"/>
      <c r="G12" s="19"/>
    </row>
    <row r="13" spans="1:12" ht="15.75" x14ac:dyDescent="0.25">
      <c r="A13" s="1" t="s">
        <v>0</v>
      </c>
      <c r="B13" s="25" t="s">
        <v>1</v>
      </c>
      <c r="C13" s="4" t="s">
        <v>10</v>
      </c>
      <c r="D13" s="25" t="s">
        <v>9</v>
      </c>
      <c r="E13" s="25" t="s">
        <v>2</v>
      </c>
      <c r="F13" s="25" t="s">
        <v>3</v>
      </c>
      <c r="G13" s="3" t="s">
        <v>41</v>
      </c>
      <c r="H13" s="20" t="s">
        <v>8</v>
      </c>
      <c r="I13" s="25" t="s">
        <v>5</v>
      </c>
      <c r="J13" s="3" t="s">
        <v>4</v>
      </c>
      <c r="K13" s="25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85000</v>
      </c>
      <c r="G14" s="5">
        <v>23500</v>
      </c>
      <c r="H14" s="5">
        <v>20000</v>
      </c>
      <c r="I14" s="5">
        <v>20000</v>
      </c>
      <c r="J14" s="5">
        <f>SUM(H14:I14)</f>
        <v>40000</v>
      </c>
      <c r="K14" s="15" t="s">
        <v>66</v>
      </c>
      <c r="L14" s="26" t="s">
        <v>61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ref="J15:J19" si="0">SUM(H15:I15)</f>
        <v>20000</v>
      </c>
      <c r="K15" s="15" t="s">
        <v>63</v>
      </c>
      <c r="L15" s="2" t="s">
        <v>50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77000</v>
      </c>
      <c r="G16" s="5">
        <v>9500</v>
      </c>
      <c r="H16" s="5">
        <v>20000</v>
      </c>
      <c r="I16" s="5"/>
      <c r="J16" s="5">
        <f t="shared" si="0"/>
        <v>20000</v>
      </c>
      <c r="K16" s="15" t="s">
        <v>63</v>
      </c>
      <c r="L16" s="2" t="s">
        <v>50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42100</v>
      </c>
      <c r="G17" s="5">
        <v>42100</v>
      </c>
      <c r="H17" s="5"/>
      <c r="I17" s="5"/>
      <c r="J17" s="5">
        <f t="shared" si="0"/>
        <v>0</v>
      </c>
      <c r="K17" s="15"/>
      <c r="L17" s="2"/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>
        <v>18000</v>
      </c>
      <c r="G18" s="5"/>
      <c r="H18" s="5">
        <v>18000</v>
      </c>
      <c r="I18" s="5">
        <v>18000</v>
      </c>
      <c r="J18" s="5">
        <f t="shared" si="0"/>
        <v>36000</v>
      </c>
      <c r="K18" s="15"/>
      <c r="L18" s="26" t="s">
        <v>62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63</v>
      </c>
      <c r="L19" s="2" t="s">
        <v>50</v>
      </c>
    </row>
    <row r="20" spans="1:12" ht="18.75" customHeight="1" x14ac:dyDescent="0.25">
      <c r="A20" s="74" t="s">
        <v>6</v>
      </c>
      <c r="B20" s="74"/>
      <c r="C20" s="74"/>
      <c r="D20" s="74"/>
      <c r="E20" s="5">
        <f>SUM(E14:E19)</f>
        <v>112500</v>
      </c>
      <c r="F20" s="5">
        <f t="shared" ref="F20:J20" si="1">SUM(F14:F19)</f>
        <v>247600</v>
      </c>
      <c r="G20" s="5">
        <f t="shared" si="1"/>
        <v>91100</v>
      </c>
      <c r="H20" s="5">
        <f t="shared" si="1"/>
        <v>89500</v>
      </c>
      <c r="I20" s="5">
        <f t="shared" si="1"/>
        <v>38000</v>
      </c>
      <c r="J20" s="5">
        <f t="shared" si="1"/>
        <v>127500</v>
      </c>
      <c r="K20" s="15" t="s">
        <v>64</v>
      </c>
      <c r="L20" s="17" t="s">
        <v>52</v>
      </c>
    </row>
    <row r="21" spans="1:12" ht="15.75" x14ac:dyDescent="0.25">
      <c r="A21" s="75" t="s">
        <v>40</v>
      </c>
      <c r="B21" s="75"/>
      <c r="C21" s="75"/>
      <c r="D21" s="75"/>
      <c r="E21" s="75"/>
      <c r="F21" s="75"/>
      <c r="G21" s="75"/>
      <c r="H21" s="75"/>
      <c r="I21" s="75"/>
      <c r="J21" s="23">
        <f>-J20*0.1</f>
        <v>-12750</v>
      </c>
    </row>
    <row r="22" spans="1:12" ht="15.75" x14ac:dyDescent="0.25">
      <c r="A22" s="76" t="s">
        <v>59</v>
      </c>
      <c r="B22" s="76"/>
      <c r="C22" s="76"/>
      <c r="D22" s="76"/>
      <c r="E22" s="76"/>
      <c r="F22" s="76"/>
      <c r="G22" s="76"/>
      <c r="H22" s="76"/>
      <c r="I22" s="76"/>
      <c r="J22" s="23">
        <v>-20000</v>
      </c>
    </row>
    <row r="23" spans="1:12" ht="15.75" x14ac:dyDescent="0.25">
      <c r="A23" s="77" t="s">
        <v>56</v>
      </c>
      <c r="B23" s="77"/>
      <c r="C23" s="77"/>
      <c r="D23" s="77"/>
      <c r="E23" s="77"/>
      <c r="F23" s="77"/>
      <c r="G23" s="77"/>
      <c r="H23" s="77"/>
      <c r="I23" s="77"/>
      <c r="J23" s="14">
        <f>SUM(J20:J22)</f>
        <v>94750</v>
      </c>
    </row>
    <row r="24" spans="1:12" ht="15.75" x14ac:dyDescent="0.25">
      <c r="A24" s="77" t="s">
        <v>54</v>
      </c>
      <c r="B24" s="77"/>
      <c r="C24" s="77"/>
      <c r="D24" s="77"/>
      <c r="E24" s="77"/>
      <c r="F24" s="77"/>
      <c r="G24" s="77"/>
      <c r="H24" s="77"/>
      <c r="I24" s="77"/>
      <c r="J24" s="14">
        <v>4000</v>
      </c>
    </row>
    <row r="25" spans="1:12" ht="15" customHeight="1" x14ac:dyDescent="0.25">
      <c r="A25" s="77" t="s">
        <v>55</v>
      </c>
      <c r="B25" s="77"/>
      <c r="C25" s="77"/>
      <c r="D25" s="77"/>
      <c r="E25" s="77"/>
      <c r="F25" s="77"/>
      <c r="G25" s="77"/>
      <c r="H25" s="77"/>
      <c r="I25" s="77"/>
      <c r="J25" s="14">
        <f>SUM(J23:J24)</f>
        <v>98750</v>
      </c>
    </row>
    <row r="26" spans="1:12" ht="15.75" x14ac:dyDescent="0.25">
      <c r="A26" s="78" t="s">
        <v>44</v>
      </c>
      <c r="B26" s="78"/>
      <c r="C26" s="78"/>
      <c r="D26" s="78"/>
      <c r="E26" s="78"/>
      <c r="F26" s="18" t="s">
        <v>42</v>
      </c>
      <c r="G26" s="11" t="s">
        <v>43</v>
      </c>
      <c r="J26" s="16"/>
    </row>
    <row r="27" spans="1:12" ht="15.75" x14ac:dyDescent="0.25">
      <c r="J27" s="16"/>
    </row>
    <row r="28" spans="1:12" x14ac:dyDescent="0.25">
      <c r="A28" s="72" t="s">
        <v>58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x14ac:dyDescent="0.25">
      <c r="A29" s="72" t="s">
        <v>57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</sheetData>
  <mergeCells count="18">
    <mergeCell ref="A4:K4"/>
    <mergeCell ref="F7:H7"/>
    <mergeCell ref="I7:J7"/>
    <mergeCell ref="C9:E9"/>
    <mergeCell ref="F9:H9"/>
    <mergeCell ref="I9:J9"/>
    <mergeCell ref="A29:L29"/>
    <mergeCell ref="C10:E10"/>
    <mergeCell ref="F10:H10"/>
    <mergeCell ref="I10:J10"/>
    <mergeCell ref="A20:D20"/>
    <mergeCell ref="A21:I21"/>
    <mergeCell ref="A22:I22"/>
    <mergeCell ref="A23:I23"/>
    <mergeCell ref="A24:I24"/>
    <mergeCell ref="A25:I25"/>
    <mergeCell ref="A26:E26"/>
    <mergeCell ref="A28:L2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10" zoomScaleNormal="100" workbookViewId="0">
      <selection activeCell="A31" sqref="A31:L3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108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55"/>
      <c r="H6" s="7" t="s">
        <v>16</v>
      </c>
      <c r="I6" s="7"/>
    </row>
    <row r="7" spans="1:12" ht="18.75" x14ac:dyDescent="0.3">
      <c r="D7" s="55" t="s">
        <v>17</v>
      </c>
      <c r="E7" s="55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55"/>
      <c r="E9" s="55"/>
      <c r="F9" s="55"/>
      <c r="G9" s="55"/>
      <c r="H9" s="55"/>
      <c r="I9" s="55"/>
      <c r="J9" s="55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56" t="s">
        <v>1</v>
      </c>
      <c r="C14" s="4" t="s">
        <v>10</v>
      </c>
      <c r="D14" s="56" t="s">
        <v>9</v>
      </c>
      <c r="E14" s="56" t="s">
        <v>2</v>
      </c>
      <c r="F14" s="56" t="s">
        <v>3</v>
      </c>
      <c r="G14" s="3" t="s">
        <v>41</v>
      </c>
      <c r="H14" s="20" t="s">
        <v>8</v>
      </c>
      <c r="I14" s="56" t="s">
        <v>5</v>
      </c>
      <c r="J14" s="3" t="s">
        <v>4</v>
      </c>
      <c r="K14" s="56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77000</v>
      </c>
      <c r="G15" s="5">
        <v>2000</v>
      </c>
      <c r="H15" s="5"/>
      <c r="I15" s="5">
        <v>20000</v>
      </c>
      <c r="J15" s="5">
        <f>SUM(H15:I15)</f>
        <v>20000</v>
      </c>
      <c r="K15" s="15"/>
      <c r="L15" s="22" t="s">
        <v>109</v>
      </c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43500</v>
      </c>
      <c r="G16" s="5">
        <v>18000</v>
      </c>
      <c r="H16" s="5"/>
      <c r="I16" s="5"/>
      <c r="J16" s="5">
        <f t="shared" ref="J16:J20" si="0">SUM(H16:I16)</f>
        <v>0</v>
      </c>
      <c r="K16" s="57"/>
      <c r="L16" s="22"/>
    </row>
    <row r="17" spans="1:12" ht="18.75" customHeight="1" x14ac:dyDescent="0.25">
      <c r="A17" s="2">
        <v>3</v>
      </c>
      <c r="B17" s="8" t="s">
        <v>76</v>
      </c>
      <c r="C17" s="2" t="s">
        <v>35</v>
      </c>
      <c r="D17" s="9" t="s">
        <v>77</v>
      </c>
      <c r="E17" s="5">
        <v>20000</v>
      </c>
      <c r="F17" s="5">
        <v>124000</v>
      </c>
      <c r="G17" s="5">
        <v>4000</v>
      </c>
      <c r="H17" s="5">
        <v>20000</v>
      </c>
      <c r="I17" s="5">
        <v>20000</v>
      </c>
      <c r="J17" s="5">
        <f t="shared" si="0"/>
        <v>40000</v>
      </c>
      <c r="K17" s="15" t="s">
        <v>114</v>
      </c>
      <c r="L17" s="38" t="s">
        <v>115</v>
      </c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/>
      <c r="G18" s="5">
        <v>49000</v>
      </c>
      <c r="H18" s="5">
        <v>23000</v>
      </c>
      <c r="I18" s="5"/>
      <c r="J18" s="5">
        <f t="shared" si="0"/>
        <v>23000</v>
      </c>
      <c r="K18" s="15" t="s">
        <v>110</v>
      </c>
      <c r="L18" s="60" t="s">
        <v>111</v>
      </c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/>
      <c r="G19" s="5"/>
      <c r="H19" s="5">
        <v>18000</v>
      </c>
      <c r="I19" s="5"/>
      <c r="J19" s="5">
        <f t="shared" si="0"/>
        <v>18000</v>
      </c>
      <c r="K19" s="15" t="s">
        <v>112</v>
      </c>
      <c r="L19" s="61" t="s">
        <v>111</v>
      </c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5" t="s">
        <v>113</v>
      </c>
      <c r="L20" s="61" t="s">
        <v>111</v>
      </c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112500</v>
      </c>
      <c r="F21" s="33">
        <f t="shared" ref="F21:J21" si="1">SUM(F15:F20)</f>
        <v>244500</v>
      </c>
      <c r="G21" s="33">
        <f t="shared" si="1"/>
        <v>73000</v>
      </c>
      <c r="H21" s="33">
        <f t="shared" si="1"/>
        <v>72500</v>
      </c>
      <c r="I21" s="33">
        <f t="shared" si="1"/>
        <v>40000</v>
      </c>
      <c r="J21" s="33">
        <f t="shared" si="1"/>
        <v>112500</v>
      </c>
      <c r="K21" s="15"/>
      <c r="L21" s="54"/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-11250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>
        <v>-20000</v>
      </c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v>81250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49000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130250</v>
      </c>
      <c r="L26" s="29"/>
    </row>
    <row r="27" spans="1:12" ht="15" customHeight="1" x14ac:dyDescent="0.25">
      <c r="A27" s="77" t="s">
        <v>85</v>
      </c>
      <c r="B27" s="77"/>
      <c r="C27" s="77"/>
      <c r="D27" s="77"/>
      <c r="E27" s="77"/>
      <c r="F27" s="77"/>
      <c r="G27" s="77"/>
      <c r="H27" s="77"/>
      <c r="I27" s="77"/>
      <c r="J27" s="14">
        <v>70000</v>
      </c>
      <c r="L27" s="29"/>
    </row>
    <row r="28" spans="1:12" ht="15.75" x14ac:dyDescent="0.25">
      <c r="A28" s="78" t="s">
        <v>44</v>
      </c>
      <c r="B28" s="78"/>
      <c r="C28" s="78"/>
      <c r="D28" s="78"/>
      <c r="E28" s="78"/>
      <c r="F28" s="18" t="s">
        <v>42</v>
      </c>
      <c r="G28" s="18" t="s">
        <v>43</v>
      </c>
      <c r="J28" s="16"/>
    </row>
    <row r="29" spans="1:12" ht="15.75" x14ac:dyDescent="0.25">
      <c r="J29" s="16"/>
    </row>
    <row r="30" spans="1:12" x14ac:dyDescent="0.25">
      <c r="A30" s="72" t="s">
        <v>58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x14ac:dyDescent="0.25">
      <c r="A31" s="72" t="s">
        <v>57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ht="6.75" customHeight="1" x14ac:dyDescent="0.25">
      <c r="J32" s="29"/>
    </row>
    <row r="33" spans="1:12" ht="15.75" x14ac:dyDescent="0.25">
      <c r="A33" s="2">
        <v>3</v>
      </c>
      <c r="B33" s="8" t="s">
        <v>31</v>
      </c>
      <c r="C33" s="2" t="s">
        <v>35</v>
      </c>
      <c r="D33" s="9" t="s">
        <v>32</v>
      </c>
      <c r="E33" s="5">
        <v>20000</v>
      </c>
      <c r="F33" s="5">
        <v>77000</v>
      </c>
      <c r="G33" s="81" t="s">
        <v>75</v>
      </c>
      <c r="H33" s="82"/>
      <c r="I33" s="82"/>
      <c r="J33" s="82"/>
      <c r="K33" s="82"/>
      <c r="L33" s="83"/>
    </row>
    <row r="34" spans="1:12" x14ac:dyDescent="0.25">
      <c r="A34" s="87" t="s">
        <v>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2" x14ac:dyDescent="0.25">
      <c r="A35" s="87" t="s">
        <v>116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</sheetData>
  <mergeCells count="23"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  <mergeCell ref="A35:L35"/>
    <mergeCell ref="A31:L31"/>
    <mergeCell ref="G33:L33"/>
    <mergeCell ref="A34:L34"/>
    <mergeCell ref="A24:I24"/>
    <mergeCell ref="A25:I25"/>
    <mergeCell ref="A26:I26"/>
    <mergeCell ref="A27:I27"/>
    <mergeCell ref="A28:E28"/>
    <mergeCell ref="A30:L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view="pageLayout" topLeftCell="A13" zoomScaleNormal="100" workbookViewId="0">
      <selection activeCell="J29" sqref="J2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117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62"/>
      <c r="H6" s="7" t="s">
        <v>16</v>
      </c>
      <c r="I6" s="7"/>
    </row>
    <row r="7" spans="1:12" ht="18.75" x14ac:dyDescent="0.3">
      <c r="D7" s="62" t="s">
        <v>17</v>
      </c>
      <c r="E7" s="62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62"/>
      <c r="E9" s="62"/>
      <c r="F9" s="62"/>
      <c r="G9" s="62"/>
      <c r="H9" s="62"/>
      <c r="I9" s="62"/>
      <c r="J9" s="62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64" t="s">
        <v>1</v>
      </c>
      <c r="C14" s="4" t="s">
        <v>10</v>
      </c>
      <c r="D14" s="64" t="s">
        <v>9</v>
      </c>
      <c r="E14" s="64" t="s">
        <v>2</v>
      </c>
      <c r="F14" s="64" t="s">
        <v>3</v>
      </c>
      <c r="G14" s="3" t="s">
        <v>41</v>
      </c>
      <c r="H14" s="20" t="s">
        <v>8</v>
      </c>
      <c r="I14" s="64" t="s">
        <v>5</v>
      </c>
      <c r="J14" s="3" t="s">
        <v>4</v>
      </c>
      <c r="K14" s="64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5" t="s">
        <v>126</v>
      </c>
      <c r="L15" s="22" t="s">
        <v>53</v>
      </c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65500</v>
      </c>
      <c r="G16" s="5">
        <v>20000</v>
      </c>
      <c r="H16" s="5"/>
      <c r="I16" s="5"/>
      <c r="J16" s="5">
        <f t="shared" ref="J16:J20" si="0">SUM(H16:I16)</f>
        <v>0</v>
      </c>
      <c r="K16" s="57"/>
      <c r="L16" s="22"/>
    </row>
    <row r="17" spans="1:12" ht="18.75" customHeight="1" x14ac:dyDescent="0.25">
      <c r="A17" s="2">
        <v>3</v>
      </c>
      <c r="B17" s="8" t="s">
        <v>118</v>
      </c>
      <c r="C17" s="2" t="s">
        <v>35</v>
      </c>
      <c r="D17" s="9" t="s">
        <v>119</v>
      </c>
      <c r="E17" s="5">
        <v>25000</v>
      </c>
      <c r="F17" s="5"/>
      <c r="G17" s="5"/>
      <c r="H17" s="5"/>
      <c r="I17" s="5"/>
      <c r="J17" s="5">
        <v>50000</v>
      </c>
      <c r="K17" s="15" t="s">
        <v>120</v>
      </c>
      <c r="L17" s="38" t="s">
        <v>121</v>
      </c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/>
      <c r="G18" s="5">
        <v>49000</v>
      </c>
      <c r="H18" s="5"/>
      <c r="I18" s="5"/>
      <c r="J18" s="5">
        <f t="shared" si="0"/>
        <v>0</v>
      </c>
      <c r="K18" s="15"/>
      <c r="L18" s="60"/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/>
      <c r="G19" s="5"/>
      <c r="H19" s="5">
        <v>18000</v>
      </c>
      <c r="I19" s="5"/>
      <c r="J19" s="5">
        <f t="shared" si="0"/>
        <v>18000</v>
      </c>
      <c r="K19" s="15" t="s">
        <v>122</v>
      </c>
      <c r="L19" s="61" t="s">
        <v>51</v>
      </c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5" t="s">
        <v>123</v>
      </c>
      <c r="L20" s="61" t="s">
        <v>53</v>
      </c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117500</v>
      </c>
      <c r="F21" s="33">
        <f t="shared" ref="F21:J21" si="1">SUM(F15:F20)</f>
        <v>142500</v>
      </c>
      <c r="G21" s="33">
        <f t="shared" si="1"/>
        <v>71000</v>
      </c>
      <c r="H21" s="33">
        <f t="shared" si="1"/>
        <v>49500</v>
      </c>
      <c r="I21" s="33">
        <f t="shared" si="1"/>
        <v>0</v>
      </c>
      <c r="J21" s="33">
        <f t="shared" si="1"/>
        <v>99500</v>
      </c>
      <c r="K21" s="15"/>
      <c r="L21" s="63"/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-9950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/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f>SUM(J21:J23)</f>
        <v>89550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149000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238550</v>
      </c>
      <c r="L26" s="29"/>
    </row>
    <row r="27" spans="1:12" ht="15" customHeight="1" x14ac:dyDescent="0.25">
      <c r="A27" s="76" t="s">
        <v>124</v>
      </c>
      <c r="B27" s="76"/>
      <c r="C27" s="76"/>
      <c r="D27" s="76"/>
      <c r="E27" s="76"/>
      <c r="F27" s="76"/>
      <c r="G27" s="76"/>
      <c r="H27" s="76"/>
      <c r="I27" s="76"/>
      <c r="J27" s="14">
        <v>-255420</v>
      </c>
      <c r="L27" s="29"/>
    </row>
    <row r="28" spans="1:12" ht="15" customHeight="1" x14ac:dyDescent="0.25">
      <c r="A28" s="77" t="s">
        <v>85</v>
      </c>
      <c r="B28" s="77"/>
      <c r="C28" s="77"/>
      <c r="D28" s="77"/>
      <c r="E28" s="77"/>
      <c r="F28" s="77"/>
      <c r="G28" s="77"/>
      <c r="H28" s="77"/>
      <c r="I28" s="77"/>
      <c r="J28" s="14">
        <v>140000</v>
      </c>
      <c r="L28" s="29"/>
    </row>
    <row r="29" spans="1:12" ht="18.75" x14ac:dyDescent="0.3">
      <c r="A29" s="91" t="s">
        <v>125</v>
      </c>
      <c r="B29" s="91"/>
      <c r="C29" s="91"/>
      <c r="D29" s="91"/>
      <c r="E29" s="91"/>
      <c r="F29" s="91"/>
      <c r="G29" s="91"/>
      <c r="H29" s="91"/>
      <c r="I29" s="91"/>
      <c r="J29" s="65">
        <f>SUM(J26:J28)</f>
        <v>123130</v>
      </c>
    </row>
    <row r="30" spans="1:12" ht="15.75" x14ac:dyDescent="0.25">
      <c r="J30" s="16"/>
    </row>
    <row r="31" spans="1:12" x14ac:dyDescent="0.25">
      <c r="A31" s="72" t="s">
        <v>58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x14ac:dyDescent="0.25">
      <c r="A32" s="72" t="s">
        <v>57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ht="6.75" customHeight="1" x14ac:dyDescent="0.25">
      <c r="J33" s="29"/>
    </row>
    <row r="34" spans="1:12" ht="15.75" x14ac:dyDescent="0.25">
      <c r="A34" s="2">
        <v>3</v>
      </c>
      <c r="B34" s="8" t="s">
        <v>31</v>
      </c>
      <c r="C34" s="2" t="s">
        <v>35</v>
      </c>
      <c r="D34" s="9" t="s">
        <v>32</v>
      </c>
      <c r="E34" s="5">
        <v>20000</v>
      </c>
      <c r="F34" s="5">
        <v>77000</v>
      </c>
      <c r="G34" s="81" t="s">
        <v>75</v>
      </c>
      <c r="H34" s="82"/>
      <c r="I34" s="82"/>
      <c r="J34" s="82"/>
      <c r="K34" s="82"/>
      <c r="L34" s="83"/>
    </row>
    <row r="35" spans="1:12" x14ac:dyDescent="0.25">
      <c r="A35" s="87" t="s">
        <v>91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25">
      <c r="A36" s="87" t="s">
        <v>116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</sheetData>
  <mergeCells count="24">
    <mergeCell ref="A32:L32"/>
    <mergeCell ref="G34:L34"/>
    <mergeCell ref="A35:L35"/>
    <mergeCell ref="A36:L36"/>
    <mergeCell ref="A24:I24"/>
    <mergeCell ref="A25:I25"/>
    <mergeCell ref="A26:I26"/>
    <mergeCell ref="A28:I28"/>
    <mergeCell ref="A31:L31"/>
    <mergeCell ref="A27:I27"/>
    <mergeCell ref="A29:I29"/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zoomScaleNormal="100" workbookViewId="0">
      <selection activeCell="L22" sqref="L2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127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66"/>
      <c r="H6" s="7" t="s">
        <v>16</v>
      </c>
      <c r="I6" s="7"/>
    </row>
    <row r="7" spans="1:12" ht="18.75" x14ac:dyDescent="0.3">
      <c r="D7" s="66" t="s">
        <v>17</v>
      </c>
      <c r="E7" s="66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66"/>
      <c r="E9" s="66"/>
      <c r="F9" s="66"/>
      <c r="G9" s="66"/>
      <c r="H9" s="66"/>
      <c r="I9" s="66"/>
      <c r="J9" s="66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68" t="s">
        <v>1</v>
      </c>
      <c r="C14" s="4" t="s">
        <v>10</v>
      </c>
      <c r="D14" s="68" t="s">
        <v>9</v>
      </c>
      <c r="E14" s="68" t="s">
        <v>2</v>
      </c>
      <c r="F14" s="68" t="s">
        <v>3</v>
      </c>
      <c r="G14" s="3" t="s">
        <v>41</v>
      </c>
      <c r="H14" s="20" t="s">
        <v>8</v>
      </c>
      <c r="I14" s="68" t="s">
        <v>5</v>
      </c>
      <c r="J14" s="3" t="s">
        <v>4</v>
      </c>
      <c r="K14" s="68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5" t="s">
        <v>128</v>
      </c>
      <c r="L15" s="22" t="s">
        <v>51</v>
      </c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55500</v>
      </c>
      <c r="G16" s="5">
        <v>20000</v>
      </c>
      <c r="H16" s="5"/>
      <c r="I16" s="5"/>
      <c r="J16" s="5"/>
      <c r="K16" s="57"/>
      <c r="L16" s="22"/>
    </row>
    <row r="17" spans="1:12" ht="18.75" customHeight="1" x14ac:dyDescent="0.25">
      <c r="A17" s="2">
        <v>3</v>
      </c>
      <c r="B17" s="8" t="s">
        <v>118</v>
      </c>
      <c r="C17" s="2" t="s">
        <v>35</v>
      </c>
      <c r="D17" s="9" t="s">
        <v>119</v>
      </c>
      <c r="E17" s="5">
        <v>25000</v>
      </c>
      <c r="F17" s="5"/>
      <c r="G17" s="5"/>
      <c r="H17" s="5"/>
      <c r="I17" s="5"/>
      <c r="J17" s="5"/>
      <c r="K17" s="15" t="s">
        <v>120</v>
      </c>
      <c r="L17" s="38" t="s">
        <v>121</v>
      </c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>
        <v>23000</v>
      </c>
      <c r="G18" s="5">
        <v>51300</v>
      </c>
      <c r="H18" s="5">
        <v>23000</v>
      </c>
      <c r="I18" s="5">
        <v>23000</v>
      </c>
      <c r="J18" s="5">
        <f t="shared" ref="J18:J20" si="0">SUM(H18:I18)</f>
        <v>46000</v>
      </c>
      <c r="K18" s="15" t="s">
        <v>129</v>
      </c>
      <c r="L18" s="60" t="s">
        <v>51</v>
      </c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/>
      <c r="G19" s="5"/>
      <c r="H19" s="5"/>
      <c r="I19" s="5"/>
      <c r="J19" s="5"/>
      <c r="K19" s="15"/>
      <c r="L19" s="61"/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5" t="s">
        <v>129</v>
      </c>
      <c r="L20" s="61" t="s">
        <v>53</v>
      </c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117500</v>
      </c>
      <c r="F21" s="33">
        <f t="shared" ref="F21:J21" si="1">SUM(F15:F20)</f>
        <v>155500</v>
      </c>
      <c r="G21" s="33">
        <f t="shared" si="1"/>
        <v>73300</v>
      </c>
      <c r="H21" s="33">
        <f t="shared" si="1"/>
        <v>54500</v>
      </c>
      <c r="I21" s="33">
        <f t="shared" si="1"/>
        <v>23000</v>
      </c>
      <c r="J21" s="33">
        <f t="shared" si="1"/>
        <v>77500</v>
      </c>
      <c r="K21" s="15" t="s">
        <v>131</v>
      </c>
      <c r="L21" s="67" t="s">
        <v>52</v>
      </c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-7750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>
        <v>-20000</v>
      </c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f>SUM(J21:J23)</f>
        <v>49750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87500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137250</v>
      </c>
      <c r="L26" s="29"/>
    </row>
    <row r="27" spans="1:12" ht="15" customHeight="1" x14ac:dyDescent="0.25">
      <c r="A27" s="76" t="s">
        <v>130</v>
      </c>
      <c r="B27" s="76"/>
      <c r="C27" s="76"/>
      <c r="D27" s="76"/>
      <c r="E27" s="76"/>
      <c r="F27" s="76"/>
      <c r="G27" s="76"/>
      <c r="H27" s="76"/>
      <c r="I27" s="76"/>
      <c r="J27" s="23">
        <v>100000</v>
      </c>
      <c r="L27" s="29"/>
    </row>
    <row r="28" spans="1:12" ht="18.75" x14ac:dyDescent="0.3">
      <c r="A28" s="91" t="s">
        <v>125</v>
      </c>
      <c r="B28" s="91"/>
      <c r="C28" s="91"/>
      <c r="D28" s="91"/>
      <c r="E28" s="91"/>
      <c r="F28" s="91"/>
      <c r="G28" s="91"/>
      <c r="H28" s="91"/>
      <c r="I28" s="91"/>
      <c r="J28" s="65">
        <f>SUM(J26:J27)</f>
        <v>237250</v>
      </c>
    </row>
    <row r="29" spans="1:12" ht="6" customHeight="1" x14ac:dyDescent="0.25">
      <c r="J29" s="16"/>
    </row>
    <row r="30" spans="1:12" x14ac:dyDescent="0.25">
      <c r="A30" s="72" t="s">
        <v>58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x14ac:dyDescent="0.25">
      <c r="A31" s="72" t="s">
        <v>57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ht="6.75" customHeight="1" x14ac:dyDescent="0.25">
      <c r="J32" s="29"/>
    </row>
    <row r="33" spans="1:12" ht="15.75" x14ac:dyDescent="0.25">
      <c r="A33" s="2">
        <v>3</v>
      </c>
      <c r="B33" s="8" t="s">
        <v>31</v>
      </c>
      <c r="C33" s="2" t="s">
        <v>35</v>
      </c>
      <c r="D33" s="9" t="s">
        <v>32</v>
      </c>
      <c r="E33" s="5">
        <v>20000</v>
      </c>
      <c r="F33" s="5">
        <v>77000</v>
      </c>
      <c r="G33" s="81" t="s">
        <v>75</v>
      </c>
      <c r="H33" s="82"/>
      <c r="I33" s="82"/>
      <c r="J33" s="82"/>
      <c r="K33" s="82"/>
      <c r="L33" s="83"/>
    </row>
    <row r="34" spans="1:12" x14ac:dyDescent="0.25">
      <c r="A34" s="87" t="s">
        <v>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2" x14ac:dyDescent="0.25">
      <c r="A35" s="87" t="s">
        <v>116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</sheetData>
  <mergeCells count="23">
    <mergeCell ref="A30:L30"/>
    <mergeCell ref="A31:L31"/>
    <mergeCell ref="G33:L33"/>
    <mergeCell ref="A34:L34"/>
    <mergeCell ref="A35:L35"/>
    <mergeCell ref="A24:I24"/>
    <mergeCell ref="A25:I25"/>
    <mergeCell ref="A26:I26"/>
    <mergeCell ref="A27:I27"/>
    <mergeCell ref="A28:I28"/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13" zoomScaleNormal="100" workbookViewId="0">
      <selection activeCell="J26" sqref="J2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132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70"/>
      <c r="H6" s="7" t="s">
        <v>16</v>
      </c>
      <c r="I6" s="7"/>
    </row>
    <row r="7" spans="1:12" ht="18.75" x14ac:dyDescent="0.3">
      <c r="D7" s="70" t="s">
        <v>17</v>
      </c>
      <c r="E7" s="70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70"/>
      <c r="E9" s="70"/>
      <c r="F9" s="70"/>
      <c r="G9" s="70"/>
      <c r="H9" s="70"/>
      <c r="I9" s="70"/>
      <c r="J9" s="70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71" t="s">
        <v>1</v>
      </c>
      <c r="C14" s="4" t="s">
        <v>10</v>
      </c>
      <c r="D14" s="71" t="s">
        <v>9</v>
      </c>
      <c r="E14" s="71" t="s">
        <v>2</v>
      </c>
      <c r="F14" s="71" t="s">
        <v>3</v>
      </c>
      <c r="G14" s="3" t="s">
        <v>41</v>
      </c>
      <c r="H14" s="20" t="s">
        <v>8</v>
      </c>
      <c r="I14" s="71" t="s">
        <v>5</v>
      </c>
      <c r="J14" s="3" t="s">
        <v>4</v>
      </c>
      <c r="K14" s="71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5" t="s">
        <v>128</v>
      </c>
      <c r="L15" s="22" t="s">
        <v>51</v>
      </c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55500</v>
      </c>
      <c r="G16" s="5">
        <v>20000</v>
      </c>
      <c r="H16" s="5"/>
      <c r="I16" s="5"/>
      <c r="J16" s="5"/>
      <c r="K16" s="57"/>
      <c r="L16" s="22"/>
    </row>
    <row r="17" spans="1:12" ht="18.75" customHeight="1" x14ac:dyDescent="0.25">
      <c r="A17" s="2">
        <v>3</v>
      </c>
      <c r="B17" s="8" t="s">
        <v>118</v>
      </c>
      <c r="C17" s="2" t="s">
        <v>35</v>
      </c>
      <c r="D17" s="9" t="s">
        <v>119</v>
      </c>
      <c r="E17" s="5">
        <v>25000</v>
      </c>
      <c r="F17" s="5"/>
      <c r="G17" s="5"/>
      <c r="H17" s="5"/>
      <c r="I17" s="5"/>
      <c r="J17" s="5"/>
      <c r="K17" s="15" t="s">
        <v>120</v>
      </c>
      <c r="L17" s="38" t="s">
        <v>121</v>
      </c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>
        <v>23000</v>
      </c>
      <c r="G18" s="5">
        <v>51300</v>
      </c>
      <c r="H18" s="5">
        <v>23000</v>
      </c>
      <c r="I18" s="5">
        <v>23000</v>
      </c>
      <c r="J18" s="5">
        <f t="shared" ref="J18:J20" si="0">SUM(H18:I18)</f>
        <v>46000</v>
      </c>
      <c r="K18" s="15" t="s">
        <v>129</v>
      </c>
      <c r="L18" s="60" t="s">
        <v>51</v>
      </c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/>
      <c r="G19" s="5"/>
      <c r="H19" s="5"/>
      <c r="I19" s="5"/>
      <c r="J19" s="5"/>
      <c r="K19" s="15"/>
      <c r="L19" s="61"/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5" t="s">
        <v>129</v>
      </c>
      <c r="L20" s="61" t="s">
        <v>53</v>
      </c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117500</v>
      </c>
      <c r="F21" s="33">
        <f t="shared" ref="F21:J21" si="1">SUM(F15:F20)</f>
        <v>155500</v>
      </c>
      <c r="G21" s="33">
        <f t="shared" si="1"/>
        <v>73300</v>
      </c>
      <c r="H21" s="33">
        <f t="shared" si="1"/>
        <v>54500</v>
      </c>
      <c r="I21" s="33">
        <f t="shared" si="1"/>
        <v>23000</v>
      </c>
      <c r="J21" s="33">
        <f t="shared" si="1"/>
        <v>77500</v>
      </c>
      <c r="K21" s="15" t="s">
        <v>131</v>
      </c>
      <c r="L21" s="69" t="s">
        <v>52</v>
      </c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-7750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>
        <v>-20000</v>
      </c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f>SUM(J21:J23)</f>
        <v>49750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60000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109750</v>
      </c>
      <c r="L26" s="29"/>
    </row>
    <row r="27" spans="1:12" ht="15" customHeight="1" x14ac:dyDescent="0.25">
      <c r="A27" s="76" t="s">
        <v>130</v>
      </c>
      <c r="B27" s="76"/>
      <c r="C27" s="76"/>
      <c r="D27" s="76"/>
      <c r="E27" s="76"/>
      <c r="F27" s="76"/>
      <c r="G27" s="76"/>
      <c r="H27" s="76"/>
      <c r="I27" s="76"/>
      <c r="J27" s="23">
        <v>100000</v>
      </c>
      <c r="L27" s="29"/>
    </row>
    <row r="28" spans="1:12" ht="18.75" x14ac:dyDescent="0.3">
      <c r="A28" s="91" t="s">
        <v>125</v>
      </c>
      <c r="B28" s="91"/>
      <c r="C28" s="91"/>
      <c r="D28" s="91"/>
      <c r="E28" s="91"/>
      <c r="F28" s="91"/>
      <c r="G28" s="91"/>
      <c r="H28" s="91"/>
      <c r="I28" s="91"/>
      <c r="J28" s="65">
        <f>SUM(J26:J27)</f>
        <v>209750</v>
      </c>
    </row>
    <row r="29" spans="1:12" ht="6" customHeight="1" x14ac:dyDescent="0.25">
      <c r="J29" s="16"/>
    </row>
    <row r="30" spans="1:12" x14ac:dyDescent="0.25">
      <c r="A30" s="72" t="s">
        <v>58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x14ac:dyDescent="0.25">
      <c r="A31" s="72" t="s">
        <v>57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ht="6.75" customHeight="1" x14ac:dyDescent="0.25">
      <c r="J32" s="29"/>
    </row>
    <row r="33" spans="1:12" ht="15.75" x14ac:dyDescent="0.25">
      <c r="A33" s="2">
        <v>3</v>
      </c>
      <c r="B33" s="8" t="s">
        <v>31</v>
      </c>
      <c r="C33" s="2" t="s">
        <v>35</v>
      </c>
      <c r="D33" s="9" t="s">
        <v>32</v>
      </c>
      <c r="E33" s="5">
        <v>20000</v>
      </c>
      <c r="F33" s="5">
        <v>77000</v>
      </c>
      <c r="G33" s="81" t="s">
        <v>75</v>
      </c>
      <c r="H33" s="82"/>
      <c r="I33" s="82"/>
      <c r="J33" s="82"/>
      <c r="K33" s="82"/>
      <c r="L33" s="83"/>
    </row>
    <row r="34" spans="1:12" x14ac:dyDescent="0.25">
      <c r="A34" s="87" t="s">
        <v>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2" x14ac:dyDescent="0.25">
      <c r="A35" s="87" t="s">
        <v>116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</sheetData>
  <mergeCells count="23"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  <mergeCell ref="A31:L31"/>
    <mergeCell ref="G33:L33"/>
    <mergeCell ref="A34:L34"/>
    <mergeCell ref="A35:L35"/>
    <mergeCell ref="A24:I24"/>
    <mergeCell ref="A25:I25"/>
    <mergeCell ref="A26:I26"/>
    <mergeCell ref="A27:I27"/>
    <mergeCell ref="A28:I28"/>
    <mergeCell ref="A30:L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view="pageLayout" topLeftCell="A8" zoomScaleNormal="100" workbookViewId="0">
      <selection activeCell="L22" sqref="L22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133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70"/>
      <c r="H6" s="7" t="s">
        <v>16</v>
      </c>
      <c r="I6" s="7"/>
    </row>
    <row r="7" spans="1:12" ht="18.75" x14ac:dyDescent="0.3">
      <c r="D7" s="70" t="s">
        <v>17</v>
      </c>
      <c r="E7" s="70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70"/>
      <c r="E9" s="70"/>
      <c r="F9" s="70"/>
      <c r="G9" s="70"/>
      <c r="H9" s="70"/>
      <c r="I9" s="70"/>
      <c r="J9" s="70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71" t="s">
        <v>1</v>
      </c>
      <c r="C14" s="4" t="s">
        <v>10</v>
      </c>
      <c r="D14" s="71" t="s">
        <v>9</v>
      </c>
      <c r="E14" s="71" t="s">
        <v>2</v>
      </c>
      <c r="F14" s="71" t="s">
        <v>3</v>
      </c>
      <c r="G14" s="3" t="s">
        <v>41</v>
      </c>
      <c r="H14" s="20" t="s">
        <v>8</v>
      </c>
      <c r="I14" s="71" t="s">
        <v>5</v>
      </c>
      <c r="J14" s="3" t="s">
        <v>4</v>
      </c>
      <c r="K14" s="71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77000</v>
      </c>
      <c r="G15" s="5">
        <v>2000</v>
      </c>
      <c r="H15" s="5">
        <v>20000</v>
      </c>
      <c r="I15" s="5"/>
      <c r="J15" s="5">
        <f>SUM(H15:I15)</f>
        <v>20000</v>
      </c>
      <c r="K15" s="15" t="s">
        <v>136</v>
      </c>
      <c r="L15" s="22" t="s">
        <v>137</v>
      </c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77500</v>
      </c>
      <c r="G16" s="5">
        <v>22000</v>
      </c>
      <c r="H16" s="5">
        <v>20000</v>
      </c>
      <c r="I16" s="5">
        <v>20000</v>
      </c>
      <c r="J16" s="5">
        <f t="shared" ref="J16:J20" si="0">SUM(H16:I16)</f>
        <v>40000</v>
      </c>
      <c r="K16" s="15" t="s">
        <v>138</v>
      </c>
      <c r="L16" s="22" t="s">
        <v>139</v>
      </c>
    </row>
    <row r="17" spans="1:12" ht="18.75" customHeight="1" x14ac:dyDescent="0.25">
      <c r="A17" s="2">
        <v>3</v>
      </c>
      <c r="B17" s="8" t="s">
        <v>118</v>
      </c>
      <c r="C17" s="2" t="s">
        <v>35</v>
      </c>
      <c r="D17" s="9" t="s">
        <v>119</v>
      </c>
      <c r="E17" s="5">
        <v>25000</v>
      </c>
      <c r="F17" s="5"/>
      <c r="G17" s="5"/>
      <c r="H17" s="5"/>
      <c r="I17" s="5"/>
      <c r="J17" s="5">
        <f t="shared" si="0"/>
        <v>0</v>
      </c>
      <c r="K17" s="15" t="s">
        <v>120</v>
      </c>
      <c r="L17" s="38" t="s">
        <v>121</v>
      </c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/>
      <c r="G18" s="5">
        <v>51300</v>
      </c>
      <c r="H18" s="5"/>
      <c r="I18" s="5"/>
      <c r="J18" s="5">
        <f t="shared" si="0"/>
        <v>0</v>
      </c>
      <c r="K18" s="15"/>
      <c r="L18" s="60"/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>
        <v>19800</v>
      </c>
      <c r="G19" s="5">
        <v>1800</v>
      </c>
      <c r="H19" s="5"/>
      <c r="I19" s="5"/>
      <c r="J19" s="5">
        <f t="shared" si="0"/>
        <v>0</v>
      </c>
      <c r="K19" s="15"/>
      <c r="L19" s="61"/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5" t="s">
        <v>140</v>
      </c>
      <c r="L20" s="61" t="s">
        <v>53</v>
      </c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117500</v>
      </c>
      <c r="F21" s="33">
        <f t="shared" ref="F21:G21" si="1">SUM(F15:F20)</f>
        <v>174300</v>
      </c>
      <c r="G21" s="33">
        <f t="shared" si="1"/>
        <v>77100</v>
      </c>
      <c r="H21" s="33">
        <f>SUM(H15:H20)</f>
        <v>51500</v>
      </c>
      <c r="I21" s="33">
        <f>SUM(I15:I20)</f>
        <v>20000</v>
      </c>
      <c r="J21" s="33">
        <f>SUM(J15:J20)</f>
        <v>71500</v>
      </c>
      <c r="K21" s="15" t="s">
        <v>141</v>
      </c>
      <c r="L21" s="69" t="s">
        <v>52</v>
      </c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-7150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>
        <v>-20000</v>
      </c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f>SUM(J21:J23)</f>
        <v>44350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26000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70350</v>
      </c>
      <c r="L26" s="29"/>
    </row>
    <row r="27" spans="1:12" ht="15" customHeight="1" x14ac:dyDescent="0.25">
      <c r="A27" s="76" t="s">
        <v>134</v>
      </c>
      <c r="B27" s="76"/>
      <c r="C27" s="76"/>
      <c r="D27" s="76"/>
      <c r="E27" s="76"/>
      <c r="F27" s="76"/>
      <c r="G27" s="76"/>
      <c r="H27" s="76"/>
      <c r="I27" s="76"/>
      <c r="J27" s="23">
        <v>-13000</v>
      </c>
      <c r="L27" s="29"/>
    </row>
    <row r="28" spans="1:12" ht="18.75" x14ac:dyDescent="0.3">
      <c r="A28" s="91" t="s">
        <v>125</v>
      </c>
      <c r="B28" s="91"/>
      <c r="C28" s="91"/>
      <c r="D28" s="91"/>
      <c r="E28" s="91"/>
      <c r="F28" s="91"/>
      <c r="G28" s="91"/>
      <c r="H28" s="91"/>
      <c r="I28" s="91"/>
      <c r="J28" s="65">
        <f>SUM(J26:J27)</f>
        <v>57350</v>
      </c>
    </row>
    <row r="29" spans="1:12" ht="6" customHeight="1" x14ac:dyDescent="0.25">
      <c r="J29" s="16"/>
    </row>
    <row r="30" spans="1:12" x14ac:dyDescent="0.25">
      <c r="A30" s="72" t="s">
        <v>58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x14ac:dyDescent="0.25">
      <c r="A31" s="72" t="s">
        <v>57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ht="6.75" customHeight="1" x14ac:dyDescent="0.25">
      <c r="J32" s="29"/>
    </row>
    <row r="33" spans="1:12" x14ac:dyDescent="0.25">
      <c r="A33" s="72" t="s">
        <v>135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</row>
  </sheetData>
  <mergeCells count="21"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  <mergeCell ref="A31:L31"/>
    <mergeCell ref="A33:L33"/>
    <mergeCell ref="A24:I24"/>
    <mergeCell ref="A25:I25"/>
    <mergeCell ref="A26:I26"/>
    <mergeCell ref="A27:I27"/>
    <mergeCell ref="A28:I28"/>
    <mergeCell ref="A30:L3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topLeftCell="A10" zoomScaleNormal="100" workbookViewId="0">
      <selection activeCell="F18" sqref="F1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65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28"/>
      <c r="H6" s="7" t="s">
        <v>16</v>
      </c>
      <c r="I6" s="7"/>
    </row>
    <row r="7" spans="1:12" ht="18.75" x14ac:dyDescent="0.3">
      <c r="D7" s="28" t="s">
        <v>17</v>
      </c>
      <c r="E7" s="28"/>
      <c r="F7" s="80" t="s">
        <v>18</v>
      </c>
      <c r="G7" s="80"/>
      <c r="H7" s="80"/>
      <c r="I7" s="80" t="s">
        <v>19</v>
      </c>
      <c r="J7" s="80"/>
      <c r="K7" s="7"/>
    </row>
    <row r="8" spans="1:12" ht="18.75" x14ac:dyDescent="0.3">
      <c r="A8" s="6"/>
      <c r="D8" s="28"/>
      <c r="E8" s="28"/>
      <c r="F8" s="28"/>
      <c r="G8" s="28"/>
      <c r="H8" s="28"/>
      <c r="I8" s="28"/>
      <c r="J8" s="28"/>
      <c r="K8" s="7"/>
    </row>
    <row r="9" spans="1:12" ht="15.75" customHeight="1" x14ac:dyDescent="0.35">
      <c r="A9" s="6"/>
      <c r="C9" s="73" t="s">
        <v>45</v>
      </c>
      <c r="D9" s="73"/>
      <c r="E9" s="73"/>
      <c r="F9" s="73" t="s">
        <v>46</v>
      </c>
      <c r="G9" s="73"/>
      <c r="H9" s="73"/>
      <c r="I9" s="73" t="s">
        <v>47</v>
      </c>
      <c r="J9" s="73"/>
      <c r="K9" s="7"/>
    </row>
    <row r="10" spans="1:12" ht="18" customHeight="1" x14ac:dyDescent="0.35">
      <c r="C10" s="73" t="s">
        <v>48</v>
      </c>
      <c r="D10" s="73"/>
      <c r="E10" s="73"/>
      <c r="F10" s="73" t="s">
        <v>49</v>
      </c>
      <c r="G10" s="73"/>
      <c r="H10" s="73"/>
      <c r="I10" s="73"/>
      <c r="J10" s="73"/>
    </row>
    <row r="11" spans="1:12" ht="13.5" customHeight="1" x14ac:dyDescent="0.35">
      <c r="C11" s="21"/>
      <c r="D11" s="21"/>
      <c r="E11" s="21"/>
      <c r="F11" s="21"/>
      <c r="G11" s="21"/>
      <c r="H11" s="21"/>
      <c r="I11" s="21"/>
      <c r="J11" s="21"/>
    </row>
    <row r="12" spans="1:12" ht="15.75" customHeight="1" x14ac:dyDescent="0.35">
      <c r="E12" s="19" t="s">
        <v>20</v>
      </c>
      <c r="F12" s="10"/>
      <c r="G12" s="19"/>
    </row>
    <row r="13" spans="1:12" ht="15.75" x14ac:dyDescent="0.25">
      <c r="A13" s="1" t="s">
        <v>0</v>
      </c>
      <c r="B13" s="27" t="s">
        <v>1</v>
      </c>
      <c r="C13" s="4" t="s">
        <v>10</v>
      </c>
      <c r="D13" s="27" t="s">
        <v>9</v>
      </c>
      <c r="E13" s="27" t="s">
        <v>2</v>
      </c>
      <c r="F13" s="27" t="s">
        <v>3</v>
      </c>
      <c r="G13" s="3" t="s">
        <v>41</v>
      </c>
      <c r="H13" s="20" t="s">
        <v>8</v>
      </c>
      <c r="I13" s="27" t="s">
        <v>5</v>
      </c>
      <c r="J13" s="3" t="s">
        <v>4</v>
      </c>
      <c r="K13" s="27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65000</v>
      </c>
      <c r="G14" s="5">
        <v>23500</v>
      </c>
      <c r="H14" s="5">
        <v>20000</v>
      </c>
      <c r="I14" s="5"/>
      <c r="J14" s="5">
        <f>SUM(H14:I14)</f>
        <v>20000</v>
      </c>
      <c r="K14" s="15" t="s">
        <v>68</v>
      </c>
      <c r="L14" s="30" t="s">
        <v>53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ref="J15:J19" si="0">SUM(H15:I15)</f>
        <v>20000</v>
      </c>
      <c r="K15" s="15" t="s">
        <v>69</v>
      </c>
      <c r="L15" s="30" t="s">
        <v>53</v>
      </c>
    </row>
    <row r="16" spans="1:12" ht="18.75" customHeight="1" x14ac:dyDescent="0.25">
      <c r="A16" s="2">
        <v>3</v>
      </c>
      <c r="B16" s="8" t="s">
        <v>31</v>
      </c>
      <c r="C16" s="2" t="s">
        <v>35</v>
      </c>
      <c r="D16" s="9" t="s">
        <v>32</v>
      </c>
      <c r="E16" s="5">
        <v>20000</v>
      </c>
      <c r="F16" s="5">
        <v>77000</v>
      </c>
      <c r="G16" s="5">
        <v>9500</v>
      </c>
      <c r="H16" s="5">
        <v>20000</v>
      </c>
      <c r="I16" s="5"/>
      <c r="J16" s="5">
        <f t="shared" si="0"/>
        <v>20000</v>
      </c>
      <c r="K16" s="15" t="s">
        <v>67</v>
      </c>
      <c r="L16" s="2" t="s">
        <v>50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67400</v>
      </c>
      <c r="G17" s="5">
        <v>44400</v>
      </c>
      <c r="H17" s="5">
        <v>23000</v>
      </c>
      <c r="I17" s="5">
        <v>17000</v>
      </c>
      <c r="J17" s="5">
        <f t="shared" si="0"/>
        <v>40000</v>
      </c>
      <c r="K17" s="15" t="s">
        <v>67</v>
      </c>
      <c r="L17" s="2" t="s">
        <v>50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67</v>
      </c>
      <c r="L18" s="2" t="s">
        <v>50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67</v>
      </c>
      <c r="L19" s="2" t="s">
        <v>50</v>
      </c>
    </row>
    <row r="20" spans="1:12" ht="18.75" customHeight="1" x14ac:dyDescent="0.25">
      <c r="A20" s="74" t="s">
        <v>6</v>
      </c>
      <c r="B20" s="74"/>
      <c r="C20" s="74"/>
      <c r="D20" s="74"/>
      <c r="E20" s="33">
        <f>SUM(E14:E19)</f>
        <v>112500</v>
      </c>
      <c r="F20" s="33">
        <f t="shared" ref="F20:J20" si="1">SUM(F14:F19)</f>
        <v>234900</v>
      </c>
      <c r="G20" s="33">
        <f t="shared" si="1"/>
        <v>93400</v>
      </c>
      <c r="H20" s="33">
        <f t="shared" si="1"/>
        <v>112500</v>
      </c>
      <c r="I20" s="33">
        <f t="shared" si="1"/>
        <v>17000</v>
      </c>
      <c r="J20" s="33">
        <f t="shared" si="1"/>
        <v>129500</v>
      </c>
      <c r="K20" s="34" t="s">
        <v>68</v>
      </c>
      <c r="L20" s="35" t="s">
        <v>52</v>
      </c>
    </row>
    <row r="21" spans="1:12" ht="15.75" x14ac:dyDescent="0.25">
      <c r="A21" s="75" t="s">
        <v>40</v>
      </c>
      <c r="B21" s="75"/>
      <c r="C21" s="75"/>
      <c r="D21" s="75"/>
      <c r="E21" s="75"/>
      <c r="F21" s="75"/>
      <c r="G21" s="75"/>
      <c r="H21" s="75"/>
      <c r="I21" s="75"/>
      <c r="J21" s="23">
        <f>-J20*0.1</f>
        <v>-12950</v>
      </c>
    </row>
    <row r="22" spans="1:12" ht="15.75" x14ac:dyDescent="0.25">
      <c r="A22" s="76" t="s">
        <v>59</v>
      </c>
      <c r="B22" s="76"/>
      <c r="C22" s="76"/>
      <c r="D22" s="76"/>
      <c r="E22" s="76"/>
      <c r="F22" s="76"/>
      <c r="G22" s="76"/>
      <c r="H22" s="76"/>
      <c r="I22" s="76"/>
      <c r="J22" s="23">
        <v>-20000</v>
      </c>
    </row>
    <row r="23" spans="1:12" ht="15.75" x14ac:dyDescent="0.25">
      <c r="A23" s="77" t="s">
        <v>56</v>
      </c>
      <c r="B23" s="77"/>
      <c r="C23" s="77"/>
      <c r="D23" s="77"/>
      <c r="E23" s="77"/>
      <c r="F23" s="77"/>
      <c r="G23" s="77"/>
      <c r="H23" s="77"/>
      <c r="I23" s="77"/>
      <c r="J23" s="14">
        <f>SUM(J20:J22)</f>
        <v>96550</v>
      </c>
      <c r="L23" s="29"/>
    </row>
    <row r="24" spans="1:12" ht="15.75" x14ac:dyDescent="0.25">
      <c r="A24" s="77" t="s">
        <v>54</v>
      </c>
      <c r="B24" s="77"/>
      <c r="C24" s="77"/>
      <c r="D24" s="77"/>
      <c r="E24" s="77"/>
      <c r="F24" s="77"/>
      <c r="G24" s="77"/>
      <c r="H24" s="77"/>
      <c r="I24" s="77"/>
      <c r="J24" s="14">
        <v>67000</v>
      </c>
    </row>
    <row r="25" spans="1:12" ht="15" customHeight="1" x14ac:dyDescent="0.25">
      <c r="A25" s="77" t="s">
        <v>55</v>
      </c>
      <c r="B25" s="77"/>
      <c r="C25" s="77"/>
      <c r="D25" s="77"/>
      <c r="E25" s="77"/>
      <c r="F25" s="77"/>
      <c r="G25" s="77"/>
      <c r="H25" s="77"/>
      <c r="I25" s="77"/>
      <c r="J25" s="14">
        <f>SUM(J23:J24)</f>
        <v>163550</v>
      </c>
      <c r="L25" s="29"/>
    </row>
    <row r="26" spans="1:12" ht="15.75" x14ac:dyDescent="0.25">
      <c r="A26" s="78" t="s">
        <v>44</v>
      </c>
      <c r="B26" s="78"/>
      <c r="C26" s="78"/>
      <c r="D26" s="78"/>
      <c r="E26" s="78"/>
      <c r="F26" s="18" t="s">
        <v>42</v>
      </c>
      <c r="G26" s="11" t="s">
        <v>43</v>
      </c>
      <c r="J26" s="16"/>
    </row>
    <row r="27" spans="1:12" ht="15.75" x14ac:dyDescent="0.25">
      <c r="J27" s="16"/>
    </row>
    <row r="28" spans="1:12" x14ac:dyDescent="0.25">
      <c r="A28" s="72" t="s">
        <v>58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x14ac:dyDescent="0.25">
      <c r="A29" s="72" t="s">
        <v>57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x14ac:dyDescent="0.25">
      <c r="J30" s="29"/>
    </row>
    <row r="32" spans="1:12" x14ac:dyDescent="0.25">
      <c r="J32" s="29"/>
    </row>
  </sheetData>
  <mergeCells count="18">
    <mergeCell ref="A29:L29"/>
    <mergeCell ref="C10:E10"/>
    <mergeCell ref="F10:H10"/>
    <mergeCell ref="I10:J10"/>
    <mergeCell ref="A20:D20"/>
    <mergeCell ref="A21:I21"/>
    <mergeCell ref="A22:I22"/>
    <mergeCell ref="A23:I23"/>
    <mergeCell ref="A24:I24"/>
    <mergeCell ref="A25:I25"/>
    <mergeCell ref="A26:E26"/>
    <mergeCell ref="A28:L28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7" zoomScaleNormal="100" workbookViewId="0">
      <selection activeCell="D17" sqref="D1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70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32"/>
      <c r="H6" s="7" t="s">
        <v>16</v>
      </c>
      <c r="I6" s="7"/>
    </row>
    <row r="7" spans="1:12" ht="18.75" x14ac:dyDescent="0.3">
      <c r="D7" s="32" t="s">
        <v>17</v>
      </c>
      <c r="E7" s="32"/>
      <c r="F7" s="80" t="s">
        <v>18</v>
      </c>
      <c r="G7" s="80"/>
      <c r="H7" s="80"/>
      <c r="I7" s="80" t="s">
        <v>19</v>
      </c>
      <c r="J7" s="80"/>
      <c r="K7" s="7"/>
    </row>
    <row r="8" spans="1:12" ht="18.75" x14ac:dyDescent="0.3">
      <c r="A8" s="6"/>
      <c r="D8" s="32"/>
      <c r="E8" s="32"/>
      <c r="F8" s="32"/>
      <c r="G8" s="32"/>
      <c r="H8" s="32"/>
      <c r="I8" s="32"/>
      <c r="J8" s="32"/>
      <c r="K8" s="7"/>
    </row>
    <row r="9" spans="1:12" ht="15.75" customHeight="1" x14ac:dyDescent="0.35">
      <c r="A9" s="6"/>
      <c r="C9" s="73" t="s">
        <v>45</v>
      </c>
      <c r="D9" s="73"/>
      <c r="E9" s="73"/>
      <c r="F9" s="73" t="s">
        <v>46</v>
      </c>
      <c r="G9" s="73"/>
      <c r="H9" s="73"/>
      <c r="I9" s="73" t="s">
        <v>47</v>
      </c>
      <c r="J9" s="73"/>
      <c r="K9" s="7"/>
    </row>
    <row r="10" spans="1:12" ht="18" customHeight="1" x14ac:dyDescent="0.35">
      <c r="C10" s="73" t="s">
        <v>48</v>
      </c>
      <c r="D10" s="73"/>
      <c r="E10" s="73"/>
      <c r="F10" s="73" t="s">
        <v>49</v>
      </c>
      <c r="G10" s="73"/>
      <c r="H10" s="73"/>
      <c r="I10" s="73"/>
      <c r="J10" s="73"/>
    </row>
    <row r="11" spans="1:12" ht="13.5" customHeight="1" x14ac:dyDescent="0.35">
      <c r="C11" s="21"/>
      <c r="D11" s="21"/>
      <c r="E11" s="21"/>
      <c r="F11" s="21"/>
      <c r="G11" s="21"/>
      <c r="H11" s="21"/>
      <c r="I11" s="21"/>
      <c r="J11" s="21"/>
    </row>
    <row r="12" spans="1:12" ht="15.75" customHeight="1" x14ac:dyDescent="0.35">
      <c r="E12" s="19" t="s">
        <v>20</v>
      </c>
      <c r="F12" s="10"/>
      <c r="G12" s="19"/>
    </row>
    <row r="13" spans="1:12" ht="15.75" x14ac:dyDescent="0.25">
      <c r="A13" s="1" t="s">
        <v>0</v>
      </c>
      <c r="B13" s="31" t="s">
        <v>1</v>
      </c>
      <c r="C13" s="4" t="s">
        <v>10</v>
      </c>
      <c r="D13" s="31" t="s">
        <v>9</v>
      </c>
      <c r="E13" s="31" t="s">
        <v>2</v>
      </c>
      <c r="F13" s="31" t="s">
        <v>3</v>
      </c>
      <c r="G13" s="3" t="s">
        <v>41</v>
      </c>
      <c r="H13" s="20" t="s">
        <v>8</v>
      </c>
      <c r="I13" s="31" t="s">
        <v>5</v>
      </c>
      <c r="J13" s="3" t="s">
        <v>4</v>
      </c>
      <c r="K13" s="31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65000</v>
      </c>
      <c r="G14" s="5">
        <v>23500</v>
      </c>
      <c r="H14" s="5">
        <v>20000</v>
      </c>
      <c r="I14" s="5">
        <v>5000</v>
      </c>
      <c r="J14" s="5">
        <f>SUM(H14:I14)</f>
        <v>25000</v>
      </c>
      <c r="K14" s="15" t="s">
        <v>71</v>
      </c>
      <c r="L14" s="2" t="s">
        <v>50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ref="J15:J19" si="0">SUM(H15:I15)</f>
        <v>20000</v>
      </c>
      <c r="K15" s="15" t="s">
        <v>71</v>
      </c>
      <c r="L15" s="2" t="s">
        <v>50</v>
      </c>
    </row>
    <row r="16" spans="1:12" ht="18.75" customHeight="1" x14ac:dyDescent="0.25">
      <c r="A16" s="2">
        <v>3</v>
      </c>
      <c r="B16" s="8" t="s">
        <v>76</v>
      </c>
      <c r="C16" s="2" t="s">
        <v>35</v>
      </c>
      <c r="D16" s="9" t="s">
        <v>77</v>
      </c>
      <c r="E16" s="5">
        <v>20000</v>
      </c>
      <c r="F16" s="5">
        <v>77000</v>
      </c>
      <c r="G16" s="5">
        <v>9500</v>
      </c>
      <c r="H16" s="5"/>
      <c r="I16" s="5"/>
      <c r="J16" s="5">
        <f t="shared" si="0"/>
        <v>0</v>
      </c>
      <c r="K16" s="15"/>
      <c r="L16" s="2"/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>
        <v>50400</v>
      </c>
      <c r="G17" s="5">
        <v>44400</v>
      </c>
      <c r="H17" s="5">
        <v>23000</v>
      </c>
      <c r="I17" s="5">
        <v>6000</v>
      </c>
      <c r="J17" s="5">
        <f t="shared" si="0"/>
        <v>29000</v>
      </c>
      <c r="K17" s="15" t="s">
        <v>71</v>
      </c>
      <c r="L17" s="2" t="s">
        <v>50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72</v>
      </c>
      <c r="L18" s="2" t="s">
        <v>50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71</v>
      </c>
      <c r="L19" s="2" t="s">
        <v>50</v>
      </c>
    </row>
    <row r="20" spans="1:12" ht="18.75" customHeight="1" x14ac:dyDescent="0.25">
      <c r="A20" s="74" t="s">
        <v>6</v>
      </c>
      <c r="B20" s="74"/>
      <c r="C20" s="74"/>
      <c r="D20" s="74"/>
      <c r="E20" s="33">
        <f>SUM(E14:E19)</f>
        <v>112500</v>
      </c>
      <c r="F20" s="33">
        <f t="shared" ref="F20:J20" si="1">SUM(F14:F19)</f>
        <v>217900</v>
      </c>
      <c r="G20" s="33">
        <f t="shared" si="1"/>
        <v>93400</v>
      </c>
      <c r="H20" s="33">
        <f t="shared" si="1"/>
        <v>92500</v>
      </c>
      <c r="I20" s="33">
        <f t="shared" si="1"/>
        <v>11000</v>
      </c>
      <c r="J20" s="33">
        <f t="shared" si="1"/>
        <v>103500</v>
      </c>
      <c r="K20" s="34" t="s">
        <v>73</v>
      </c>
      <c r="L20" s="35" t="s">
        <v>52</v>
      </c>
    </row>
    <row r="21" spans="1:12" ht="15.75" x14ac:dyDescent="0.25">
      <c r="A21" s="75" t="s">
        <v>40</v>
      </c>
      <c r="B21" s="75"/>
      <c r="C21" s="75"/>
      <c r="D21" s="75"/>
      <c r="E21" s="75"/>
      <c r="F21" s="75"/>
      <c r="G21" s="75"/>
      <c r="H21" s="75"/>
      <c r="I21" s="75"/>
      <c r="J21" s="23">
        <f>-J20*0.1</f>
        <v>-10350</v>
      </c>
    </row>
    <row r="22" spans="1:12" ht="15.75" x14ac:dyDescent="0.25">
      <c r="A22" s="76" t="s">
        <v>59</v>
      </c>
      <c r="B22" s="76"/>
      <c r="C22" s="76"/>
      <c r="D22" s="76"/>
      <c r="E22" s="76"/>
      <c r="F22" s="76"/>
      <c r="G22" s="76"/>
      <c r="H22" s="76"/>
      <c r="I22" s="76"/>
      <c r="J22" s="23">
        <v>-20000</v>
      </c>
    </row>
    <row r="23" spans="1:12" ht="15.75" x14ac:dyDescent="0.25">
      <c r="A23" s="77" t="s">
        <v>56</v>
      </c>
      <c r="B23" s="77"/>
      <c r="C23" s="77"/>
      <c r="D23" s="77"/>
      <c r="E23" s="77"/>
      <c r="F23" s="77"/>
      <c r="G23" s="77"/>
      <c r="H23" s="77"/>
      <c r="I23" s="77"/>
      <c r="J23" s="14">
        <f>SUM(J20:J22)</f>
        <v>73150</v>
      </c>
      <c r="L23" s="29"/>
    </row>
    <row r="24" spans="1:12" ht="15.75" x14ac:dyDescent="0.25">
      <c r="A24" s="77" t="s">
        <v>54</v>
      </c>
      <c r="B24" s="77"/>
      <c r="C24" s="77"/>
      <c r="D24" s="77"/>
      <c r="E24" s="77"/>
      <c r="F24" s="77"/>
      <c r="G24" s="77"/>
      <c r="H24" s="77"/>
      <c r="I24" s="77"/>
      <c r="J24" s="14">
        <v>116500</v>
      </c>
    </row>
    <row r="25" spans="1:12" ht="15" customHeight="1" x14ac:dyDescent="0.25">
      <c r="A25" s="77" t="s">
        <v>55</v>
      </c>
      <c r="B25" s="77"/>
      <c r="C25" s="77"/>
      <c r="D25" s="77"/>
      <c r="E25" s="77"/>
      <c r="F25" s="77"/>
      <c r="G25" s="77"/>
      <c r="H25" s="77"/>
      <c r="I25" s="77"/>
      <c r="J25" s="14">
        <f>SUM(J23:J24)</f>
        <v>189650</v>
      </c>
      <c r="L25" s="29"/>
    </row>
    <row r="26" spans="1:12" ht="15.75" x14ac:dyDescent="0.25">
      <c r="A26" s="78" t="s">
        <v>44</v>
      </c>
      <c r="B26" s="78"/>
      <c r="C26" s="78"/>
      <c r="D26" s="78"/>
      <c r="E26" s="78"/>
      <c r="F26" s="18" t="s">
        <v>42</v>
      </c>
      <c r="G26" s="11" t="s">
        <v>43</v>
      </c>
      <c r="J26" s="16"/>
    </row>
    <row r="27" spans="1:12" ht="15.75" x14ac:dyDescent="0.25">
      <c r="J27" s="16"/>
    </row>
    <row r="28" spans="1:12" x14ac:dyDescent="0.25">
      <c r="A28" s="72" t="s">
        <v>58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x14ac:dyDescent="0.25">
      <c r="A29" s="72" t="s">
        <v>57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x14ac:dyDescent="0.25">
      <c r="J30" s="29"/>
    </row>
    <row r="31" spans="1:12" ht="15.75" x14ac:dyDescent="0.25">
      <c r="A31" s="2">
        <v>3</v>
      </c>
      <c r="B31" s="8" t="s">
        <v>31</v>
      </c>
      <c r="C31" s="2" t="s">
        <v>35</v>
      </c>
      <c r="D31" s="9" t="s">
        <v>32</v>
      </c>
      <c r="E31" s="5">
        <v>20000</v>
      </c>
      <c r="F31" s="5" t="s">
        <v>74</v>
      </c>
      <c r="G31" s="81" t="s">
        <v>75</v>
      </c>
      <c r="H31" s="82"/>
      <c r="I31" s="82"/>
      <c r="J31" s="82"/>
      <c r="K31" s="82"/>
      <c r="L31" s="83"/>
    </row>
    <row r="32" spans="1:12" x14ac:dyDescent="0.25">
      <c r="J32" s="29"/>
    </row>
    <row r="33" spans="6:6" x14ac:dyDescent="0.25">
      <c r="F33" s="29"/>
    </row>
  </sheetData>
  <mergeCells count="19">
    <mergeCell ref="G31:L31"/>
    <mergeCell ref="A29:L29"/>
    <mergeCell ref="C10:E10"/>
    <mergeCell ref="F10:H10"/>
    <mergeCell ref="I10:J10"/>
    <mergeCell ref="A20:D20"/>
    <mergeCell ref="A21:I21"/>
    <mergeCell ref="A22:I22"/>
    <mergeCell ref="A23:I23"/>
    <mergeCell ref="A24:I24"/>
    <mergeCell ref="A25:I25"/>
    <mergeCell ref="A26:E26"/>
    <mergeCell ref="A28:L28"/>
    <mergeCell ref="A4:K4"/>
    <mergeCell ref="F7:H7"/>
    <mergeCell ref="I7:J7"/>
    <mergeCell ref="C9:E9"/>
    <mergeCell ref="F9:H9"/>
    <mergeCell ref="I9:J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10" zoomScaleNormal="100" workbookViewId="0">
      <selection activeCell="J26" sqref="J2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79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37"/>
      <c r="H6" s="7" t="s">
        <v>16</v>
      </c>
      <c r="I6" s="7"/>
    </row>
    <row r="7" spans="1:12" ht="18.75" x14ac:dyDescent="0.3">
      <c r="D7" s="37" t="s">
        <v>17</v>
      </c>
      <c r="E7" s="37"/>
      <c r="F7" s="80" t="s">
        <v>18</v>
      </c>
      <c r="G7" s="80"/>
      <c r="H7" s="80"/>
      <c r="I7" s="80" t="s">
        <v>19</v>
      </c>
      <c r="J7" s="80"/>
      <c r="K7" s="7"/>
    </row>
    <row r="8" spans="1:12" ht="18.75" x14ac:dyDescent="0.3">
      <c r="A8" s="6"/>
      <c r="D8" s="37"/>
      <c r="E8" s="37"/>
      <c r="F8" s="37"/>
      <c r="G8" s="37"/>
      <c r="H8" s="37"/>
      <c r="I8" s="37"/>
      <c r="J8" s="37"/>
      <c r="K8" s="7"/>
    </row>
    <row r="9" spans="1:12" ht="15.75" customHeight="1" x14ac:dyDescent="0.35">
      <c r="A9" s="6"/>
      <c r="C9" s="73" t="s">
        <v>45</v>
      </c>
      <c r="D9" s="73"/>
      <c r="E9" s="73"/>
      <c r="F9" s="73" t="s">
        <v>46</v>
      </c>
      <c r="G9" s="73"/>
      <c r="H9" s="73"/>
      <c r="I9" s="73" t="s">
        <v>47</v>
      </c>
      <c r="J9" s="73"/>
      <c r="K9" s="7"/>
    </row>
    <row r="10" spans="1:12" ht="18" customHeight="1" x14ac:dyDescent="0.35">
      <c r="C10" s="73" t="s">
        <v>48</v>
      </c>
      <c r="D10" s="73"/>
      <c r="E10" s="73"/>
      <c r="F10" s="73" t="s">
        <v>49</v>
      </c>
      <c r="G10" s="73"/>
      <c r="H10" s="73"/>
      <c r="I10" s="73"/>
      <c r="J10" s="73"/>
    </row>
    <row r="11" spans="1:12" ht="13.5" customHeight="1" x14ac:dyDescent="0.35">
      <c r="C11" s="21"/>
      <c r="D11" s="21"/>
      <c r="E11" s="21"/>
      <c r="F11" s="21"/>
      <c r="G11" s="21"/>
      <c r="H11" s="21"/>
      <c r="I11" s="21"/>
      <c r="J11" s="21"/>
    </row>
    <row r="12" spans="1:12" ht="15.75" customHeight="1" x14ac:dyDescent="0.35">
      <c r="E12" s="19" t="s">
        <v>20</v>
      </c>
      <c r="F12" s="10"/>
      <c r="G12" s="19"/>
    </row>
    <row r="13" spans="1:12" ht="15.75" x14ac:dyDescent="0.25">
      <c r="A13" s="1" t="s">
        <v>0</v>
      </c>
      <c r="B13" s="36" t="s">
        <v>1</v>
      </c>
      <c r="C13" s="4" t="s">
        <v>10</v>
      </c>
      <c r="D13" s="36" t="s">
        <v>9</v>
      </c>
      <c r="E13" s="36" t="s">
        <v>2</v>
      </c>
      <c r="F13" s="36" t="s">
        <v>3</v>
      </c>
      <c r="G13" s="3" t="s">
        <v>41</v>
      </c>
      <c r="H13" s="20" t="s">
        <v>8</v>
      </c>
      <c r="I13" s="36" t="s">
        <v>5</v>
      </c>
      <c r="J13" s="3" t="s">
        <v>4</v>
      </c>
      <c r="K13" s="36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60000</v>
      </c>
      <c r="G14" s="5">
        <v>23500</v>
      </c>
      <c r="H14" s="5">
        <v>20000</v>
      </c>
      <c r="I14" s="5">
        <v>5000</v>
      </c>
      <c r="J14" s="5">
        <f>SUM(H14:I14)</f>
        <v>25000</v>
      </c>
      <c r="K14" s="15" t="s">
        <v>80</v>
      </c>
      <c r="L14" s="22" t="s">
        <v>53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ref="J15:J19" si="0">SUM(H15:I15)</f>
        <v>20000</v>
      </c>
      <c r="K15" s="15" t="s">
        <v>81</v>
      </c>
      <c r="L15" s="22" t="s">
        <v>50</v>
      </c>
    </row>
    <row r="16" spans="1:12" ht="18.75" customHeight="1" x14ac:dyDescent="0.25">
      <c r="A16" s="2">
        <v>3</v>
      </c>
      <c r="B16" s="8" t="s">
        <v>76</v>
      </c>
      <c r="C16" s="2" t="s">
        <v>35</v>
      </c>
      <c r="D16" s="9" t="s">
        <v>77</v>
      </c>
      <c r="E16" s="5">
        <v>20000</v>
      </c>
      <c r="F16" s="5">
        <v>97000</v>
      </c>
      <c r="G16" s="5">
        <v>11500</v>
      </c>
      <c r="H16" s="5"/>
      <c r="I16" s="5">
        <v>20000</v>
      </c>
      <c r="J16" s="5">
        <f t="shared" si="0"/>
        <v>20000</v>
      </c>
      <c r="K16" s="15"/>
      <c r="L16" s="38" t="s">
        <v>78</v>
      </c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/>
      <c r="G17" s="5">
        <v>44400</v>
      </c>
      <c r="H17" s="5">
        <v>23000</v>
      </c>
      <c r="I17" s="5"/>
      <c r="J17" s="5">
        <f t="shared" si="0"/>
        <v>23000</v>
      </c>
      <c r="K17" s="15" t="s">
        <v>81</v>
      </c>
      <c r="L17" s="22" t="s">
        <v>50</v>
      </c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>
        <v>18000</v>
      </c>
      <c r="I18" s="5"/>
      <c r="J18" s="5">
        <f t="shared" si="0"/>
        <v>18000</v>
      </c>
      <c r="K18" s="15" t="s">
        <v>81</v>
      </c>
      <c r="L18" s="22" t="s">
        <v>50</v>
      </c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81</v>
      </c>
      <c r="L19" s="22" t="s">
        <v>50</v>
      </c>
    </row>
    <row r="20" spans="1:12" ht="18.75" customHeight="1" x14ac:dyDescent="0.25">
      <c r="A20" s="74" t="s">
        <v>6</v>
      </c>
      <c r="B20" s="74"/>
      <c r="C20" s="74"/>
      <c r="D20" s="74"/>
      <c r="E20" s="33">
        <f>SUM(E14:E19)</f>
        <v>112500</v>
      </c>
      <c r="F20" s="33">
        <f t="shared" ref="F20:J20" si="1">SUM(F14:F19)</f>
        <v>182500</v>
      </c>
      <c r="G20" s="33">
        <f t="shared" si="1"/>
        <v>95400</v>
      </c>
      <c r="H20" s="33">
        <f t="shared" si="1"/>
        <v>92500</v>
      </c>
      <c r="I20" s="33">
        <f t="shared" si="1"/>
        <v>25000</v>
      </c>
      <c r="J20" s="33">
        <f t="shared" si="1"/>
        <v>117500</v>
      </c>
      <c r="K20" s="34" t="s">
        <v>80</v>
      </c>
      <c r="L20" s="35" t="s">
        <v>52</v>
      </c>
    </row>
    <row r="21" spans="1:12" ht="15.75" x14ac:dyDescent="0.25">
      <c r="A21" s="75" t="s">
        <v>40</v>
      </c>
      <c r="B21" s="75"/>
      <c r="C21" s="75"/>
      <c r="D21" s="75"/>
      <c r="E21" s="75"/>
      <c r="F21" s="75"/>
      <c r="G21" s="75"/>
      <c r="H21" s="75"/>
      <c r="I21" s="75"/>
      <c r="J21" s="23">
        <f>-J20*0.1</f>
        <v>-11750</v>
      </c>
    </row>
    <row r="22" spans="1:12" ht="15.75" x14ac:dyDescent="0.25">
      <c r="A22" s="76" t="s">
        <v>59</v>
      </c>
      <c r="B22" s="76"/>
      <c r="C22" s="76"/>
      <c r="D22" s="76"/>
      <c r="E22" s="76"/>
      <c r="F22" s="76"/>
      <c r="G22" s="76"/>
      <c r="H22" s="76"/>
      <c r="I22" s="76"/>
      <c r="J22" s="23">
        <v>-20000</v>
      </c>
    </row>
    <row r="23" spans="1:12" ht="15.75" x14ac:dyDescent="0.25">
      <c r="A23" s="77" t="s">
        <v>56</v>
      </c>
      <c r="B23" s="77"/>
      <c r="C23" s="77"/>
      <c r="D23" s="77"/>
      <c r="E23" s="77"/>
      <c r="F23" s="77"/>
      <c r="G23" s="77"/>
      <c r="H23" s="77"/>
      <c r="I23" s="77"/>
      <c r="J23" s="14">
        <f>SUM(J20:J22)</f>
        <v>85750</v>
      </c>
      <c r="L23" s="29"/>
    </row>
    <row r="24" spans="1:12" ht="15.75" x14ac:dyDescent="0.25">
      <c r="A24" s="77" t="s">
        <v>54</v>
      </c>
      <c r="B24" s="77"/>
      <c r="C24" s="77"/>
      <c r="D24" s="77"/>
      <c r="E24" s="77"/>
      <c r="F24" s="77"/>
      <c r="G24" s="77"/>
      <c r="H24" s="77"/>
      <c r="I24" s="77"/>
      <c r="J24" s="14">
        <v>53500</v>
      </c>
      <c r="L24" s="29"/>
    </row>
    <row r="25" spans="1:12" ht="15" customHeight="1" x14ac:dyDescent="0.25">
      <c r="A25" s="77" t="s">
        <v>55</v>
      </c>
      <c r="B25" s="77"/>
      <c r="C25" s="77"/>
      <c r="D25" s="77"/>
      <c r="E25" s="77"/>
      <c r="F25" s="77"/>
      <c r="G25" s="77"/>
      <c r="H25" s="77"/>
      <c r="I25" s="77"/>
      <c r="J25" s="14">
        <f>SUM(J23:J24)</f>
        <v>139250</v>
      </c>
      <c r="L25" s="29"/>
    </row>
    <row r="26" spans="1:12" ht="15.75" x14ac:dyDescent="0.25">
      <c r="A26" s="78" t="s">
        <v>44</v>
      </c>
      <c r="B26" s="78"/>
      <c r="C26" s="78"/>
      <c r="D26" s="78"/>
      <c r="E26" s="78"/>
      <c r="F26" s="18" t="s">
        <v>42</v>
      </c>
      <c r="G26" s="11" t="s">
        <v>43</v>
      </c>
      <c r="J26" s="16"/>
    </row>
    <row r="27" spans="1:12" ht="15.75" x14ac:dyDescent="0.25">
      <c r="J27" s="16"/>
    </row>
    <row r="28" spans="1:12" x14ac:dyDescent="0.25">
      <c r="A28" s="72" t="s">
        <v>58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</row>
    <row r="29" spans="1:12" x14ac:dyDescent="0.25">
      <c r="A29" s="72" t="s">
        <v>57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</row>
    <row r="30" spans="1:12" x14ac:dyDescent="0.25">
      <c r="J30" s="29"/>
    </row>
    <row r="31" spans="1:12" ht="15.75" x14ac:dyDescent="0.25">
      <c r="A31" s="2">
        <v>3</v>
      </c>
      <c r="B31" s="8" t="s">
        <v>31</v>
      </c>
      <c r="C31" s="2" t="s">
        <v>35</v>
      </c>
      <c r="D31" s="9" t="s">
        <v>32</v>
      </c>
      <c r="E31" s="5">
        <v>20000</v>
      </c>
      <c r="F31" s="5" t="s">
        <v>74</v>
      </c>
      <c r="G31" s="81" t="s">
        <v>75</v>
      </c>
      <c r="H31" s="82"/>
      <c r="I31" s="82"/>
      <c r="J31" s="82"/>
      <c r="K31" s="82"/>
      <c r="L31" s="83"/>
    </row>
    <row r="32" spans="1:12" x14ac:dyDescent="0.25">
      <c r="J32" s="29"/>
    </row>
    <row r="33" spans="6:6" x14ac:dyDescent="0.25">
      <c r="F33" s="29"/>
    </row>
  </sheetData>
  <mergeCells count="19">
    <mergeCell ref="G31:L31"/>
    <mergeCell ref="A23:I23"/>
    <mergeCell ref="A24:I24"/>
    <mergeCell ref="A25:I25"/>
    <mergeCell ref="A26:E26"/>
    <mergeCell ref="A28:L28"/>
    <mergeCell ref="A29:L29"/>
    <mergeCell ref="A22:I22"/>
    <mergeCell ref="A4:K4"/>
    <mergeCell ref="F7:H7"/>
    <mergeCell ref="I7:J7"/>
    <mergeCell ref="C9:E9"/>
    <mergeCell ref="F9:H9"/>
    <mergeCell ref="I9:J9"/>
    <mergeCell ref="C10:E10"/>
    <mergeCell ref="F10:H10"/>
    <mergeCell ref="I10:J10"/>
    <mergeCell ref="A20:D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zoomScaleNormal="100" workbookViewId="0">
      <selection activeCell="H17" sqref="H1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82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39"/>
      <c r="H6" s="7" t="s">
        <v>16</v>
      </c>
      <c r="I6" s="7"/>
    </row>
    <row r="7" spans="1:12" ht="18.75" x14ac:dyDescent="0.3">
      <c r="D7" s="39" t="s">
        <v>17</v>
      </c>
      <c r="E7" s="39"/>
      <c r="F7" s="80" t="s">
        <v>18</v>
      </c>
      <c r="G7" s="80"/>
      <c r="H7" s="80"/>
      <c r="I7" s="80" t="s">
        <v>19</v>
      </c>
      <c r="J7" s="80"/>
      <c r="K7" s="7"/>
    </row>
    <row r="8" spans="1:12" ht="18.75" x14ac:dyDescent="0.3">
      <c r="A8" s="6"/>
      <c r="D8" s="39"/>
      <c r="E8" s="39"/>
      <c r="F8" s="39"/>
      <c r="G8" s="39"/>
      <c r="H8" s="39"/>
      <c r="I8" s="39"/>
      <c r="J8" s="39"/>
      <c r="K8" s="7"/>
    </row>
    <row r="9" spans="1:12" ht="15.75" customHeight="1" x14ac:dyDescent="0.35">
      <c r="A9" s="6"/>
      <c r="C9" s="73" t="s">
        <v>45</v>
      </c>
      <c r="D9" s="73"/>
      <c r="E9" s="73"/>
      <c r="F9" s="73" t="s">
        <v>46</v>
      </c>
      <c r="G9" s="73"/>
      <c r="H9" s="73"/>
      <c r="I9" s="73" t="s">
        <v>47</v>
      </c>
      <c r="J9" s="73"/>
      <c r="K9" s="7"/>
    </row>
    <row r="10" spans="1:12" ht="18" customHeight="1" x14ac:dyDescent="0.35">
      <c r="C10" s="73" t="s">
        <v>48</v>
      </c>
      <c r="D10" s="73"/>
      <c r="E10" s="73"/>
      <c r="F10" s="73" t="s">
        <v>49</v>
      </c>
      <c r="G10" s="73"/>
      <c r="H10" s="73"/>
      <c r="I10" s="73"/>
      <c r="J10" s="73"/>
    </row>
    <row r="11" spans="1:12" ht="13.5" customHeight="1" x14ac:dyDescent="0.35">
      <c r="C11" s="21"/>
      <c r="D11" s="21"/>
      <c r="E11" s="21"/>
      <c r="F11" s="21"/>
      <c r="G11" s="21"/>
      <c r="H11" s="21"/>
      <c r="I11" s="21"/>
      <c r="J11" s="21"/>
    </row>
    <row r="12" spans="1:12" ht="15.75" customHeight="1" x14ac:dyDescent="0.35">
      <c r="E12" s="19" t="s">
        <v>20</v>
      </c>
      <c r="F12" s="10"/>
      <c r="G12" s="19"/>
    </row>
    <row r="13" spans="1:12" ht="15.75" x14ac:dyDescent="0.25">
      <c r="A13" s="1" t="s">
        <v>0</v>
      </c>
      <c r="B13" s="40" t="s">
        <v>1</v>
      </c>
      <c r="C13" s="4" t="s">
        <v>10</v>
      </c>
      <c r="D13" s="40" t="s">
        <v>9</v>
      </c>
      <c r="E13" s="40" t="s">
        <v>2</v>
      </c>
      <c r="F13" s="40" t="s">
        <v>3</v>
      </c>
      <c r="G13" s="3" t="s">
        <v>41</v>
      </c>
      <c r="H13" s="20" t="s">
        <v>8</v>
      </c>
      <c r="I13" s="40" t="s">
        <v>5</v>
      </c>
      <c r="J13" s="3" t="s">
        <v>4</v>
      </c>
      <c r="K13" s="40" t="s">
        <v>7</v>
      </c>
      <c r="L13" s="12" t="s">
        <v>38</v>
      </c>
    </row>
    <row r="14" spans="1:12" ht="18.75" customHeight="1" x14ac:dyDescent="0.25">
      <c r="A14" s="2">
        <v>1</v>
      </c>
      <c r="B14" s="8" t="s">
        <v>23</v>
      </c>
      <c r="C14" s="2" t="s">
        <v>33</v>
      </c>
      <c r="D14" s="9" t="s">
        <v>24</v>
      </c>
      <c r="E14" s="5">
        <v>20000</v>
      </c>
      <c r="F14" s="5">
        <v>55000</v>
      </c>
      <c r="G14" s="5">
        <v>23500</v>
      </c>
      <c r="H14" s="5">
        <v>20000</v>
      </c>
      <c r="I14" s="5"/>
      <c r="J14" s="5">
        <f>SUM(H14:I14)</f>
        <v>20000</v>
      </c>
      <c r="K14" s="15" t="s">
        <v>84</v>
      </c>
      <c r="L14" s="22" t="s">
        <v>53</v>
      </c>
    </row>
    <row r="15" spans="1:12" ht="18.75" customHeight="1" x14ac:dyDescent="0.25">
      <c r="A15" s="2">
        <v>2</v>
      </c>
      <c r="B15" s="8" t="s">
        <v>29</v>
      </c>
      <c r="C15" s="2" t="s">
        <v>34</v>
      </c>
      <c r="D15" s="9" t="s">
        <v>30</v>
      </c>
      <c r="E15" s="5">
        <v>20000</v>
      </c>
      <c r="F15" s="5">
        <v>25500</v>
      </c>
      <c r="G15" s="5">
        <v>16000</v>
      </c>
      <c r="H15" s="5">
        <v>20000</v>
      </c>
      <c r="I15" s="5"/>
      <c r="J15" s="5">
        <f t="shared" ref="J15:J19" si="0">SUM(H15:I15)</f>
        <v>20000</v>
      </c>
      <c r="K15" s="15" t="s">
        <v>83</v>
      </c>
      <c r="L15" s="22" t="s">
        <v>50</v>
      </c>
    </row>
    <row r="16" spans="1:12" ht="18.75" customHeight="1" x14ac:dyDescent="0.25">
      <c r="A16" s="2">
        <v>3</v>
      </c>
      <c r="B16" s="8" t="s">
        <v>76</v>
      </c>
      <c r="C16" s="2" t="s">
        <v>35</v>
      </c>
      <c r="D16" s="9" t="s">
        <v>77</v>
      </c>
      <c r="E16" s="5">
        <v>20000</v>
      </c>
      <c r="F16" s="5">
        <v>97000</v>
      </c>
      <c r="G16" s="5">
        <v>11500</v>
      </c>
      <c r="H16" s="5"/>
      <c r="I16" s="5"/>
      <c r="J16" s="5">
        <f t="shared" si="0"/>
        <v>0</v>
      </c>
      <c r="K16" s="15"/>
      <c r="L16" s="38"/>
    </row>
    <row r="17" spans="1:12" ht="18.75" customHeight="1" x14ac:dyDescent="0.25">
      <c r="A17" s="2">
        <v>4</v>
      </c>
      <c r="B17" s="8" t="s">
        <v>21</v>
      </c>
      <c r="C17" s="2" t="s">
        <v>36</v>
      </c>
      <c r="D17" s="9" t="s">
        <v>22</v>
      </c>
      <c r="E17" s="5">
        <v>23000</v>
      </c>
      <c r="F17" s="5"/>
      <c r="G17" s="5">
        <v>44400</v>
      </c>
      <c r="H17" s="5"/>
      <c r="I17" s="5"/>
      <c r="J17" s="5">
        <f t="shared" si="0"/>
        <v>0</v>
      </c>
      <c r="K17" s="15"/>
      <c r="L17" s="22"/>
    </row>
    <row r="18" spans="1:12" ht="18.75" customHeight="1" x14ac:dyDescent="0.25">
      <c r="A18" s="2">
        <v>5</v>
      </c>
      <c r="B18" s="8" t="s">
        <v>27</v>
      </c>
      <c r="C18" s="2" t="s">
        <v>39</v>
      </c>
      <c r="D18" s="9" t="s">
        <v>28</v>
      </c>
      <c r="E18" s="5">
        <v>18000</v>
      </c>
      <c r="F18" s="5"/>
      <c r="G18" s="5"/>
      <c r="H18" s="5"/>
      <c r="I18" s="5"/>
      <c r="J18" s="5">
        <f t="shared" si="0"/>
        <v>0</v>
      </c>
      <c r="K18" s="15"/>
      <c r="L18" s="22"/>
    </row>
    <row r="19" spans="1:12" ht="18.75" customHeight="1" x14ac:dyDescent="0.25">
      <c r="A19" s="2">
        <v>6</v>
      </c>
      <c r="B19" s="8" t="s">
        <v>25</v>
      </c>
      <c r="C19" s="2" t="s">
        <v>37</v>
      </c>
      <c r="D19" s="9" t="s">
        <v>26</v>
      </c>
      <c r="E19" s="5">
        <v>11500</v>
      </c>
      <c r="F19" s="5"/>
      <c r="G19" s="5"/>
      <c r="H19" s="5">
        <v>11500</v>
      </c>
      <c r="I19" s="5"/>
      <c r="J19" s="5">
        <f t="shared" si="0"/>
        <v>11500</v>
      </c>
      <c r="K19" s="15" t="s">
        <v>83</v>
      </c>
      <c r="L19" s="22" t="s">
        <v>50</v>
      </c>
    </row>
    <row r="20" spans="1:12" ht="18.75" customHeight="1" x14ac:dyDescent="0.25">
      <c r="A20" s="74" t="s">
        <v>6</v>
      </c>
      <c r="B20" s="74"/>
      <c r="C20" s="74"/>
      <c r="D20" s="74"/>
      <c r="E20" s="33">
        <f>SUM(E14:E19)</f>
        <v>112500</v>
      </c>
      <c r="F20" s="33">
        <f t="shared" ref="F20:J20" si="1">SUM(F14:F19)</f>
        <v>177500</v>
      </c>
      <c r="G20" s="33">
        <f t="shared" si="1"/>
        <v>95400</v>
      </c>
      <c r="H20" s="33">
        <f t="shared" si="1"/>
        <v>51500</v>
      </c>
      <c r="I20" s="33">
        <f t="shared" si="1"/>
        <v>0</v>
      </c>
      <c r="J20" s="33">
        <f t="shared" si="1"/>
        <v>51500</v>
      </c>
      <c r="K20" s="34" t="s">
        <v>84</v>
      </c>
      <c r="L20" s="35" t="s">
        <v>52</v>
      </c>
    </row>
    <row r="21" spans="1:12" ht="15.75" x14ac:dyDescent="0.25">
      <c r="A21" s="75" t="s">
        <v>40</v>
      </c>
      <c r="B21" s="75"/>
      <c r="C21" s="75"/>
      <c r="D21" s="75"/>
      <c r="E21" s="75"/>
      <c r="F21" s="75"/>
      <c r="G21" s="75"/>
      <c r="H21" s="75"/>
      <c r="I21" s="75"/>
      <c r="J21" s="23">
        <f>-J20*0.1</f>
        <v>-5150</v>
      </c>
    </row>
    <row r="22" spans="1:12" ht="15.75" x14ac:dyDescent="0.25">
      <c r="A22" s="76" t="s">
        <v>59</v>
      </c>
      <c r="B22" s="76"/>
      <c r="C22" s="76"/>
      <c r="D22" s="76"/>
      <c r="E22" s="76"/>
      <c r="F22" s="76"/>
      <c r="G22" s="76"/>
      <c r="H22" s="76"/>
      <c r="I22" s="76"/>
      <c r="J22" s="23">
        <v>-20000</v>
      </c>
    </row>
    <row r="23" spans="1:12" ht="15.75" x14ac:dyDescent="0.25">
      <c r="A23" s="77" t="s">
        <v>56</v>
      </c>
      <c r="B23" s="77"/>
      <c r="C23" s="77"/>
      <c r="D23" s="77"/>
      <c r="E23" s="77"/>
      <c r="F23" s="77"/>
      <c r="G23" s="77"/>
      <c r="H23" s="77"/>
      <c r="I23" s="77"/>
      <c r="J23" s="14">
        <f>SUM(J20:J22)</f>
        <v>26350</v>
      </c>
      <c r="L23" s="29"/>
    </row>
    <row r="24" spans="1:12" ht="15.75" x14ac:dyDescent="0.25">
      <c r="A24" s="77" t="s">
        <v>54</v>
      </c>
      <c r="B24" s="77"/>
      <c r="C24" s="77"/>
      <c r="D24" s="77"/>
      <c r="E24" s="77"/>
      <c r="F24" s="77"/>
      <c r="G24" s="77"/>
      <c r="H24" s="77"/>
      <c r="I24" s="77"/>
      <c r="J24" s="14">
        <v>53500</v>
      </c>
      <c r="L24" s="29"/>
    </row>
    <row r="25" spans="1:12" ht="15" customHeight="1" x14ac:dyDescent="0.25">
      <c r="A25" s="77" t="s">
        <v>55</v>
      </c>
      <c r="B25" s="77"/>
      <c r="C25" s="77"/>
      <c r="D25" s="77"/>
      <c r="E25" s="77"/>
      <c r="F25" s="77"/>
      <c r="G25" s="77"/>
      <c r="H25" s="77"/>
      <c r="I25" s="77"/>
      <c r="J25" s="14">
        <f>SUM(J23:J24)</f>
        <v>79850</v>
      </c>
      <c r="L25" s="29"/>
    </row>
    <row r="26" spans="1:12" ht="15" customHeight="1" x14ac:dyDescent="0.25">
      <c r="A26" s="84" t="s">
        <v>85</v>
      </c>
      <c r="B26" s="85"/>
      <c r="C26" s="85"/>
      <c r="D26" s="85"/>
      <c r="E26" s="85"/>
      <c r="F26" s="85"/>
      <c r="G26" s="85"/>
      <c r="H26" s="85"/>
      <c r="I26" s="85"/>
      <c r="J26" s="16">
        <v>70000</v>
      </c>
      <c r="L26" s="29"/>
    </row>
    <row r="27" spans="1:12" ht="15" customHeight="1" x14ac:dyDescent="0.25">
      <c r="A27" s="86" t="s">
        <v>86</v>
      </c>
      <c r="B27" s="86"/>
      <c r="C27" s="86"/>
      <c r="D27" s="86"/>
      <c r="E27" s="86"/>
      <c r="F27" s="86"/>
      <c r="G27" s="86"/>
      <c r="H27" s="86"/>
      <c r="I27" s="86"/>
      <c r="J27" s="14">
        <f>SUM(J25:J26)</f>
        <v>149850</v>
      </c>
      <c r="L27" s="29"/>
    </row>
    <row r="28" spans="1:12" ht="15.75" x14ac:dyDescent="0.25">
      <c r="A28" s="78" t="s">
        <v>44</v>
      </c>
      <c r="B28" s="78"/>
      <c r="C28" s="78"/>
      <c r="D28" s="78"/>
      <c r="E28" s="78"/>
      <c r="F28" s="18" t="s">
        <v>42</v>
      </c>
      <c r="G28" s="18" t="s">
        <v>43</v>
      </c>
      <c r="J28" s="16"/>
    </row>
    <row r="29" spans="1:12" ht="15.75" x14ac:dyDescent="0.25">
      <c r="J29" s="16"/>
    </row>
    <row r="30" spans="1:12" x14ac:dyDescent="0.25">
      <c r="A30" s="72" t="s">
        <v>58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x14ac:dyDescent="0.25">
      <c r="A31" s="72" t="s">
        <v>57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x14ac:dyDescent="0.25">
      <c r="J32" s="29"/>
    </row>
    <row r="33" spans="1:12" ht="15.75" x14ac:dyDescent="0.25">
      <c r="A33" s="2">
        <v>3</v>
      </c>
      <c r="B33" s="8" t="s">
        <v>31</v>
      </c>
      <c r="C33" s="2" t="s">
        <v>35</v>
      </c>
      <c r="D33" s="9" t="s">
        <v>32</v>
      </c>
      <c r="E33" s="5">
        <v>20000</v>
      </c>
      <c r="F33" s="5" t="s">
        <v>74</v>
      </c>
      <c r="G33" s="81" t="s">
        <v>75</v>
      </c>
      <c r="H33" s="82"/>
      <c r="I33" s="82"/>
      <c r="J33" s="82"/>
      <c r="K33" s="82"/>
      <c r="L33" s="83"/>
    </row>
    <row r="34" spans="1:12" x14ac:dyDescent="0.25">
      <c r="J34" s="29"/>
    </row>
    <row r="35" spans="1:12" x14ac:dyDescent="0.25">
      <c r="F35" s="29"/>
    </row>
  </sheetData>
  <mergeCells count="21">
    <mergeCell ref="A22:I22"/>
    <mergeCell ref="A4:K4"/>
    <mergeCell ref="F7:H7"/>
    <mergeCell ref="I7:J7"/>
    <mergeCell ref="C9:E9"/>
    <mergeCell ref="F9:H9"/>
    <mergeCell ref="I9:J9"/>
    <mergeCell ref="C10:E10"/>
    <mergeCell ref="F10:H10"/>
    <mergeCell ref="I10:J10"/>
    <mergeCell ref="A20:D20"/>
    <mergeCell ref="A21:I21"/>
    <mergeCell ref="G33:L33"/>
    <mergeCell ref="A23:I23"/>
    <mergeCell ref="A24:I24"/>
    <mergeCell ref="A25:I25"/>
    <mergeCell ref="A28:E28"/>
    <mergeCell ref="A30:L30"/>
    <mergeCell ref="A31:L31"/>
    <mergeCell ref="A26:I26"/>
    <mergeCell ref="A27:I2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view="pageLayout" topLeftCell="A19" zoomScaleNormal="100" workbookViewId="0">
      <selection activeCell="D33" sqref="D33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87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41"/>
      <c r="H6" s="7" t="s">
        <v>16</v>
      </c>
      <c r="I6" s="7"/>
    </row>
    <row r="7" spans="1:12" ht="18.75" x14ac:dyDescent="0.3">
      <c r="D7" s="41" t="s">
        <v>17</v>
      </c>
      <c r="E7" s="41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41"/>
      <c r="E9" s="41"/>
      <c r="F9" s="41"/>
      <c r="G9" s="41"/>
      <c r="H9" s="41"/>
      <c r="I9" s="41"/>
      <c r="J9" s="41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42" t="s">
        <v>1</v>
      </c>
      <c r="C14" s="4" t="s">
        <v>10</v>
      </c>
      <c r="D14" s="42" t="s">
        <v>9</v>
      </c>
      <c r="E14" s="42" t="s">
        <v>2</v>
      </c>
      <c r="F14" s="42" t="s">
        <v>3</v>
      </c>
      <c r="G14" s="3" t="s">
        <v>41</v>
      </c>
      <c r="H14" s="20" t="s">
        <v>8</v>
      </c>
      <c r="I14" s="42" t="s">
        <v>5</v>
      </c>
      <c r="J14" s="3" t="s">
        <v>4</v>
      </c>
      <c r="K14" s="42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55000</v>
      </c>
      <c r="G15" s="5"/>
      <c r="H15" s="5"/>
      <c r="I15" s="5"/>
      <c r="J15" s="5">
        <f>SUM(H15:I15)</f>
        <v>0</v>
      </c>
      <c r="K15" s="15"/>
      <c r="L15" s="22"/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25500</v>
      </c>
      <c r="G16" s="5">
        <v>16000</v>
      </c>
      <c r="H16" s="5">
        <v>20000</v>
      </c>
      <c r="I16" s="5"/>
      <c r="J16" s="5">
        <f t="shared" ref="J16:J20" si="0">SUM(H16:I16)</f>
        <v>20000</v>
      </c>
      <c r="K16" s="15" t="s">
        <v>89</v>
      </c>
      <c r="L16" s="2" t="s">
        <v>50</v>
      </c>
    </row>
    <row r="17" spans="1:12" ht="18.75" customHeight="1" x14ac:dyDescent="0.25">
      <c r="A17" s="2">
        <v>3</v>
      </c>
      <c r="B17" s="8" t="s">
        <v>76</v>
      </c>
      <c r="C17" s="2" t="s">
        <v>35</v>
      </c>
      <c r="D17" s="9" t="s">
        <v>77</v>
      </c>
      <c r="E17" s="5">
        <v>20000</v>
      </c>
      <c r="F17" s="5">
        <v>60000</v>
      </c>
      <c r="G17" s="5"/>
      <c r="H17" s="5"/>
      <c r="I17" s="5"/>
      <c r="J17" s="5">
        <f t="shared" si="0"/>
        <v>0</v>
      </c>
      <c r="K17" s="15"/>
      <c r="L17" s="38"/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>
        <v>69700</v>
      </c>
      <c r="G18" s="5">
        <v>46700</v>
      </c>
      <c r="H18" s="5">
        <v>23000</v>
      </c>
      <c r="I18" s="5"/>
      <c r="J18" s="5">
        <f t="shared" si="0"/>
        <v>23000</v>
      </c>
      <c r="K18" s="15" t="s">
        <v>89</v>
      </c>
      <c r="L18" s="2" t="s">
        <v>50</v>
      </c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/>
      <c r="G19" s="5"/>
      <c r="H19" s="5">
        <v>18000</v>
      </c>
      <c r="I19" s="5"/>
      <c r="J19" s="5">
        <f t="shared" si="0"/>
        <v>18000</v>
      </c>
      <c r="K19" s="15" t="s">
        <v>89</v>
      </c>
      <c r="L19" s="2" t="s">
        <v>50</v>
      </c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5" t="s">
        <v>89</v>
      </c>
      <c r="L20" s="2" t="s">
        <v>50</v>
      </c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112500</v>
      </c>
      <c r="F21" s="33">
        <f t="shared" ref="F21:J21" si="1">SUM(F15:F20)</f>
        <v>210200</v>
      </c>
      <c r="G21" s="33">
        <f t="shared" si="1"/>
        <v>62700</v>
      </c>
      <c r="H21" s="33">
        <f t="shared" si="1"/>
        <v>72500</v>
      </c>
      <c r="I21" s="33">
        <f t="shared" si="1"/>
        <v>0</v>
      </c>
      <c r="J21" s="33">
        <f t="shared" si="1"/>
        <v>72500</v>
      </c>
      <c r="K21" s="15" t="s">
        <v>90</v>
      </c>
      <c r="L21" s="43" t="s">
        <v>52</v>
      </c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-7250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>
        <v>-20000</v>
      </c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f>SUM(J21:J23)</f>
        <v>45250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116500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161750</v>
      </c>
      <c r="L26" s="29"/>
    </row>
    <row r="27" spans="1:12" ht="15" customHeight="1" x14ac:dyDescent="0.25">
      <c r="A27" s="84" t="s">
        <v>85</v>
      </c>
      <c r="B27" s="85"/>
      <c r="C27" s="85"/>
      <c r="D27" s="85"/>
      <c r="E27" s="85"/>
      <c r="F27" s="85"/>
      <c r="G27" s="85"/>
      <c r="H27" s="85"/>
      <c r="I27" s="85"/>
      <c r="J27" s="16">
        <v>70000</v>
      </c>
      <c r="L27" s="29"/>
    </row>
    <row r="28" spans="1:12" ht="15" customHeight="1" x14ac:dyDescent="0.25">
      <c r="A28" s="86" t="s">
        <v>86</v>
      </c>
      <c r="B28" s="86"/>
      <c r="C28" s="86"/>
      <c r="D28" s="86"/>
      <c r="E28" s="86"/>
      <c r="F28" s="86"/>
      <c r="G28" s="86"/>
      <c r="H28" s="86"/>
      <c r="I28" s="86"/>
      <c r="J28" s="14">
        <f>SUM(J26:J27)</f>
        <v>231750</v>
      </c>
      <c r="L28" s="29"/>
    </row>
    <row r="29" spans="1:12" ht="15.75" x14ac:dyDescent="0.25">
      <c r="A29" s="78" t="s">
        <v>44</v>
      </c>
      <c r="B29" s="78"/>
      <c r="C29" s="78"/>
      <c r="D29" s="78"/>
      <c r="E29" s="78"/>
      <c r="F29" s="18" t="s">
        <v>42</v>
      </c>
      <c r="G29" s="18" t="s">
        <v>43</v>
      </c>
      <c r="J29" s="16"/>
    </row>
    <row r="30" spans="1:12" ht="15.75" x14ac:dyDescent="0.25">
      <c r="J30" s="16"/>
    </row>
    <row r="31" spans="1:12" x14ac:dyDescent="0.25">
      <c r="A31" s="72" t="s">
        <v>58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x14ac:dyDescent="0.25">
      <c r="A32" s="72" t="s">
        <v>57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ht="6.75" customHeight="1" x14ac:dyDescent="0.25">
      <c r="J33" s="29"/>
    </row>
    <row r="34" spans="1:12" ht="15.75" x14ac:dyDescent="0.25">
      <c r="A34" s="2">
        <v>3</v>
      </c>
      <c r="B34" s="8" t="s">
        <v>31</v>
      </c>
      <c r="C34" s="2" t="s">
        <v>35</v>
      </c>
      <c r="D34" s="9" t="s">
        <v>32</v>
      </c>
      <c r="E34" s="5">
        <v>20000</v>
      </c>
      <c r="F34" s="5">
        <v>77000</v>
      </c>
      <c r="G34" s="81" t="s">
        <v>75</v>
      </c>
      <c r="H34" s="82"/>
      <c r="I34" s="82"/>
      <c r="J34" s="82"/>
      <c r="K34" s="82"/>
      <c r="L34" s="83"/>
    </row>
    <row r="35" spans="1:12" x14ac:dyDescent="0.25">
      <c r="A35" s="87" t="s">
        <v>91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25">
      <c r="F36" s="29"/>
    </row>
  </sheetData>
  <mergeCells count="23">
    <mergeCell ref="A35:L35"/>
    <mergeCell ref="A4:K4"/>
    <mergeCell ref="F7:H7"/>
    <mergeCell ref="I7:J7"/>
    <mergeCell ref="C10:E10"/>
    <mergeCell ref="F10:H10"/>
    <mergeCell ref="I10:J10"/>
    <mergeCell ref="A31:L31"/>
    <mergeCell ref="A32:L32"/>
    <mergeCell ref="G34:L34"/>
    <mergeCell ref="A8:L8"/>
    <mergeCell ref="A24:I24"/>
    <mergeCell ref="A25:I25"/>
    <mergeCell ref="A26:I26"/>
    <mergeCell ref="A27:I27"/>
    <mergeCell ref="A28:I28"/>
    <mergeCell ref="A29:E29"/>
    <mergeCell ref="C11:E11"/>
    <mergeCell ref="F11:H11"/>
    <mergeCell ref="I11:J11"/>
    <mergeCell ref="A21:D21"/>
    <mergeCell ref="A22:I22"/>
    <mergeCell ref="A23:I2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view="pageLayout" topLeftCell="A11" zoomScaleNormal="100"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92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45"/>
      <c r="H6" s="7" t="s">
        <v>16</v>
      </c>
      <c r="I6" s="7"/>
    </row>
    <row r="7" spans="1:12" ht="18.75" x14ac:dyDescent="0.3">
      <c r="D7" s="45" t="s">
        <v>17</v>
      </c>
      <c r="E7" s="45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45"/>
      <c r="E9" s="45"/>
      <c r="F9" s="45"/>
      <c r="G9" s="45"/>
      <c r="H9" s="45"/>
      <c r="I9" s="45"/>
      <c r="J9" s="45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47" t="s">
        <v>1</v>
      </c>
      <c r="C14" s="4" t="s">
        <v>10</v>
      </c>
      <c r="D14" s="47" t="s">
        <v>9</v>
      </c>
      <c r="E14" s="47" t="s">
        <v>2</v>
      </c>
      <c r="F14" s="47" t="s">
        <v>3</v>
      </c>
      <c r="G14" s="3" t="s">
        <v>41</v>
      </c>
      <c r="H14" s="20" t="s">
        <v>8</v>
      </c>
      <c r="I14" s="47" t="s">
        <v>5</v>
      </c>
      <c r="J14" s="3" t="s">
        <v>4</v>
      </c>
      <c r="K14" s="47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55000</v>
      </c>
      <c r="G15" s="5"/>
      <c r="H15" s="5"/>
      <c r="I15" s="5">
        <v>20000</v>
      </c>
      <c r="J15" s="5">
        <f>SUM(H15:I15)</f>
        <v>20000</v>
      </c>
      <c r="K15" s="15"/>
      <c r="L15" s="22" t="s">
        <v>93</v>
      </c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25500</v>
      </c>
      <c r="G16" s="5">
        <v>16000</v>
      </c>
      <c r="H16" s="5">
        <v>20000</v>
      </c>
      <c r="I16" s="5"/>
      <c r="J16" s="5">
        <f t="shared" ref="J16:J20" si="0">SUM(H16:I16)</f>
        <v>20000</v>
      </c>
      <c r="K16" s="15" t="s">
        <v>94</v>
      </c>
      <c r="L16" s="2" t="s">
        <v>50</v>
      </c>
    </row>
    <row r="17" spans="1:12" ht="18.75" customHeight="1" x14ac:dyDescent="0.25">
      <c r="A17" s="2">
        <v>3</v>
      </c>
      <c r="B17" s="8" t="s">
        <v>76</v>
      </c>
      <c r="C17" s="2" t="s">
        <v>35</v>
      </c>
      <c r="D17" s="9" t="s">
        <v>77</v>
      </c>
      <c r="E17" s="5">
        <v>20000</v>
      </c>
      <c r="F17" s="5">
        <v>80000</v>
      </c>
      <c r="G17" s="5"/>
      <c r="H17" s="5">
        <v>20000</v>
      </c>
      <c r="I17" s="5"/>
      <c r="J17" s="5">
        <f t="shared" si="0"/>
        <v>20000</v>
      </c>
      <c r="K17" s="15" t="s">
        <v>94</v>
      </c>
      <c r="L17" s="2" t="s">
        <v>50</v>
      </c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>
        <v>23000</v>
      </c>
      <c r="G18" s="5">
        <v>46700</v>
      </c>
      <c r="H18" s="5"/>
      <c r="I18" s="5"/>
      <c r="J18" s="5">
        <f t="shared" si="0"/>
        <v>0</v>
      </c>
      <c r="K18" s="15"/>
      <c r="L18" s="2"/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/>
      <c r="G19" s="5"/>
      <c r="H19" s="5">
        <v>18000</v>
      </c>
      <c r="I19" s="5"/>
      <c r="J19" s="5">
        <f t="shared" si="0"/>
        <v>18000</v>
      </c>
      <c r="K19" s="15" t="s">
        <v>99</v>
      </c>
      <c r="L19" s="2" t="s">
        <v>51</v>
      </c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>
        <v>11500</v>
      </c>
      <c r="I20" s="5"/>
      <c r="J20" s="5">
        <f t="shared" si="0"/>
        <v>11500</v>
      </c>
      <c r="K20" s="15" t="s">
        <v>94</v>
      </c>
      <c r="L20" s="2" t="s">
        <v>50</v>
      </c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112500</v>
      </c>
      <c r="F21" s="33">
        <f t="shared" ref="F21:J21" si="1">SUM(F15:F20)</f>
        <v>183500</v>
      </c>
      <c r="G21" s="33">
        <f t="shared" si="1"/>
        <v>62700</v>
      </c>
      <c r="H21" s="33">
        <f t="shared" si="1"/>
        <v>69500</v>
      </c>
      <c r="I21" s="33">
        <f t="shared" si="1"/>
        <v>20000</v>
      </c>
      <c r="J21" s="33">
        <f t="shared" si="1"/>
        <v>89500</v>
      </c>
      <c r="K21" s="15" t="s">
        <v>95</v>
      </c>
      <c r="L21" s="46" t="s">
        <v>52</v>
      </c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-8950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>
        <v>-20000</v>
      </c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f>SUM(J21:J23)</f>
        <v>60550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67000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127550</v>
      </c>
      <c r="L26" s="29"/>
    </row>
    <row r="27" spans="1:12" ht="15" customHeight="1" x14ac:dyDescent="0.25">
      <c r="A27" s="84" t="s">
        <v>85</v>
      </c>
      <c r="B27" s="85"/>
      <c r="C27" s="85"/>
      <c r="D27" s="85"/>
      <c r="E27" s="85"/>
      <c r="F27" s="85"/>
      <c r="G27" s="85"/>
      <c r="H27" s="85"/>
      <c r="I27" s="85"/>
      <c r="J27" s="16">
        <v>-70000</v>
      </c>
      <c r="L27" s="29"/>
    </row>
    <row r="28" spans="1:12" ht="15" customHeight="1" x14ac:dyDescent="0.25">
      <c r="A28" s="86" t="s">
        <v>86</v>
      </c>
      <c r="B28" s="86"/>
      <c r="C28" s="86"/>
      <c r="D28" s="86"/>
      <c r="E28" s="86"/>
      <c r="F28" s="86"/>
      <c r="G28" s="86"/>
      <c r="H28" s="86"/>
      <c r="I28" s="86"/>
      <c r="J28" s="14">
        <v>111350</v>
      </c>
      <c r="L28" s="29"/>
    </row>
    <row r="29" spans="1:12" ht="15.75" x14ac:dyDescent="0.25">
      <c r="A29" s="78" t="s">
        <v>44</v>
      </c>
      <c r="B29" s="78"/>
      <c r="C29" s="78"/>
      <c r="D29" s="78"/>
      <c r="E29" s="78"/>
      <c r="F29" s="18" t="s">
        <v>42</v>
      </c>
      <c r="G29" s="18" t="s">
        <v>43</v>
      </c>
      <c r="J29" s="16"/>
    </row>
    <row r="30" spans="1:12" ht="15.75" x14ac:dyDescent="0.25">
      <c r="J30" s="16"/>
    </row>
    <row r="31" spans="1:12" x14ac:dyDescent="0.25">
      <c r="A31" s="72" t="s">
        <v>58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x14ac:dyDescent="0.25">
      <c r="A32" s="72" t="s">
        <v>57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ht="6.75" customHeight="1" x14ac:dyDescent="0.25">
      <c r="J33" s="29"/>
    </row>
    <row r="34" spans="1:12" ht="15.75" x14ac:dyDescent="0.25">
      <c r="A34" s="2">
        <v>3</v>
      </c>
      <c r="B34" s="8" t="s">
        <v>31</v>
      </c>
      <c r="C34" s="2" t="s">
        <v>35</v>
      </c>
      <c r="D34" s="9" t="s">
        <v>32</v>
      </c>
      <c r="E34" s="5">
        <v>20000</v>
      </c>
      <c r="F34" s="5">
        <v>77000</v>
      </c>
      <c r="G34" s="81" t="s">
        <v>75</v>
      </c>
      <c r="H34" s="82"/>
      <c r="I34" s="82"/>
      <c r="J34" s="82"/>
      <c r="K34" s="82"/>
      <c r="L34" s="83"/>
    </row>
    <row r="35" spans="1:12" x14ac:dyDescent="0.25">
      <c r="A35" s="87" t="s">
        <v>91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25">
      <c r="F36" s="29"/>
    </row>
  </sheetData>
  <mergeCells count="23"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  <mergeCell ref="A31:L31"/>
    <mergeCell ref="A32:L32"/>
    <mergeCell ref="G34:L34"/>
    <mergeCell ref="A35:L35"/>
    <mergeCell ref="A24:I24"/>
    <mergeCell ref="A25:I25"/>
    <mergeCell ref="A26:I26"/>
    <mergeCell ref="A27:I27"/>
    <mergeCell ref="A28:I28"/>
    <mergeCell ref="A29:E2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view="pageLayout" topLeftCell="A16" zoomScaleNormal="100" workbookViewId="0">
      <selection activeCell="J27" sqref="J2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96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48"/>
      <c r="H6" s="7" t="s">
        <v>16</v>
      </c>
      <c r="I6" s="7"/>
    </row>
    <row r="7" spans="1:12" ht="18.75" x14ac:dyDescent="0.3">
      <c r="D7" s="48" t="s">
        <v>17</v>
      </c>
      <c r="E7" s="48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48"/>
      <c r="E9" s="48"/>
      <c r="F9" s="48"/>
      <c r="G9" s="48"/>
      <c r="H9" s="48"/>
      <c r="I9" s="48"/>
      <c r="J9" s="48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50" t="s">
        <v>1</v>
      </c>
      <c r="C14" s="4" t="s">
        <v>10</v>
      </c>
      <c r="D14" s="50" t="s">
        <v>9</v>
      </c>
      <c r="E14" s="50" t="s">
        <v>2</v>
      </c>
      <c r="F14" s="50" t="s">
        <v>3</v>
      </c>
      <c r="G14" s="3" t="s">
        <v>41</v>
      </c>
      <c r="H14" s="20" t="s">
        <v>8</v>
      </c>
      <c r="I14" s="50" t="s">
        <v>5</v>
      </c>
      <c r="J14" s="3" t="s">
        <v>4</v>
      </c>
      <c r="K14" s="50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55000</v>
      </c>
      <c r="G15" s="5"/>
      <c r="H15" s="5"/>
      <c r="I15" s="5">
        <v>20000</v>
      </c>
      <c r="J15" s="5">
        <f>SUM(H15:I15)</f>
        <v>20000</v>
      </c>
      <c r="K15" s="15"/>
      <c r="L15" s="22" t="s">
        <v>97</v>
      </c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25500</v>
      </c>
      <c r="G16" s="5">
        <v>16000</v>
      </c>
      <c r="H16" s="5"/>
      <c r="I16" s="5"/>
      <c r="J16" s="5">
        <f t="shared" ref="J16:J20" si="0">SUM(H16:I16)</f>
        <v>0</v>
      </c>
      <c r="K16" s="15"/>
      <c r="L16" s="2"/>
    </row>
    <row r="17" spans="1:12" ht="18.75" customHeight="1" x14ac:dyDescent="0.25">
      <c r="A17" s="2">
        <v>3</v>
      </c>
      <c r="B17" s="8" t="s">
        <v>76</v>
      </c>
      <c r="C17" s="2" t="s">
        <v>35</v>
      </c>
      <c r="D17" s="9" t="s">
        <v>77</v>
      </c>
      <c r="E17" s="5">
        <v>20000</v>
      </c>
      <c r="F17" s="5">
        <v>80000</v>
      </c>
      <c r="G17" s="5"/>
      <c r="H17" s="5"/>
      <c r="I17" s="5"/>
      <c r="J17" s="5">
        <f t="shared" si="0"/>
        <v>0</v>
      </c>
      <c r="K17" s="15"/>
      <c r="L17" s="2"/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>
        <v>23000</v>
      </c>
      <c r="G18" s="5">
        <v>46700</v>
      </c>
      <c r="H18" s="5"/>
      <c r="I18" s="5">
        <v>23000</v>
      </c>
      <c r="J18" s="5">
        <f t="shared" si="0"/>
        <v>23000</v>
      </c>
      <c r="K18" s="15"/>
      <c r="L18" s="38" t="s">
        <v>98</v>
      </c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/>
      <c r="G19" s="5"/>
      <c r="H19" s="5"/>
      <c r="I19" s="5"/>
      <c r="J19" s="5">
        <f t="shared" si="0"/>
        <v>0</v>
      </c>
      <c r="K19" s="15"/>
      <c r="L19" s="2"/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/>
      <c r="I20" s="5"/>
      <c r="J20" s="5">
        <f t="shared" si="0"/>
        <v>0</v>
      </c>
      <c r="K20" s="15"/>
      <c r="L20" s="2"/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112500</v>
      </c>
      <c r="F21" s="33">
        <f t="shared" ref="F21:J21" si="1">SUM(F15:F20)</f>
        <v>183500</v>
      </c>
      <c r="G21" s="33">
        <f t="shared" si="1"/>
        <v>62700</v>
      </c>
      <c r="H21" s="33">
        <f t="shared" si="1"/>
        <v>0</v>
      </c>
      <c r="I21" s="33">
        <f t="shared" si="1"/>
        <v>43000</v>
      </c>
      <c r="J21" s="33">
        <f t="shared" si="1"/>
        <v>43000</v>
      </c>
      <c r="K21" s="15"/>
      <c r="L21" s="49"/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-4300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/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f>SUM(J21:J22)</f>
        <v>38700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22500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61200</v>
      </c>
      <c r="L26" s="29"/>
    </row>
    <row r="27" spans="1:12" ht="15" customHeight="1" x14ac:dyDescent="0.25">
      <c r="A27" s="84" t="s">
        <v>85</v>
      </c>
      <c r="B27" s="85"/>
      <c r="C27" s="85"/>
      <c r="D27" s="85"/>
      <c r="E27" s="85"/>
      <c r="F27" s="85"/>
      <c r="G27" s="85"/>
      <c r="H27" s="85"/>
      <c r="I27" s="85"/>
      <c r="J27" s="16"/>
      <c r="L27" s="29"/>
    </row>
    <row r="28" spans="1:12" ht="15" customHeight="1" x14ac:dyDescent="0.25">
      <c r="A28" s="77" t="s">
        <v>86</v>
      </c>
      <c r="B28" s="77"/>
      <c r="C28" s="77"/>
      <c r="D28" s="77"/>
      <c r="E28" s="77"/>
      <c r="F28" s="77"/>
      <c r="G28" s="77"/>
      <c r="H28" s="77"/>
      <c r="I28" s="77"/>
      <c r="J28" s="14">
        <f>SUM(J26)</f>
        <v>61200</v>
      </c>
      <c r="L28" s="29"/>
    </row>
    <row r="29" spans="1:12" ht="15.75" x14ac:dyDescent="0.25">
      <c r="A29" s="78" t="s">
        <v>44</v>
      </c>
      <c r="B29" s="78"/>
      <c r="C29" s="78"/>
      <c r="D29" s="78"/>
      <c r="E29" s="78"/>
      <c r="F29" s="18" t="s">
        <v>42</v>
      </c>
      <c r="G29" s="18" t="s">
        <v>43</v>
      </c>
      <c r="J29" s="16"/>
    </row>
    <row r="30" spans="1:12" ht="15.75" x14ac:dyDescent="0.25">
      <c r="J30" s="16"/>
    </row>
    <row r="31" spans="1:12" x14ac:dyDescent="0.25">
      <c r="A31" s="72" t="s">
        <v>58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x14ac:dyDescent="0.25">
      <c r="A32" s="72" t="s">
        <v>57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2" ht="6.75" customHeight="1" x14ac:dyDescent="0.25">
      <c r="J33" s="29"/>
    </row>
    <row r="34" spans="1:12" ht="15.75" x14ac:dyDescent="0.25">
      <c r="A34" s="2">
        <v>3</v>
      </c>
      <c r="B34" s="8" t="s">
        <v>31</v>
      </c>
      <c r="C34" s="2" t="s">
        <v>35</v>
      </c>
      <c r="D34" s="9" t="s">
        <v>32</v>
      </c>
      <c r="E34" s="5">
        <v>20000</v>
      </c>
      <c r="F34" s="5">
        <v>77000</v>
      </c>
      <c r="G34" s="81" t="s">
        <v>75</v>
      </c>
      <c r="H34" s="82"/>
      <c r="I34" s="82"/>
      <c r="J34" s="82"/>
      <c r="K34" s="82"/>
      <c r="L34" s="83"/>
    </row>
    <row r="35" spans="1:12" x14ac:dyDescent="0.25">
      <c r="A35" s="87" t="s">
        <v>91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2" x14ac:dyDescent="0.25">
      <c r="F36" s="29"/>
    </row>
  </sheetData>
  <mergeCells count="23"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  <mergeCell ref="A31:L31"/>
    <mergeCell ref="A32:L32"/>
    <mergeCell ref="G34:L34"/>
    <mergeCell ref="A35:L35"/>
    <mergeCell ref="A24:I24"/>
    <mergeCell ref="A25:I25"/>
    <mergeCell ref="A26:I26"/>
    <mergeCell ref="A27:I27"/>
    <mergeCell ref="A28:I28"/>
    <mergeCell ref="A29:E2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18" zoomScaleNormal="100" workbookViewId="0">
      <selection activeCell="A27" sqref="A27:J2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9.85546875" customWidth="1"/>
    <col min="8" max="8" width="13.28515625" customWidth="1"/>
    <col min="9" max="9" width="9.85546875" customWidth="1"/>
    <col min="10" max="10" width="15" customWidth="1"/>
    <col min="11" max="11" width="7.42578125" customWidth="1"/>
    <col min="12" max="12" width="11.85546875" bestFit="1" customWidth="1"/>
  </cols>
  <sheetData>
    <row r="1" spans="1:12" x14ac:dyDescent="0.25">
      <c r="A1" s="6" t="s">
        <v>11</v>
      </c>
    </row>
    <row r="2" spans="1:12" x14ac:dyDescent="0.25">
      <c r="A2" s="6" t="s">
        <v>12</v>
      </c>
    </row>
    <row r="3" spans="1:12" x14ac:dyDescent="0.25">
      <c r="A3" s="6" t="s">
        <v>13</v>
      </c>
    </row>
    <row r="4" spans="1:12" ht="23.25" x14ac:dyDescent="0.25">
      <c r="A4" s="79" t="s">
        <v>100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ht="18.75" x14ac:dyDescent="0.3">
      <c r="E5" s="7"/>
      <c r="I5" s="7"/>
      <c r="J5" s="7" t="s">
        <v>14</v>
      </c>
    </row>
    <row r="6" spans="1:12" ht="18.75" x14ac:dyDescent="0.3">
      <c r="D6" s="13" t="s">
        <v>15</v>
      </c>
      <c r="E6" s="13"/>
      <c r="F6" s="13"/>
      <c r="G6" s="51"/>
      <c r="H6" s="7" t="s">
        <v>16</v>
      </c>
      <c r="I6" s="7"/>
    </row>
    <row r="7" spans="1:12" ht="18.75" x14ac:dyDescent="0.3">
      <c r="D7" s="51" t="s">
        <v>17</v>
      </c>
      <c r="E7" s="51"/>
      <c r="F7" s="80" t="s">
        <v>18</v>
      </c>
      <c r="G7" s="80"/>
      <c r="H7" s="80"/>
      <c r="I7" s="80" t="s">
        <v>19</v>
      </c>
      <c r="J7" s="80"/>
      <c r="K7" s="7"/>
    </row>
    <row r="8" spans="1:12" ht="18.75" customHeight="1" x14ac:dyDescent="0.3">
      <c r="A8" s="80" t="s">
        <v>88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</row>
    <row r="9" spans="1:12" ht="6" customHeight="1" x14ac:dyDescent="0.3">
      <c r="A9" s="6"/>
      <c r="D9" s="51"/>
      <c r="E9" s="51"/>
      <c r="F9" s="51"/>
      <c r="G9" s="51"/>
      <c r="H9" s="51"/>
      <c r="I9" s="51"/>
      <c r="J9" s="51"/>
      <c r="K9" s="7"/>
    </row>
    <row r="10" spans="1:12" ht="15.75" customHeight="1" x14ac:dyDescent="0.35">
      <c r="A10" s="6"/>
      <c r="C10" s="73" t="s">
        <v>45</v>
      </c>
      <c r="D10" s="73"/>
      <c r="E10" s="73"/>
      <c r="F10" s="73" t="s">
        <v>46</v>
      </c>
      <c r="G10" s="73"/>
      <c r="H10" s="73"/>
      <c r="I10" s="73" t="s">
        <v>47</v>
      </c>
      <c r="J10" s="73"/>
      <c r="K10" s="7"/>
    </row>
    <row r="11" spans="1:12" ht="18" customHeight="1" x14ac:dyDescent="0.35">
      <c r="C11" s="73" t="s">
        <v>48</v>
      </c>
      <c r="D11" s="73"/>
      <c r="E11" s="73"/>
      <c r="F11" s="73" t="s">
        <v>49</v>
      </c>
      <c r="G11" s="73"/>
      <c r="H11" s="73"/>
      <c r="I11" s="73"/>
      <c r="J11" s="73"/>
    </row>
    <row r="12" spans="1:12" ht="4.5" customHeight="1" x14ac:dyDescent="0.35">
      <c r="C12" s="21"/>
      <c r="D12" s="21"/>
      <c r="E12" s="21"/>
      <c r="F12" s="21"/>
      <c r="G12" s="21"/>
      <c r="H12" s="21"/>
      <c r="I12" s="21"/>
      <c r="J12" s="21"/>
    </row>
    <row r="13" spans="1:12" ht="15.75" customHeight="1" x14ac:dyDescent="0.35">
      <c r="E13" s="19" t="s">
        <v>20</v>
      </c>
      <c r="F13" s="10"/>
      <c r="G13" s="19"/>
    </row>
    <row r="14" spans="1:12" ht="15.75" x14ac:dyDescent="0.25">
      <c r="A14" s="1" t="s">
        <v>0</v>
      </c>
      <c r="B14" s="53" t="s">
        <v>1</v>
      </c>
      <c r="C14" s="4" t="s">
        <v>10</v>
      </c>
      <c r="D14" s="53" t="s">
        <v>9</v>
      </c>
      <c r="E14" s="53" t="s">
        <v>2</v>
      </c>
      <c r="F14" s="53" t="s">
        <v>3</v>
      </c>
      <c r="G14" s="3" t="s">
        <v>41</v>
      </c>
      <c r="H14" s="20" t="s">
        <v>8</v>
      </c>
      <c r="I14" s="53" t="s">
        <v>5</v>
      </c>
      <c r="J14" s="3" t="s">
        <v>4</v>
      </c>
      <c r="K14" s="53" t="s">
        <v>7</v>
      </c>
      <c r="L14" s="12" t="s">
        <v>38</v>
      </c>
    </row>
    <row r="15" spans="1:12" ht="18.75" customHeight="1" x14ac:dyDescent="0.25">
      <c r="A15" s="2">
        <v>1</v>
      </c>
      <c r="B15" s="8" t="s">
        <v>23</v>
      </c>
      <c r="C15" s="2" t="s">
        <v>33</v>
      </c>
      <c r="D15" s="9" t="s">
        <v>24</v>
      </c>
      <c r="E15" s="5">
        <v>20000</v>
      </c>
      <c r="F15" s="5">
        <v>75000</v>
      </c>
      <c r="G15" s="5">
        <v>2000</v>
      </c>
      <c r="H15" s="5"/>
      <c r="I15" s="5">
        <v>20000</v>
      </c>
      <c r="J15" s="5">
        <f>SUM(H15:I15)</f>
        <v>20000</v>
      </c>
      <c r="K15" s="15"/>
      <c r="L15" s="22" t="s">
        <v>101</v>
      </c>
    </row>
    <row r="16" spans="1:12" ht="18.75" customHeight="1" x14ac:dyDescent="0.25">
      <c r="A16" s="2">
        <v>2</v>
      </c>
      <c r="B16" s="8" t="s">
        <v>29</v>
      </c>
      <c r="C16" s="2" t="s">
        <v>34</v>
      </c>
      <c r="D16" s="9" t="s">
        <v>30</v>
      </c>
      <c r="E16" s="5">
        <v>20000</v>
      </c>
      <c r="F16" s="5">
        <v>45500</v>
      </c>
      <c r="G16" s="5">
        <v>18000</v>
      </c>
      <c r="H16" s="5">
        <v>20000</v>
      </c>
      <c r="I16" s="5">
        <v>20000</v>
      </c>
      <c r="J16" s="5">
        <f t="shared" ref="J16:J21" si="0">SUM(H16:I16)</f>
        <v>40000</v>
      </c>
      <c r="K16" s="57" t="s">
        <v>106</v>
      </c>
      <c r="L16" s="22" t="s">
        <v>102</v>
      </c>
    </row>
    <row r="17" spans="1:12" ht="18.75" customHeight="1" x14ac:dyDescent="0.25">
      <c r="A17" s="2">
        <v>3</v>
      </c>
      <c r="B17" s="8" t="s">
        <v>76</v>
      </c>
      <c r="C17" s="2" t="s">
        <v>35</v>
      </c>
      <c r="D17" s="9" t="s">
        <v>77</v>
      </c>
      <c r="E17" s="5">
        <v>20000</v>
      </c>
      <c r="F17" s="5">
        <v>100000</v>
      </c>
      <c r="G17" s="5">
        <v>2000</v>
      </c>
      <c r="H17" s="5"/>
      <c r="I17" s="5"/>
      <c r="J17" s="5">
        <f t="shared" si="0"/>
        <v>0</v>
      </c>
      <c r="K17" s="15"/>
      <c r="L17" s="2"/>
    </row>
    <row r="18" spans="1:12" ht="18.75" customHeight="1" x14ac:dyDescent="0.25">
      <c r="A18" s="2">
        <v>4</v>
      </c>
      <c r="B18" s="8" t="s">
        <v>21</v>
      </c>
      <c r="C18" s="2" t="s">
        <v>36</v>
      </c>
      <c r="D18" s="9" t="s">
        <v>22</v>
      </c>
      <c r="E18" s="5">
        <v>23000</v>
      </c>
      <c r="F18" s="5">
        <v>23000</v>
      </c>
      <c r="G18" s="5">
        <v>49000</v>
      </c>
      <c r="H18" s="5">
        <v>23000</v>
      </c>
      <c r="I18" s="5">
        <v>23000</v>
      </c>
      <c r="J18" s="5">
        <f t="shared" si="0"/>
        <v>46000</v>
      </c>
      <c r="K18" s="15" t="s">
        <v>107</v>
      </c>
      <c r="L18" s="58" t="s">
        <v>53</v>
      </c>
    </row>
    <row r="19" spans="1:12" ht="18.75" customHeight="1" x14ac:dyDescent="0.25">
      <c r="A19" s="2">
        <v>5</v>
      </c>
      <c r="B19" s="8" t="s">
        <v>27</v>
      </c>
      <c r="C19" s="2" t="s">
        <v>39</v>
      </c>
      <c r="D19" s="9" t="s">
        <v>28</v>
      </c>
      <c r="E19" s="5">
        <v>18000</v>
      </c>
      <c r="F19" s="5">
        <v>18000</v>
      </c>
      <c r="G19" s="5"/>
      <c r="H19" s="5">
        <v>18000</v>
      </c>
      <c r="I19" s="5">
        <v>18000</v>
      </c>
      <c r="J19" s="5">
        <f t="shared" si="0"/>
        <v>36000</v>
      </c>
      <c r="K19" s="15" t="s">
        <v>103</v>
      </c>
      <c r="L19" s="59" t="s">
        <v>53</v>
      </c>
    </row>
    <row r="20" spans="1:12" ht="18.75" customHeight="1" x14ac:dyDescent="0.25">
      <c r="A20" s="2">
        <v>6</v>
      </c>
      <c r="B20" s="8" t="s">
        <v>25</v>
      </c>
      <c r="C20" s="2" t="s">
        <v>37</v>
      </c>
      <c r="D20" s="9" t="s">
        <v>26</v>
      </c>
      <c r="E20" s="5">
        <v>11500</v>
      </c>
      <c r="F20" s="5"/>
      <c r="G20" s="5"/>
      <c r="H20" s="5">
        <v>11500</v>
      </c>
      <c r="I20" s="5">
        <v>11500</v>
      </c>
      <c r="J20" s="5">
        <f t="shared" si="0"/>
        <v>23000</v>
      </c>
      <c r="K20" s="15" t="s">
        <v>104</v>
      </c>
      <c r="L20" s="59" t="s">
        <v>53</v>
      </c>
    </row>
    <row r="21" spans="1:12" ht="18.75" customHeight="1" x14ac:dyDescent="0.25">
      <c r="A21" s="74" t="s">
        <v>6</v>
      </c>
      <c r="B21" s="74"/>
      <c r="C21" s="74"/>
      <c r="D21" s="74"/>
      <c r="E21" s="33">
        <f>SUM(E15:E20)</f>
        <v>112500</v>
      </c>
      <c r="F21" s="33">
        <f t="shared" ref="F21:I21" si="1">SUM(F15:F20)</f>
        <v>261500</v>
      </c>
      <c r="G21" s="33">
        <f t="shared" si="1"/>
        <v>71000</v>
      </c>
      <c r="H21" s="33">
        <f t="shared" si="1"/>
        <v>72500</v>
      </c>
      <c r="I21" s="33">
        <f t="shared" si="1"/>
        <v>92500</v>
      </c>
      <c r="J21" s="33">
        <f t="shared" si="0"/>
        <v>165000</v>
      </c>
      <c r="K21" s="15" t="s">
        <v>105</v>
      </c>
      <c r="L21" s="52"/>
    </row>
    <row r="22" spans="1:12" ht="15.75" x14ac:dyDescent="0.25">
      <c r="A22" s="75" t="s">
        <v>40</v>
      </c>
      <c r="B22" s="75"/>
      <c r="C22" s="75"/>
      <c r="D22" s="75"/>
      <c r="E22" s="75"/>
      <c r="F22" s="75"/>
      <c r="G22" s="75"/>
      <c r="H22" s="75"/>
      <c r="I22" s="75"/>
      <c r="J22" s="23">
        <f>-J21*0.1</f>
        <v>-16500</v>
      </c>
    </row>
    <row r="23" spans="1:12" ht="15.75" x14ac:dyDescent="0.25">
      <c r="A23" s="76" t="s">
        <v>59</v>
      </c>
      <c r="B23" s="76"/>
      <c r="C23" s="76"/>
      <c r="D23" s="76"/>
      <c r="E23" s="76"/>
      <c r="F23" s="76"/>
      <c r="G23" s="76"/>
      <c r="H23" s="76"/>
      <c r="I23" s="76"/>
      <c r="J23" s="23">
        <v>-20000</v>
      </c>
    </row>
    <row r="24" spans="1:12" ht="15.75" x14ac:dyDescent="0.25">
      <c r="A24" s="77" t="s">
        <v>56</v>
      </c>
      <c r="B24" s="77"/>
      <c r="C24" s="77"/>
      <c r="D24" s="77"/>
      <c r="E24" s="77"/>
      <c r="F24" s="77"/>
      <c r="G24" s="77"/>
      <c r="H24" s="77"/>
      <c r="I24" s="77"/>
      <c r="J24" s="14">
        <f>SUM(J21:J22)</f>
        <v>148500</v>
      </c>
      <c r="L24" s="29"/>
    </row>
    <row r="25" spans="1:12" ht="15.75" x14ac:dyDescent="0.25">
      <c r="A25" s="77" t="s">
        <v>54</v>
      </c>
      <c r="B25" s="77"/>
      <c r="C25" s="77"/>
      <c r="D25" s="77"/>
      <c r="E25" s="77"/>
      <c r="F25" s="77"/>
      <c r="G25" s="77"/>
      <c r="H25" s="77"/>
      <c r="I25" s="77"/>
      <c r="J25" s="14">
        <v>44500</v>
      </c>
      <c r="L25" s="44"/>
    </row>
    <row r="26" spans="1:12" ht="15" customHeight="1" x14ac:dyDescent="0.25">
      <c r="A26" s="88" t="s">
        <v>55</v>
      </c>
      <c r="B26" s="89"/>
      <c r="C26" s="89"/>
      <c r="D26" s="89"/>
      <c r="E26" s="89"/>
      <c r="F26" s="89"/>
      <c r="G26" s="89"/>
      <c r="H26" s="89"/>
      <c r="I26" s="90"/>
      <c r="J26" s="14">
        <f>SUM(J24:J25)</f>
        <v>193000</v>
      </c>
      <c r="L26" s="29"/>
    </row>
    <row r="27" spans="1:12" ht="15" customHeight="1" x14ac:dyDescent="0.25">
      <c r="A27" s="77" t="s">
        <v>85</v>
      </c>
      <c r="B27" s="77"/>
      <c r="C27" s="77"/>
      <c r="D27" s="77"/>
      <c r="E27" s="77"/>
      <c r="F27" s="77"/>
      <c r="G27" s="77"/>
      <c r="H27" s="77"/>
      <c r="I27" s="77"/>
      <c r="J27" s="14">
        <v>70000</v>
      </c>
      <c r="L27" s="29"/>
    </row>
    <row r="28" spans="1:12" ht="15.75" x14ac:dyDescent="0.25">
      <c r="A28" s="78" t="s">
        <v>44</v>
      </c>
      <c r="B28" s="78"/>
      <c r="C28" s="78"/>
      <c r="D28" s="78"/>
      <c r="E28" s="78"/>
      <c r="F28" s="18" t="s">
        <v>42</v>
      </c>
      <c r="G28" s="18" t="s">
        <v>43</v>
      </c>
      <c r="J28" s="16"/>
    </row>
    <row r="29" spans="1:12" ht="15.75" x14ac:dyDescent="0.25">
      <c r="J29" s="16"/>
    </row>
    <row r="30" spans="1:12" x14ac:dyDescent="0.25">
      <c r="A30" s="72" t="s">
        <v>58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</row>
    <row r="31" spans="1:12" x14ac:dyDescent="0.25">
      <c r="A31" s="72" t="s">
        <v>57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</row>
    <row r="32" spans="1:12" ht="6.75" customHeight="1" x14ac:dyDescent="0.25">
      <c r="J32" s="29"/>
    </row>
    <row r="33" spans="1:12" ht="15.75" x14ac:dyDescent="0.25">
      <c r="A33" s="2">
        <v>3</v>
      </c>
      <c r="B33" s="8" t="s">
        <v>31</v>
      </c>
      <c r="C33" s="2" t="s">
        <v>35</v>
      </c>
      <c r="D33" s="9" t="s">
        <v>32</v>
      </c>
      <c r="E33" s="5">
        <v>20000</v>
      </c>
      <c r="F33" s="5">
        <v>77000</v>
      </c>
      <c r="G33" s="81" t="s">
        <v>75</v>
      </c>
      <c r="H33" s="82"/>
      <c r="I33" s="82"/>
      <c r="J33" s="82"/>
      <c r="K33" s="82"/>
      <c r="L33" s="83"/>
    </row>
    <row r="34" spans="1:12" x14ac:dyDescent="0.25">
      <c r="A34" s="87" t="s">
        <v>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2" x14ac:dyDescent="0.25">
      <c r="F35" s="29"/>
    </row>
  </sheetData>
  <mergeCells count="22">
    <mergeCell ref="A23:I23"/>
    <mergeCell ref="A4:K4"/>
    <mergeCell ref="F7:H7"/>
    <mergeCell ref="I7:J7"/>
    <mergeCell ref="A8:L8"/>
    <mergeCell ref="C10:E10"/>
    <mergeCell ref="F10:H10"/>
    <mergeCell ref="I10:J10"/>
    <mergeCell ref="C11:E11"/>
    <mergeCell ref="F11:H11"/>
    <mergeCell ref="I11:J11"/>
    <mergeCell ref="A21:D21"/>
    <mergeCell ref="A22:I22"/>
    <mergeCell ref="A30:L30"/>
    <mergeCell ref="A31:L31"/>
    <mergeCell ref="G33:L33"/>
    <mergeCell ref="A34:L34"/>
    <mergeCell ref="A24:I24"/>
    <mergeCell ref="A25:I25"/>
    <mergeCell ref="A26:I26"/>
    <mergeCell ref="A27:I27"/>
    <mergeCell ref="A28:E2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DECEMBRE 17</vt:lpstr>
      <vt:lpstr>JANVIER 18 </vt:lpstr>
      <vt:lpstr>FEVRIER 18</vt:lpstr>
      <vt:lpstr>MARS 18</vt:lpstr>
      <vt:lpstr>AVRIL 18</vt:lpstr>
      <vt:lpstr>MAI 18</vt:lpstr>
      <vt:lpstr>JUIN 18 </vt:lpstr>
      <vt:lpstr>JUILLET 18</vt:lpstr>
      <vt:lpstr>AOUT 18</vt:lpstr>
      <vt:lpstr>SEPTEMBRE 18 </vt:lpstr>
      <vt:lpstr>OCTOBRE 18</vt:lpstr>
      <vt:lpstr>NOVEMBRE 18</vt:lpstr>
      <vt:lpstr>NOVEMBRE 18 (2)</vt:lpstr>
      <vt:lpstr>DECEMBRE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2019-01-14T15:39:02Z</cp:lastPrinted>
  <dcterms:created xsi:type="dcterms:W3CDTF">2013-02-10T07:37:00Z</dcterms:created>
  <dcterms:modified xsi:type="dcterms:W3CDTF">2019-01-14T15:50:02Z</dcterms:modified>
</cp:coreProperties>
</file>