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FOFANA KOURANIMA\DOCUMENTS\"/>
    </mc:Choice>
  </mc:AlternateContent>
  <bookViews>
    <workbookView xWindow="0" yWindow="0" windowWidth="19440" windowHeight="7755" activeTab="4"/>
  </bookViews>
  <sheets>
    <sheet name="2015" sheetId="4" r:id="rId1"/>
    <sheet name="2016" sheetId="5" r:id="rId2"/>
    <sheet name="2017" sheetId="6" r:id="rId3"/>
    <sheet name="2018" sheetId="7" r:id="rId4"/>
    <sheet name="2019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8" l="1"/>
  <c r="D18" i="8"/>
  <c r="E18" i="8"/>
  <c r="C18" i="8"/>
  <c r="D24" i="7"/>
  <c r="E24" i="7"/>
  <c r="C24" i="7"/>
  <c r="C19" i="8" l="1"/>
  <c r="C25" i="7"/>
  <c r="D27" i="6" l="1"/>
  <c r="E27" i="6"/>
  <c r="D29" i="6" l="1"/>
  <c r="D32" i="6" l="1"/>
  <c r="C28" i="6"/>
  <c r="C27" i="6"/>
  <c r="D31" i="5"/>
  <c r="D29" i="5"/>
  <c r="C28" i="5"/>
  <c r="C27" i="5"/>
  <c r="C28" i="4"/>
  <c r="C27" i="4"/>
  <c r="D29" i="4" s="1"/>
</calcChain>
</file>

<file path=xl/sharedStrings.xml><?xml version="1.0" encoding="utf-8"?>
<sst xmlns="http://schemas.openxmlformats.org/spreadsheetml/2006/main" count="251" uniqueCount="80">
  <si>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</si>
  <si>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</si>
  <si>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</si>
  <si>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</si>
  <si>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MOIS</t>
  </si>
  <si>
    <t>DATE</t>
  </si>
  <si>
    <t>OBSERVATIONS</t>
  </si>
  <si>
    <t>N°</t>
  </si>
  <si>
    <t>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</si>
  <si>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</si>
  <si>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</si>
  <si>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</si>
  <si>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</si>
  <si>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</si>
  <si>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</si>
  <si>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</si>
  <si>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</si>
  <si>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</si>
  <si>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</si>
  <si>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</si>
  <si>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ETAT DETAILLE DES PAIEMENTS DES LOYERS</t>
  </si>
  <si>
    <t>BENEFICIAIRE: FOFANA KOURANIMA</t>
  </si>
  <si>
    <t>N° CC: 9602847Q</t>
  </si>
  <si>
    <t>LOYER</t>
  </si>
  <si>
    <t>ARRIERES</t>
  </si>
  <si>
    <t>TOTAUX</t>
  </si>
  <si>
    <t>TOTAL DES ARRIERES</t>
  </si>
  <si>
    <t>TOTAL DES ARRIERES 2015</t>
  </si>
  <si>
    <t xml:space="preserve">JANVIER </t>
  </si>
  <si>
    <t xml:space="preserve">FEVRIER </t>
  </si>
  <si>
    <t xml:space="preserve">MARS </t>
  </si>
  <si>
    <t xml:space="preserve">AVRIL </t>
  </si>
  <si>
    <t xml:space="preserve">MAI </t>
  </si>
  <si>
    <t xml:space="preserve">JUIN </t>
  </si>
  <si>
    <t xml:space="preserve">JUILLET </t>
  </si>
  <si>
    <t xml:space="preserve">AOUT </t>
  </si>
  <si>
    <t xml:space="preserve">SEPTEMBRE </t>
  </si>
  <si>
    <t xml:space="preserve">OCTOBRE </t>
  </si>
  <si>
    <t xml:space="preserve">NOVEMBRE </t>
  </si>
  <si>
    <t xml:space="preserve">DECEMBRE </t>
  </si>
  <si>
    <t>DATE D'ENTREE: 01/01/2015</t>
  </si>
  <si>
    <t>N° MAGASIN:  M1</t>
  </si>
  <si>
    <t>LOCATAIRE: M.IRIE 08385976</t>
  </si>
  <si>
    <t>M.FOFANA</t>
  </si>
  <si>
    <t>FATOU</t>
  </si>
  <si>
    <t>ESPECES</t>
  </si>
  <si>
    <t>09/09/15</t>
  </si>
  <si>
    <t>01/11/15</t>
  </si>
  <si>
    <t>12 MOIS DE LOYERS</t>
  </si>
  <si>
    <t>TOTAL DES ARRIERES 2016</t>
  </si>
  <si>
    <t>10/03/16</t>
  </si>
  <si>
    <t>10/08/16</t>
  </si>
  <si>
    <t>10/09/16</t>
  </si>
  <si>
    <t>10/11/16</t>
  </si>
  <si>
    <t>10/03/17</t>
  </si>
  <si>
    <t>10/08/17</t>
  </si>
  <si>
    <t>11/11/17</t>
  </si>
  <si>
    <t>TOTAL DES ARRIERES 2017</t>
  </si>
  <si>
    <t>TOTAL DES ARRIERES 2018</t>
  </si>
  <si>
    <t>ORANGE MONEY</t>
  </si>
  <si>
    <t>PENALITE</t>
  </si>
  <si>
    <t>05/03/2015</t>
  </si>
  <si>
    <t>01/08/2015</t>
  </si>
  <si>
    <t>MAI</t>
  </si>
  <si>
    <t>JUIN</t>
  </si>
  <si>
    <t>JUILLET</t>
  </si>
  <si>
    <t>AOUT</t>
  </si>
  <si>
    <t>SEPTEMBRE</t>
  </si>
  <si>
    <t>OCTOBRE</t>
  </si>
  <si>
    <t>NOVEMBRE</t>
  </si>
  <si>
    <t>DECEMBRE</t>
  </si>
  <si>
    <t>MOMO MTN</t>
  </si>
  <si>
    <t>09 MOIS DE LOYERS</t>
  </si>
  <si>
    <t xml:space="preserve">TOTAL DES ARRIERES </t>
  </si>
  <si>
    <t xml:space="preserve">TOTAL </t>
  </si>
  <si>
    <t xml:space="preserve">02 MOIS DE LOYER </t>
  </si>
  <si>
    <t xml:space="preserve">TOTAL ARRIERES </t>
  </si>
  <si>
    <t>DONT 21 000 F CFA DE PENALITES</t>
  </si>
  <si>
    <t>REPPORT 2018</t>
  </si>
  <si>
    <t>PENALITES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</si>
</sst>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/>
    <xf numFmtId="16" fontId="4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0" fillId="0" borderId="0" xfId="0"/>
    <xf numFmtId="14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/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49" fontId="5" fillId="0" borderId="1" xfId="0" applyNumberFormat="1" applyFont="1" applyBorder="1"/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0" workbookViewId="0">
      <selection activeCell="E22" sqref="E22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7" customWidth="1"/>
    <col min="4" max="4" width="13.140625" customWidth="1"/>
    <col min="5" max="5" width="16.7109375" style="7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5"/>
      <c r="C1" s="6"/>
      <c r="D1" s="5"/>
      <c r="E1" s="6"/>
      <c r="F1" s="5"/>
      <c r="G1" s="5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9"/>
      <c r="E3" s="49"/>
      <c r="F3" s="49"/>
      <c r="G3" s="49"/>
      <c r="H3" s="49"/>
      <c r="I3" s="49"/>
      <c r="J3" s="49"/>
      <c r="K3" s="49"/>
    </row>
    <row r="4" spans="1:11" ht="18.75" x14ac:dyDescent="0.3">
      <c r="A4" s="50" t="s">
        <v>3</v>
      </c>
      <c r="B4" s="50"/>
      <c r="C4" s="50"/>
      <c r="D4" s="50"/>
      <c r="E4" s="50"/>
      <c r="F4" s="50"/>
      <c r="G4" s="50"/>
      <c r="H4" s="50"/>
      <c r="I4" s="3"/>
      <c r="J4" s="3"/>
      <c r="K4" s="3"/>
    </row>
    <row r="5" spans="1:11" ht="27" customHeight="1" x14ac:dyDescent="0.3">
      <c r="A5" s="49" t="s">
        <v>20</v>
      </c>
      <c r="B5" s="49"/>
      <c r="C5" s="49"/>
      <c r="D5" s="49"/>
      <c r="E5" s="49"/>
      <c r="F5" s="49"/>
      <c r="G5" s="49"/>
      <c r="H5" s="49"/>
    </row>
    <row r="6" spans="1:11" ht="11.25" customHeight="1" x14ac:dyDescent="0.25"/>
    <row r="7" spans="1:11" ht="18.75" x14ac:dyDescent="0.3">
      <c r="A7" s="2" t="s">
        <v>21</v>
      </c>
      <c r="B7" s="2"/>
      <c r="C7" s="4"/>
      <c r="E7" s="4" t="s">
        <v>22</v>
      </c>
    </row>
    <row r="8" spans="1:11" ht="6" customHeight="1" x14ac:dyDescent="0.25"/>
    <row r="9" spans="1:11" ht="15" customHeight="1" x14ac:dyDescent="0.25">
      <c r="A9" s="51" t="s">
        <v>42</v>
      </c>
      <c r="B9" s="51"/>
      <c r="C9" s="51"/>
      <c r="D9" s="51"/>
      <c r="E9" s="51"/>
      <c r="F9" s="51"/>
      <c r="G9" s="51"/>
      <c r="H9" s="51"/>
    </row>
    <row r="10" spans="1:11" s="55" customFormat="1" ht="15" customHeight="1" x14ac:dyDescent="0.25">
      <c r="A10" s="55" t="s">
        <v>40</v>
      </c>
    </row>
    <row r="11" spans="1:11" ht="6.75" customHeight="1" x14ac:dyDescent="0.25"/>
    <row r="12" spans="1:11" s="55" customFormat="1" x14ac:dyDescent="0.25">
      <c r="A12" s="55" t="s">
        <v>41</v>
      </c>
    </row>
    <row r="13" spans="1:11" ht="8.25" customHeight="1" x14ac:dyDescent="0.25"/>
    <row r="14" spans="1:11" ht="15.75" x14ac:dyDescent="0.25">
      <c r="A14" s="9" t="s">
        <v>7</v>
      </c>
      <c r="B14" s="10" t="s">
        <v>4</v>
      </c>
      <c r="C14" s="10" t="s">
        <v>23</v>
      </c>
      <c r="D14" s="10" t="s">
        <v>24</v>
      </c>
      <c r="E14" s="10" t="s">
        <v>5</v>
      </c>
      <c r="F14" s="10" t="s">
        <v>6</v>
      </c>
    </row>
    <row r="15" spans="1:11" ht="15.75" x14ac:dyDescent="0.25">
      <c r="A15" s="13" t="s">
        <v>8</v>
      </c>
      <c r="B15" s="14" t="s">
        <v>28</v>
      </c>
      <c r="C15" s="11">
        <v>30000</v>
      </c>
      <c r="D15" s="11"/>
      <c r="E15" s="42">
        <v>42039</v>
      </c>
      <c r="F15" s="10"/>
    </row>
    <row r="16" spans="1:11" ht="15.75" x14ac:dyDescent="0.25">
      <c r="A16" s="13" t="s">
        <v>10</v>
      </c>
      <c r="B16" s="14" t="s">
        <v>29</v>
      </c>
      <c r="C16" s="11">
        <v>30000</v>
      </c>
      <c r="D16" s="11"/>
      <c r="E16" s="43" t="s">
        <v>61</v>
      </c>
      <c r="F16" s="10"/>
    </row>
    <row r="17" spans="1:6" ht="15.75" x14ac:dyDescent="0.25">
      <c r="A17" s="13" t="s">
        <v>11</v>
      </c>
      <c r="B17" s="14" t="s">
        <v>30</v>
      </c>
      <c r="C17" s="11">
        <v>30000</v>
      </c>
      <c r="D17" s="11"/>
      <c r="E17" s="42">
        <v>42097</v>
      </c>
      <c r="F17" s="27" t="s">
        <v>43</v>
      </c>
    </row>
    <row r="18" spans="1:6" ht="15.75" x14ac:dyDescent="0.25">
      <c r="A18" s="13" t="s">
        <v>9</v>
      </c>
      <c r="B18" s="14" t="s">
        <v>31</v>
      </c>
      <c r="C18" s="11">
        <v>30000</v>
      </c>
      <c r="D18" s="11"/>
      <c r="E18" s="42">
        <v>42134</v>
      </c>
      <c r="F18" s="10" t="s">
        <v>44</v>
      </c>
    </row>
    <row r="19" spans="1:6" ht="15.75" x14ac:dyDescent="0.25">
      <c r="A19" s="13" t="s">
        <v>12</v>
      </c>
      <c r="B19" s="14" t="s">
        <v>32</v>
      </c>
      <c r="C19" s="11">
        <v>30000</v>
      </c>
      <c r="D19" s="11"/>
      <c r="E19" s="42">
        <v>42162</v>
      </c>
      <c r="F19" s="10" t="s">
        <v>44</v>
      </c>
    </row>
    <row r="20" spans="1:6" ht="15.75" x14ac:dyDescent="0.25">
      <c r="A20" s="13" t="s">
        <v>13</v>
      </c>
      <c r="B20" s="14" t="s">
        <v>33</v>
      </c>
      <c r="C20" s="11">
        <v>30000</v>
      </c>
      <c r="D20" s="11"/>
      <c r="E20" s="42">
        <v>42187</v>
      </c>
      <c r="F20" s="10"/>
    </row>
    <row r="21" spans="1:6" ht="15.75" x14ac:dyDescent="0.25">
      <c r="A21" s="13" t="s">
        <v>14</v>
      </c>
      <c r="B21" s="14" t="s">
        <v>34</v>
      </c>
      <c r="C21" s="11">
        <v>30000</v>
      </c>
      <c r="D21" s="10"/>
      <c r="E21" s="43" t="s">
        <v>62</v>
      </c>
      <c r="F21" s="10" t="s">
        <v>45</v>
      </c>
    </row>
    <row r="22" spans="1:6" ht="15.75" x14ac:dyDescent="0.25">
      <c r="A22" s="13" t="s">
        <v>15</v>
      </c>
      <c r="B22" s="14" t="s">
        <v>35</v>
      </c>
      <c r="C22" s="11">
        <v>30000</v>
      </c>
      <c r="D22" s="10"/>
      <c r="E22" s="43" t="s">
        <v>46</v>
      </c>
      <c r="F22" s="10" t="s">
        <v>44</v>
      </c>
    </row>
    <row r="23" spans="1:6" ht="15.75" x14ac:dyDescent="0.25">
      <c r="A23" s="13" t="s">
        <v>16</v>
      </c>
      <c r="B23" s="14" t="s">
        <v>36</v>
      </c>
      <c r="C23" s="11">
        <v>30000</v>
      </c>
      <c r="D23" s="10"/>
      <c r="E23" s="42">
        <v>42278</v>
      </c>
      <c r="F23" s="10" t="s">
        <v>45</v>
      </c>
    </row>
    <row r="24" spans="1:6" ht="15.75" x14ac:dyDescent="0.25">
      <c r="A24" s="13" t="s">
        <v>17</v>
      </c>
      <c r="B24" s="14" t="s">
        <v>37</v>
      </c>
      <c r="C24" s="11">
        <v>30000</v>
      </c>
      <c r="D24" s="10"/>
      <c r="E24" s="43" t="s">
        <v>47</v>
      </c>
      <c r="F24" s="10" t="s">
        <v>45</v>
      </c>
    </row>
    <row r="25" spans="1:6" ht="15.75" x14ac:dyDescent="0.25">
      <c r="A25" s="13" t="s">
        <v>18</v>
      </c>
      <c r="B25" s="14" t="s">
        <v>38</v>
      </c>
      <c r="C25" s="11">
        <v>30000</v>
      </c>
      <c r="D25" s="11"/>
      <c r="E25" s="42">
        <v>42340</v>
      </c>
      <c r="F25" s="10" t="s">
        <v>45</v>
      </c>
    </row>
    <row r="26" spans="1:6" ht="15.75" x14ac:dyDescent="0.25">
      <c r="A26" s="13" t="s">
        <v>19</v>
      </c>
      <c r="B26" s="14" t="s">
        <v>39</v>
      </c>
      <c r="C26" s="11">
        <v>30000</v>
      </c>
      <c r="D26" s="10"/>
      <c r="E26" s="42">
        <v>42373</v>
      </c>
      <c r="F26" s="10" t="s">
        <v>45</v>
      </c>
    </row>
    <row r="27" spans="1:6" ht="15.75" x14ac:dyDescent="0.25">
      <c r="A27" s="53" t="s">
        <v>25</v>
      </c>
      <c r="B27" s="53"/>
      <c r="C27" s="11">
        <f>SUM(C15:C26)</f>
        <v>360000</v>
      </c>
      <c r="D27" s="11"/>
      <c r="E27" s="16"/>
      <c r="F27" s="17"/>
    </row>
    <row r="28" spans="1:6" ht="15.75" x14ac:dyDescent="0.25">
      <c r="A28" s="54" t="s">
        <v>48</v>
      </c>
      <c r="B28" s="54"/>
      <c r="C28" s="18">
        <f>C15+C16+C17+C18+C19+C20+C21+C22+C23+C24+C25+C26</f>
        <v>360000</v>
      </c>
      <c r="D28" s="19"/>
      <c r="E28" s="20"/>
      <c r="F28" s="19"/>
    </row>
    <row r="29" spans="1:6" ht="18.75" x14ac:dyDescent="0.3">
      <c r="A29" s="52" t="s">
        <v>27</v>
      </c>
      <c r="B29" s="52"/>
      <c r="C29" s="52"/>
      <c r="D29" s="8">
        <f>C27-C28</f>
        <v>0</v>
      </c>
    </row>
    <row r="30" spans="1:6" ht="18.75" x14ac:dyDescent="0.3">
      <c r="A30" s="52" t="s">
        <v>26</v>
      </c>
      <c r="B30" s="52"/>
      <c r="C30" s="52"/>
      <c r="D30" s="8">
        <v>0</v>
      </c>
    </row>
  </sheetData>
  <mergeCells count="10">
    <mergeCell ref="D3:K3"/>
    <mergeCell ref="A4:H4"/>
    <mergeCell ref="A5:H5"/>
    <mergeCell ref="A9:H9"/>
    <mergeCell ref="A30:C30"/>
    <mergeCell ref="A27:B27"/>
    <mergeCell ref="A28:B28"/>
    <mergeCell ref="A29:C29"/>
    <mergeCell ref="A10:XFD10"/>
    <mergeCell ref="A12:XFD12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13" workbookViewId="0">
      <selection activeCell="E31" sqref="E31"/>
    </sheetView>
  </sheetViews>
  <sheetFormatPr baseColWidth="10" defaultRowHeight="15" x14ac:dyDescent="0.25"/>
  <cols>
    <col min="1" max="1" width="4.42578125" style="25" customWidth="1"/>
    <col min="2" max="2" width="19.28515625" style="25" customWidth="1"/>
    <col min="3" max="3" width="11.5703125" style="7" customWidth="1"/>
    <col min="4" max="4" width="13.140625" style="25" customWidth="1"/>
    <col min="5" max="5" width="16.7109375" style="7" customWidth="1"/>
    <col min="6" max="6" width="16.7109375" style="25" customWidth="1"/>
    <col min="7" max="7" width="8.7109375" style="25" customWidth="1"/>
    <col min="8" max="8" width="11.140625" style="25" customWidth="1"/>
    <col min="9" max="9" width="10.42578125" style="25" customWidth="1"/>
    <col min="10" max="10" width="12" style="25" customWidth="1"/>
    <col min="11" max="11" width="10.140625" style="25" customWidth="1"/>
    <col min="12" max="12" width="10" style="25" customWidth="1"/>
    <col min="13" max="13" width="7.28515625" style="25" customWidth="1"/>
    <col min="14" max="14" width="7.7109375" style="25" customWidth="1"/>
    <col min="15" max="16384" width="11.42578125" style="25"/>
  </cols>
  <sheetData>
    <row r="1" spans="1:11" x14ac:dyDescent="0.25">
      <c r="A1" s="1" t="s">
        <v>0</v>
      </c>
      <c r="B1" s="22"/>
      <c r="C1" s="23"/>
      <c r="D1" s="22"/>
      <c r="E1" s="23"/>
      <c r="F1" s="22"/>
      <c r="G1" s="22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9"/>
      <c r="E3" s="49"/>
      <c r="F3" s="49"/>
      <c r="G3" s="49"/>
      <c r="H3" s="49"/>
      <c r="I3" s="49"/>
      <c r="J3" s="49"/>
      <c r="K3" s="49"/>
    </row>
    <row r="4" spans="1:11" ht="18.75" x14ac:dyDescent="0.3">
      <c r="A4" s="50" t="s">
        <v>3</v>
      </c>
      <c r="B4" s="50"/>
      <c r="C4" s="50"/>
      <c r="D4" s="50"/>
      <c r="E4" s="50"/>
      <c r="F4" s="50"/>
      <c r="G4" s="50"/>
      <c r="H4" s="50"/>
      <c r="I4" s="21"/>
      <c r="J4" s="21"/>
      <c r="K4" s="21"/>
    </row>
    <row r="5" spans="1:11" ht="27" customHeight="1" x14ac:dyDescent="0.3">
      <c r="A5" s="49" t="s">
        <v>20</v>
      </c>
      <c r="B5" s="49"/>
      <c r="C5" s="49"/>
      <c r="D5" s="49"/>
      <c r="E5" s="49"/>
      <c r="F5" s="49"/>
      <c r="G5" s="49"/>
      <c r="H5" s="49"/>
    </row>
    <row r="6" spans="1:11" ht="11.25" customHeight="1" x14ac:dyDescent="0.25"/>
    <row r="7" spans="1:11" ht="18.75" x14ac:dyDescent="0.3">
      <c r="A7" s="2" t="s">
        <v>21</v>
      </c>
      <c r="B7" s="2"/>
      <c r="C7" s="21"/>
      <c r="E7" s="21" t="s">
        <v>22</v>
      </c>
    </row>
    <row r="8" spans="1:11" ht="6" customHeight="1" x14ac:dyDescent="0.25"/>
    <row r="9" spans="1:11" ht="15" customHeight="1" x14ac:dyDescent="0.25">
      <c r="A9" s="51" t="s">
        <v>42</v>
      </c>
      <c r="B9" s="51"/>
      <c r="C9" s="51"/>
      <c r="D9" s="51"/>
      <c r="E9" s="51"/>
      <c r="F9" s="51"/>
      <c r="G9" s="51"/>
      <c r="H9" s="51"/>
    </row>
    <row r="10" spans="1:11" s="55" customFormat="1" ht="15" customHeight="1" x14ac:dyDescent="0.25">
      <c r="A10" s="55" t="s">
        <v>40</v>
      </c>
    </row>
    <row r="11" spans="1:11" ht="6.75" customHeight="1" x14ac:dyDescent="0.25"/>
    <row r="12" spans="1:11" s="55" customFormat="1" x14ac:dyDescent="0.25">
      <c r="A12" s="55" t="s">
        <v>41</v>
      </c>
    </row>
    <row r="13" spans="1:11" ht="8.25" customHeight="1" x14ac:dyDescent="0.25"/>
    <row r="14" spans="1:11" ht="15.75" x14ac:dyDescent="0.25">
      <c r="A14" s="9" t="s">
        <v>7</v>
      </c>
      <c r="B14" s="10" t="s">
        <v>4</v>
      </c>
      <c r="C14" s="10" t="s">
        <v>23</v>
      </c>
      <c r="D14" s="10" t="s">
        <v>24</v>
      </c>
      <c r="E14" s="10" t="s">
        <v>5</v>
      </c>
      <c r="F14" s="10" t="s">
        <v>6</v>
      </c>
    </row>
    <row r="15" spans="1:11" ht="15.75" x14ac:dyDescent="0.25">
      <c r="A15" s="24" t="s">
        <v>8</v>
      </c>
      <c r="B15" s="14" t="s">
        <v>28</v>
      </c>
      <c r="C15" s="11">
        <v>30000</v>
      </c>
      <c r="D15" s="11"/>
      <c r="E15" s="12">
        <v>42410</v>
      </c>
      <c r="F15" s="10" t="s">
        <v>45</v>
      </c>
    </row>
    <row r="16" spans="1:11" ht="15.75" x14ac:dyDescent="0.25">
      <c r="A16" s="24" t="s">
        <v>10</v>
      </c>
      <c r="B16" s="14" t="s">
        <v>29</v>
      </c>
      <c r="C16" s="11">
        <v>30000</v>
      </c>
      <c r="D16" s="11"/>
      <c r="E16" s="15" t="s">
        <v>50</v>
      </c>
      <c r="F16" s="10" t="s">
        <v>45</v>
      </c>
    </row>
    <row r="17" spans="1:6" ht="15.75" x14ac:dyDescent="0.25">
      <c r="A17" s="24" t="s">
        <v>11</v>
      </c>
      <c r="B17" s="14" t="s">
        <v>30</v>
      </c>
      <c r="C17" s="11">
        <v>30000</v>
      </c>
      <c r="D17" s="11"/>
      <c r="E17" s="12">
        <v>42470</v>
      </c>
      <c r="F17" s="27" t="s">
        <v>45</v>
      </c>
    </row>
    <row r="18" spans="1:6" ht="15.75" x14ac:dyDescent="0.25">
      <c r="A18" s="24" t="s">
        <v>9</v>
      </c>
      <c r="B18" s="14" t="s">
        <v>31</v>
      </c>
      <c r="C18" s="11">
        <v>30000</v>
      </c>
      <c r="D18" s="11"/>
      <c r="E18" s="12">
        <v>42492</v>
      </c>
      <c r="F18" s="10" t="s">
        <v>45</v>
      </c>
    </row>
    <row r="19" spans="1:6" ht="15.75" x14ac:dyDescent="0.25">
      <c r="A19" s="24" t="s">
        <v>12</v>
      </c>
      <c r="B19" s="14" t="s">
        <v>32</v>
      </c>
      <c r="C19" s="11">
        <v>30000</v>
      </c>
      <c r="D19" s="11"/>
      <c r="E19" s="12">
        <v>42524</v>
      </c>
      <c r="F19" s="10" t="s">
        <v>45</v>
      </c>
    </row>
    <row r="20" spans="1:6" ht="15.75" x14ac:dyDescent="0.25">
      <c r="A20" s="24" t="s">
        <v>13</v>
      </c>
      <c r="B20" s="14" t="s">
        <v>33</v>
      </c>
      <c r="C20" s="11">
        <v>30000</v>
      </c>
      <c r="D20" s="11"/>
      <c r="E20" s="12">
        <v>42552</v>
      </c>
      <c r="F20" s="10" t="s">
        <v>45</v>
      </c>
    </row>
    <row r="21" spans="1:6" ht="15.75" x14ac:dyDescent="0.25">
      <c r="A21" s="24" t="s">
        <v>14</v>
      </c>
      <c r="B21" s="14" t="s">
        <v>34</v>
      </c>
      <c r="C21" s="11">
        <v>30000</v>
      </c>
      <c r="D21" s="10"/>
      <c r="E21" s="15" t="s">
        <v>51</v>
      </c>
      <c r="F21" s="10" t="s">
        <v>45</v>
      </c>
    </row>
    <row r="22" spans="1:6" ht="15.75" x14ac:dyDescent="0.25">
      <c r="A22" s="24" t="s">
        <v>15</v>
      </c>
      <c r="B22" s="14" t="s">
        <v>35</v>
      </c>
      <c r="C22" s="11">
        <v>30000</v>
      </c>
      <c r="D22" s="10"/>
      <c r="E22" s="15" t="s">
        <v>52</v>
      </c>
      <c r="F22" s="10" t="s">
        <v>45</v>
      </c>
    </row>
    <row r="23" spans="1:6" ht="15.75" x14ac:dyDescent="0.25">
      <c r="A23" s="24" t="s">
        <v>16</v>
      </c>
      <c r="B23" s="14" t="s">
        <v>36</v>
      </c>
      <c r="C23" s="11">
        <v>30000</v>
      </c>
      <c r="D23" s="10"/>
      <c r="E23" s="12">
        <v>42653</v>
      </c>
      <c r="F23" s="10" t="s">
        <v>45</v>
      </c>
    </row>
    <row r="24" spans="1:6" ht="15.75" x14ac:dyDescent="0.25">
      <c r="A24" s="24" t="s">
        <v>17</v>
      </c>
      <c r="B24" s="14" t="s">
        <v>37</v>
      </c>
      <c r="C24" s="11">
        <v>30000</v>
      </c>
      <c r="D24" s="10"/>
      <c r="E24" s="15" t="s">
        <v>53</v>
      </c>
      <c r="F24" s="10" t="s">
        <v>45</v>
      </c>
    </row>
    <row r="25" spans="1:6" ht="15.75" x14ac:dyDescent="0.25">
      <c r="A25" s="24" t="s">
        <v>18</v>
      </c>
      <c r="B25" s="14" t="s">
        <v>38</v>
      </c>
      <c r="C25" s="11">
        <v>30000</v>
      </c>
      <c r="D25" s="11"/>
      <c r="E25" s="12">
        <v>42714</v>
      </c>
      <c r="F25" s="10" t="s">
        <v>45</v>
      </c>
    </row>
    <row r="26" spans="1:6" ht="15.75" x14ac:dyDescent="0.25">
      <c r="A26" s="24" t="s">
        <v>19</v>
      </c>
      <c r="B26" s="14" t="s">
        <v>39</v>
      </c>
      <c r="C26" s="11">
        <v>30000</v>
      </c>
      <c r="D26" s="10"/>
      <c r="E26" s="12">
        <v>42745</v>
      </c>
      <c r="F26" s="10" t="s">
        <v>45</v>
      </c>
    </row>
    <row r="27" spans="1:6" ht="15.75" x14ac:dyDescent="0.25">
      <c r="A27" s="53" t="s">
        <v>25</v>
      </c>
      <c r="B27" s="53"/>
      <c r="C27" s="11">
        <f>SUM(C15:C26)</f>
        <v>360000</v>
      </c>
      <c r="D27" s="11"/>
      <c r="E27" s="16"/>
      <c r="F27" s="17"/>
    </row>
    <row r="28" spans="1:6" ht="15.75" x14ac:dyDescent="0.25">
      <c r="A28" s="54" t="s">
        <v>48</v>
      </c>
      <c r="B28" s="54"/>
      <c r="C28" s="18">
        <f>C15+C16+C17+C18+C19+C20+C21+C22+C23+C24+C25+C26</f>
        <v>360000</v>
      </c>
      <c r="D28" s="19"/>
      <c r="E28" s="20"/>
      <c r="F28" s="19"/>
    </row>
    <row r="29" spans="1:6" ht="18.75" x14ac:dyDescent="0.3">
      <c r="A29" s="52" t="s">
        <v>49</v>
      </c>
      <c r="B29" s="52"/>
      <c r="C29" s="52"/>
      <c r="D29" s="8">
        <f>C27-C28</f>
        <v>0</v>
      </c>
    </row>
    <row r="30" spans="1:6" ht="18.75" x14ac:dyDescent="0.3">
      <c r="A30" s="52" t="s">
        <v>27</v>
      </c>
      <c r="B30" s="52"/>
      <c r="C30" s="52"/>
      <c r="D30" s="8">
        <v>0</v>
      </c>
    </row>
    <row r="31" spans="1:6" ht="18.75" x14ac:dyDescent="0.3">
      <c r="A31" s="56" t="s">
        <v>26</v>
      </c>
      <c r="B31" s="57"/>
      <c r="C31" s="58"/>
      <c r="D31" s="8">
        <f>D29+D30</f>
        <v>0</v>
      </c>
    </row>
  </sheetData>
  <mergeCells count="11">
    <mergeCell ref="A27:B27"/>
    <mergeCell ref="A28:B28"/>
    <mergeCell ref="A29:C29"/>
    <mergeCell ref="A30:C30"/>
    <mergeCell ref="A31:C31"/>
    <mergeCell ref="A12:XFD12"/>
    <mergeCell ref="D3:K3"/>
    <mergeCell ref="A4:H4"/>
    <mergeCell ref="A5:H5"/>
    <mergeCell ref="A9:H9"/>
    <mergeCell ref="A10:XFD10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3" workbookViewId="0">
      <selection activeCell="D29" sqref="D29"/>
    </sheetView>
  </sheetViews>
  <sheetFormatPr baseColWidth="10" defaultRowHeight="15" x14ac:dyDescent="0.25"/>
  <cols>
    <col min="1" max="1" width="4.42578125" style="25" customWidth="1"/>
    <col min="2" max="2" width="19.28515625" style="25" customWidth="1"/>
    <col min="3" max="3" width="11.5703125" style="7" customWidth="1"/>
    <col min="4" max="4" width="13.140625" style="25" customWidth="1"/>
    <col min="5" max="5" width="16.7109375" style="7" customWidth="1"/>
    <col min="6" max="6" width="16.7109375" style="25" customWidth="1"/>
    <col min="7" max="7" width="8.7109375" style="25" customWidth="1"/>
    <col min="8" max="8" width="11.140625" style="25" customWidth="1"/>
    <col min="9" max="9" width="10.42578125" style="25" customWidth="1"/>
    <col min="10" max="10" width="12" style="25" customWidth="1"/>
    <col min="11" max="11" width="10.140625" style="25" customWidth="1"/>
    <col min="12" max="12" width="10" style="25" customWidth="1"/>
    <col min="13" max="13" width="7.28515625" style="25" customWidth="1"/>
    <col min="14" max="14" width="7.7109375" style="25" customWidth="1"/>
    <col min="15" max="16384" width="11.42578125" style="25"/>
  </cols>
  <sheetData>
    <row r="1" spans="1:11" x14ac:dyDescent="0.25">
      <c r="A1" s="1" t="s">
        <v>0</v>
      </c>
      <c r="B1" s="22"/>
      <c r="C1" s="23"/>
      <c r="D1" s="22"/>
      <c r="E1" s="23"/>
      <c r="F1" s="22"/>
      <c r="G1" s="22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9"/>
      <c r="E3" s="49"/>
      <c r="F3" s="49"/>
      <c r="G3" s="49"/>
      <c r="H3" s="49"/>
      <c r="I3" s="49"/>
      <c r="J3" s="49"/>
      <c r="K3" s="49"/>
    </row>
    <row r="4" spans="1:11" ht="18.75" x14ac:dyDescent="0.3">
      <c r="A4" s="50" t="s">
        <v>3</v>
      </c>
      <c r="B4" s="50"/>
      <c r="C4" s="50"/>
      <c r="D4" s="50"/>
      <c r="E4" s="50"/>
      <c r="F4" s="50"/>
      <c r="G4" s="50"/>
      <c r="H4" s="50"/>
      <c r="I4" s="21"/>
      <c r="J4" s="21"/>
      <c r="K4" s="21"/>
    </row>
    <row r="5" spans="1:11" ht="27" customHeight="1" x14ac:dyDescent="0.3">
      <c r="A5" s="49" t="s">
        <v>20</v>
      </c>
      <c r="B5" s="49"/>
      <c r="C5" s="49"/>
      <c r="D5" s="49"/>
      <c r="E5" s="49"/>
      <c r="F5" s="49"/>
      <c r="G5" s="49"/>
      <c r="H5" s="49"/>
    </row>
    <row r="6" spans="1:11" ht="11.25" customHeight="1" x14ac:dyDescent="0.25"/>
    <row r="7" spans="1:11" ht="18.75" x14ac:dyDescent="0.3">
      <c r="A7" s="2" t="s">
        <v>21</v>
      </c>
      <c r="B7" s="2"/>
      <c r="C7" s="21"/>
      <c r="E7" s="21" t="s">
        <v>22</v>
      </c>
    </row>
    <row r="8" spans="1:11" ht="6" customHeight="1" x14ac:dyDescent="0.25"/>
    <row r="9" spans="1:11" ht="15" customHeight="1" x14ac:dyDescent="0.25">
      <c r="A9" s="51" t="s">
        <v>42</v>
      </c>
      <c r="B9" s="51"/>
      <c r="C9" s="51"/>
      <c r="D9" s="51"/>
      <c r="E9" s="51"/>
      <c r="F9" s="51"/>
      <c r="G9" s="51"/>
      <c r="H9" s="51"/>
    </row>
    <row r="10" spans="1:11" s="55" customFormat="1" ht="15" customHeight="1" x14ac:dyDescent="0.25">
      <c r="A10" s="55" t="s">
        <v>40</v>
      </c>
    </row>
    <row r="11" spans="1:11" ht="6.75" customHeight="1" x14ac:dyDescent="0.25"/>
    <row r="12" spans="1:11" s="55" customFormat="1" x14ac:dyDescent="0.25">
      <c r="A12" s="55" t="s">
        <v>41</v>
      </c>
    </row>
    <row r="13" spans="1:11" ht="8.25" customHeight="1" x14ac:dyDescent="0.25"/>
    <row r="14" spans="1:11" ht="15.75" x14ac:dyDescent="0.25">
      <c r="A14" s="9" t="s">
        <v>7</v>
      </c>
      <c r="B14" s="10" t="s">
        <v>4</v>
      </c>
      <c r="C14" s="10" t="s">
        <v>23</v>
      </c>
      <c r="D14" s="10" t="s">
        <v>24</v>
      </c>
      <c r="E14" s="10" t="s">
        <v>60</v>
      </c>
      <c r="F14" s="10" t="s">
        <v>5</v>
      </c>
      <c r="G14" s="10" t="s">
        <v>6</v>
      </c>
    </row>
    <row r="15" spans="1:11" ht="15.75" x14ac:dyDescent="0.25">
      <c r="A15" s="24" t="s">
        <v>8</v>
      </c>
      <c r="B15" s="14" t="s">
        <v>28</v>
      </c>
      <c r="C15" s="11">
        <v>30000</v>
      </c>
      <c r="D15" s="11"/>
      <c r="E15" s="11"/>
      <c r="F15" s="30">
        <v>42776</v>
      </c>
      <c r="G15" s="10" t="s">
        <v>45</v>
      </c>
    </row>
    <row r="16" spans="1:11" ht="15.75" x14ac:dyDescent="0.25">
      <c r="A16" s="24" t="s">
        <v>10</v>
      </c>
      <c r="B16" s="14" t="s">
        <v>29</v>
      </c>
      <c r="C16" s="11">
        <v>30000</v>
      </c>
      <c r="D16" s="11"/>
      <c r="E16" s="11"/>
      <c r="F16" s="31" t="s">
        <v>54</v>
      </c>
      <c r="G16" s="10" t="s">
        <v>45</v>
      </c>
    </row>
    <row r="17" spans="1:7" ht="15.75" x14ac:dyDescent="0.25">
      <c r="A17" s="24" t="s">
        <v>11</v>
      </c>
      <c r="B17" s="14" t="s">
        <v>30</v>
      </c>
      <c r="C17" s="11">
        <v>30000</v>
      </c>
      <c r="D17" s="11"/>
      <c r="E17" s="11"/>
      <c r="F17" s="30">
        <v>42835</v>
      </c>
      <c r="G17" s="27" t="s">
        <v>45</v>
      </c>
    </row>
    <row r="18" spans="1:7" ht="15.75" x14ac:dyDescent="0.25">
      <c r="A18" s="24" t="s">
        <v>9</v>
      </c>
      <c r="B18" s="14" t="s">
        <v>31</v>
      </c>
      <c r="C18" s="11">
        <v>30000</v>
      </c>
      <c r="D18" s="11"/>
      <c r="E18" s="11"/>
      <c r="F18" s="30">
        <v>42865</v>
      </c>
      <c r="G18" s="10" t="s">
        <v>45</v>
      </c>
    </row>
    <row r="19" spans="1:7" ht="15.75" x14ac:dyDescent="0.25">
      <c r="A19" s="24" t="s">
        <v>12</v>
      </c>
      <c r="B19" s="14" t="s">
        <v>32</v>
      </c>
      <c r="C19" s="11">
        <v>30000</v>
      </c>
      <c r="D19" s="11"/>
      <c r="E19" s="11"/>
      <c r="F19" s="30">
        <v>42899</v>
      </c>
      <c r="G19" s="10" t="s">
        <v>45</v>
      </c>
    </row>
    <row r="20" spans="1:7" ht="15.75" x14ac:dyDescent="0.25">
      <c r="A20" s="24" t="s">
        <v>13</v>
      </c>
      <c r="B20" s="14" t="s">
        <v>33</v>
      </c>
      <c r="C20" s="11">
        <v>30000</v>
      </c>
      <c r="D20" s="11"/>
      <c r="E20" s="11"/>
      <c r="F20" s="30">
        <v>42926</v>
      </c>
      <c r="G20" s="10" t="s">
        <v>45</v>
      </c>
    </row>
    <row r="21" spans="1:7" ht="15.75" x14ac:dyDescent="0.25">
      <c r="A21" s="24" t="s">
        <v>14</v>
      </c>
      <c r="B21" s="14" t="s">
        <v>34</v>
      </c>
      <c r="C21" s="11">
        <v>30000</v>
      </c>
      <c r="D21" s="10"/>
      <c r="E21" s="10"/>
      <c r="F21" s="31" t="s">
        <v>55</v>
      </c>
      <c r="G21" s="10" t="s">
        <v>45</v>
      </c>
    </row>
    <row r="22" spans="1:7" ht="15.75" x14ac:dyDescent="0.25">
      <c r="A22" s="24" t="s">
        <v>15</v>
      </c>
      <c r="B22" s="14" t="s">
        <v>35</v>
      </c>
      <c r="C22" s="11"/>
      <c r="D22" s="10">
        <v>30000</v>
      </c>
      <c r="E22" s="10">
        <v>3000</v>
      </c>
      <c r="F22" s="31"/>
      <c r="G22" s="10"/>
    </row>
    <row r="23" spans="1:7" ht="15.75" x14ac:dyDescent="0.25">
      <c r="A23" s="24" t="s">
        <v>16</v>
      </c>
      <c r="B23" s="14" t="s">
        <v>36</v>
      </c>
      <c r="C23" s="11">
        <v>60000</v>
      </c>
      <c r="D23" s="10">
        <v>-30000</v>
      </c>
      <c r="E23" s="10"/>
      <c r="F23" s="30">
        <v>43018</v>
      </c>
      <c r="G23" s="10" t="s">
        <v>45</v>
      </c>
    </row>
    <row r="24" spans="1:7" ht="15.75" x14ac:dyDescent="0.25">
      <c r="A24" s="24" t="s">
        <v>17</v>
      </c>
      <c r="B24" s="14" t="s">
        <v>37</v>
      </c>
      <c r="C24" s="11">
        <v>30000</v>
      </c>
      <c r="D24" s="10"/>
      <c r="E24" s="10">
        <v>3000</v>
      </c>
      <c r="F24" s="31" t="s">
        <v>56</v>
      </c>
      <c r="G24" s="10" t="s">
        <v>45</v>
      </c>
    </row>
    <row r="25" spans="1:7" ht="15.75" x14ac:dyDescent="0.25">
      <c r="A25" s="24" t="s">
        <v>18</v>
      </c>
      <c r="B25" s="14" t="s">
        <v>38</v>
      </c>
      <c r="C25" s="11"/>
      <c r="D25" s="11">
        <v>30000</v>
      </c>
      <c r="E25" s="11">
        <v>3000</v>
      </c>
      <c r="F25" s="30"/>
      <c r="G25" s="10"/>
    </row>
    <row r="26" spans="1:7" ht="15.75" x14ac:dyDescent="0.25">
      <c r="A26" s="24" t="s">
        <v>19</v>
      </c>
      <c r="B26" s="14" t="s">
        <v>39</v>
      </c>
      <c r="C26" s="11"/>
      <c r="D26" s="10">
        <v>30000</v>
      </c>
      <c r="E26" s="10">
        <v>3000</v>
      </c>
      <c r="F26" s="30"/>
      <c r="G26" s="10"/>
    </row>
    <row r="27" spans="1:7" ht="15.75" x14ac:dyDescent="0.25">
      <c r="A27" s="53" t="s">
        <v>25</v>
      </c>
      <c r="B27" s="53"/>
      <c r="C27" s="11">
        <f>SUM(C15:C26)</f>
        <v>300000</v>
      </c>
      <c r="D27" s="11">
        <f>D22+D23+D25+D26</f>
        <v>60000</v>
      </c>
      <c r="E27" s="33">
        <f>SUM(E19:E26)</f>
        <v>12000</v>
      </c>
      <c r="F27" s="17"/>
    </row>
    <row r="28" spans="1:7" ht="15.75" x14ac:dyDescent="0.25">
      <c r="A28" s="54" t="s">
        <v>48</v>
      </c>
      <c r="B28" s="54"/>
      <c r="C28" s="18">
        <f>12*30000</f>
        <v>360000</v>
      </c>
      <c r="D28" s="19"/>
      <c r="E28" s="32"/>
      <c r="F28" s="19"/>
    </row>
    <row r="29" spans="1:7" ht="15.75" x14ac:dyDescent="0.25">
      <c r="A29" s="59" t="s">
        <v>57</v>
      </c>
      <c r="B29" s="59"/>
      <c r="C29" s="59"/>
      <c r="D29" s="28">
        <f>D27+E27</f>
        <v>72000</v>
      </c>
      <c r="E29" s="20"/>
      <c r="F29" s="19"/>
    </row>
    <row r="30" spans="1:7" ht="18.75" x14ac:dyDescent="0.3">
      <c r="A30" s="52" t="s">
        <v>49</v>
      </c>
      <c r="B30" s="52"/>
      <c r="C30" s="52"/>
      <c r="D30" s="8">
        <v>0</v>
      </c>
    </row>
    <row r="31" spans="1:7" ht="18.75" x14ac:dyDescent="0.3">
      <c r="A31" s="52" t="s">
        <v>27</v>
      </c>
      <c r="B31" s="52"/>
      <c r="C31" s="52"/>
      <c r="D31" s="8">
        <v>0</v>
      </c>
    </row>
    <row r="32" spans="1:7" ht="18.75" x14ac:dyDescent="0.3">
      <c r="A32" s="56" t="s">
        <v>26</v>
      </c>
      <c r="B32" s="57"/>
      <c r="C32" s="58"/>
      <c r="D32" s="8">
        <f>D29+D30+D31</f>
        <v>72000</v>
      </c>
    </row>
  </sheetData>
  <mergeCells count="12">
    <mergeCell ref="A27:B27"/>
    <mergeCell ref="A28:B28"/>
    <mergeCell ref="A30:C30"/>
    <mergeCell ref="A31:C31"/>
    <mergeCell ref="A32:C32"/>
    <mergeCell ref="A29:C29"/>
    <mergeCell ref="A12:XFD12"/>
    <mergeCell ref="D3:K3"/>
    <mergeCell ref="A4:H4"/>
    <mergeCell ref="A5:H5"/>
    <mergeCell ref="A9:H9"/>
    <mergeCell ref="A10:XFD10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3" workbookViewId="0">
      <selection activeCell="D27" sqref="D27:G27"/>
    </sheetView>
  </sheetViews>
  <sheetFormatPr baseColWidth="10" defaultRowHeight="15" x14ac:dyDescent="0.25"/>
  <cols>
    <col min="1" max="1" width="4.42578125" style="25" customWidth="1"/>
    <col min="2" max="2" width="26.5703125" style="25" customWidth="1"/>
    <col min="3" max="3" width="10.42578125" style="7" customWidth="1"/>
    <col min="4" max="4" width="10.85546875" style="25" customWidth="1"/>
    <col min="5" max="5" width="11.140625" style="7" customWidth="1"/>
    <col min="6" max="6" width="12.85546875" style="25" customWidth="1"/>
    <col min="7" max="7" width="18.5703125" style="25" customWidth="1"/>
    <col min="8" max="8" width="11.140625" style="25" customWidth="1"/>
    <col min="9" max="9" width="10.42578125" style="25" customWidth="1"/>
    <col min="10" max="10" width="12" style="25" customWidth="1"/>
    <col min="11" max="11" width="10.140625" style="25" customWidth="1"/>
    <col min="12" max="12" width="10" style="25" customWidth="1"/>
    <col min="13" max="13" width="7.28515625" style="25" customWidth="1"/>
    <col min="14" max="14" width="7.7109375" style="25" customWidth="1"/>
    <col min="15" max="16384" width="11.42578125" style="25"/>
  </cols>
  <sheetData>
    <row r="1" spans="1:11" x14ac:dyDescent="0.25">
      <c r="A1" s="1" t="s">
        <v>0</v>
      </c>
      <c r="B1" s="22"/>
      <c r="C1" s="23"/>
      <c r="D1" s="22"/>
      <c r="E1" s="23"/>
      <c r="F1" s="22"/>
      <c r="G1" s="22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9"/>
      <c r="E3" s="49"/>
      <c r="F3" s="49"/>
      <c r="G3" s="49"/>
      <c r="H3" s="49"/>
      <c r="I3" s="49"/>
      <c r="J3" s="49"/>
      <c r="K3" s="49"/>
    </row>
    <row r="4" spans="1:11" ht="18.75" x14ac:dyDescent="0.3">
      <c r="A4" s="50" t="s">
        <v>3</v>
      </c>
      <c r="B4" s="50"/>
      <c r="C4" s="50"/>
      <c r="D4" s="50"/>
      <c r="E4" s="50"/>
      <c r="F4" s="50"/>
      <c r="G4" s="50"/>
      <c r="H4" s="50"/>
      <c r="I4" s="21"/>
      <c r="J4" s="21"/>
      <c r="K4" s="21"/>
    </row>
    <row r="5" spans="1:11" ht="27" customHeight="1" x14ac:dyDescent="0.3">
      <c r="A5" s="49" t="s">
        <v>20</v>
      </c>
      <c r="B5" s="49"/>
      <c r="C5" s="49"/>
      <c r="D5" s="49"/>
      <c r="E5" s="49"/>
      <c r="F5" s="49"/>
      <c r="G5" s="49"/>
      <c r="H5" s="49"/>
    </row>
    <row r="6" spans="1:11" ht="11.25" customHeight="1" x14ac:dyDescent="0.25"/>
    <row r="7" spans="1:11" ht="18.75" x14ac:dyDescent="0.3">
      <c r="A7" s="2" t="s">
        <v>21</v>
      </c>
      <c r="B7" s="2"/>
      <c r="C7" s="21"/>
      <c r="E7" s="21" t="s">
        <v>22</v>
      </c>
    </row>
    <row r="8" spans="1:11" ht="6" customHeight="1" x14ac:dyDescent="0.25"/>
    <row r="9" spans="1:11" ht="15" customHeight="1" x14ac:dyDescent="0.25">
      <c r="A9" s="51" t="s">
        <v>42</v>
      </c>
      <c r="B9" s="51"/>
      <c r="C9" s="51"/>
      <c r="D9" s="51"/>
      <c r="E9" s="51"/>
      <c r="F9" s="51"/>
      <c r="G9" s="51"/>
      <c r="H9" s="51"/>
    </row>
    <row r="10" spans="1:11" s="55" customFormat="1" ht="15" customHeight="1" x14ac:dyDescent="0.25">
      <c r="A10" s="55" t="s">
        <v>40</v>
      </c>
    </row>
    <row r="11" spans="1:11" ht="6.75" customHeight="1" x14ac:dyDescent="0.25"/>
    <row r="12" spans="1:11" s="55" customFormat="1" x14ac:dyDescent="0.25">
      <c r="A12" s="55" t="s">
        <v>41</v>
      </c>
    </row>
    <row r="13" spans="1:11" ht="8.25" customHeight="1" x14ac:dyDescent="0.25">
      <c r="E13" s="29"/>
      <c r="F13" s="7"/>
    </row>
    <row r="14" spans="1:11" ht="15.75" x14ac:dyDescent="0.25">
      <c r="A14" s="9" t="s">
        <v>7</v>
      </c>
      <c r="B14" s="10" t="s">
        <v>4</v>
      </c>
      <c r="C14" s="10" t="s">
        <v>23</v>
      </c>
      <c r="D14" s="10" t="s">
        <v>24</v>
      </c>
      <c r="E14" s="10" t="s">
        <v>60</v>
      </c>
      <c r="F14" s="10" t="s">
        <v>5</v>
      </c>
      <c r="G14" s="10" t="s">
        <v>6</v>
      </c>
    </row>
    <row r="15" spans="1:11" ht="15.75" x14ac:dyDescent="0.25">
      <c r="A15" s="24" t="s">
        <v>8</v>
      </c>
      <c r="B15" s="14" t="s">
        <v>31</v>
      </c>
      <c r="C15" s="11"/>
      <c r="D15" s="11">
        <v>30000</v>
      </c>
      <c r="E15" s="11">
        <v>3000</v>
      </c>
      <c r="F15" s="30"/>
      <c r="G15" s="10"/>
    </row>
    <row r="16" spans="1:11" ht="15.75" x14ac:dyDescent="0.25">
      <c r="A16" s="24" t="s">
        <v>10</v>
      </c>
      <c r="B16" s="14" t="s">
        <v>63</v>
      </c>
      <c r="C16" s="11"/>
      <c r="D16" s="11">
        <v>30000</v>
      </c>
      <c r="E16" s="11">
        <v>3000</v>
      </c>
      <c r="F16" s="30"/>
      <c r="G16" s="10"/>
    </row>
    <row r="17" spans="1:7" ht="15.75" x14ac:dyDescent="0.25">
      <c r="A17" s="40" t="s">
        <v>11</v>
      </c>
      <c r="B17" s="14" t="s">
        <v>64</v>
      </c>
      <c r="C17" s="11"/>
      <c r="D17" s="11">
        <v>30000</v>
      </c>
      <c r="E17" s="11">
        <v>3000</v>
      </c>
      <c r="F17" s="30"/>
      <c r="G17" s="10"/>
    </row>
    <row r="18" spans="1:7" s="26" customFormat="1" ht="15.75" x14ac:dyDescent="0.25">
      <c r="A18" s="41" t="s">
        <v>9</v>
      </c>
      <c r="B18" s="14" t="s">
        <v>65</v>
      </c>
      <c r="C18" s="11">
        <v>60000</v>
      </c>
      <c r="D18" s="11">
        <v>-30000</v>
      </c>
      <c r="E18" s="11"/>
      <c r="F18" s="30">
        <v>43291</v>
      </c>
      <c r="G18" s="10" t="s">
        <v>45</v>
      </c>
    </row>
    <row r="19" spans="1:7" ht="15.75" x14ac:dyDescent="0.25">
      <c r="A19" s="24" t="s">
        <v>12</v>
      </c>
      <c r="B19" s="14" t="s">
        <v>66</v>
      </c>
      <c r="C19" s="11">
        <v>40000</v>
      </c>
      <c r="D19" s="11">
        <v>-10000</v>
      </c>
      <c r="E19" s="11">
        <v>3000</v>
      </c>
      <c r="F19" s="30">
        <v>43323</v>
      </c>
      <c r="G19" s="10" t="s">
        <v>71</v>
      </c>
    </row>
    <row r="20" spans="1:7" s="39" customFormat="1" ht="15.75" x14ac:dyDescent="0.25">
      <c r="A20" s="38" t="s">
        <v>13</v>
      </c>
      <c r="B20" s="14" t="s">
        <v>67</v>
      </c>
      <c r="C20" s="11">
        <v>40000</v>
      </c>
      <c r="D20" s="11">
        <v>-10000</v>
      </c>
      <c r="E20" s="11"/>
      <c r="F20" s="30">
        <v>43353</v>
      </c>
      <c r="G20" s="10" t="s">
        <v>71</v>
      </c>
    </row>
    <row r="21" spans="1:7" s="39" customFormat="1" ht="15.75" x14ac:dyDescent="0.25">
      <c r="A21" s="38" t="s">
        <v>14</v>
      </c>
      <c r="B21" s="14" t="s">
        <v>68</v>
      </c>
      <c r="C21" s="11">
        <v>40000</v>
      </c>
      <c r="D21" s="11">
        <v>-10000</v>
      </c>
      <c r="E21" s="11">
        <v>3000</v>
      </c>
      <c r="F21" s="30">
        <v>43388</v>
      </c>
      <c r="G21" s="10" t="s">
        <v>71</v>
      </c>
    </row>
    <row r="22" spans="1:7" s="39" customFormat="1" ht="15.75" x14ac:dyDescent="0.25">
      <c r="A22" s="38" t="s">
        <v>15</v>
      </c>
      <c r="B22" s="14" t="s">
        <v>69</v>
      </c>
      <c r="C22" s="11">
        <v>40000</v>
      </c>
      <c r="D22" s="11">
        <v>-10000</v>
      </c>
      <c r="E22" s="11">
        <v>3000</v>
      </c>
      <c r="F22" s="30">
        <v>43423</v>
      </c>
      <c r="G22" s="10" t="s">
        <v>59</v>
      </c>
    </row>
    <row r="23" spans="1:7" s="39" customFormat="1" ht="15.75" x14ac:dyDescent="0.25">
      <c r="A23" s="38" t="s">
        <v>16</v>
      </c>
      <c r="B23" s="14" t="s">
        <v>70</v>
      </c>
      <c r="C23" s="11">
        <v>40000</v>
      </c>
      <c r="D23" s="11">
        <v>-10000</v>
      </c>
      <c r="E23" s="11">
        <v>3000</v>
      </c>
      <c r="F23" s="30">
        <v>43446</v>
      </c>
      <c r="G23" s="10" t="s">
        <v>59</v>
      </c>
    </row>
    <row r="24" spans="1:7" s="39" customFormat="1" ht="18.75" x14ac:dyDescent="0.3">
      <c r="A24" s="61" t="s">
        <v>25</v>
      </c>
      <c r="B24" s="62"/>
      <c r="C24" s="44">
        <f>SUM(C15:C23)</f>
        <v>260000</v>
      </c>
      <c r="D24" s="47">
        <f t="shared" ref="D24:E24" si="0">SUM(D15:D23)</f>
        <v>10000</v>
      </c>
      <c r="E24" s="47">
        <f t="shared" si="0"/>
        <v>21000</v>
      </c>
      <c r="F24" s="16"/>
      <c r="G24" s="17"/>
    </row>
    <row r="25" spans="1:7" s="39" customFormat="1" ht="18.75" x14ac:dyDescent="0.3">
      <c r="A25" s="63" t="s">
        <v>72</v>
      </c>
      <c r="B25" s="64"/>
      <c r="C25" s="37">
        <f>9*30000</f>
        <v>270000</v>
      </c>
      <c r="D25" s="19"/>
      <c r="E25" s="25"/>
    </row>
    <row r="26" spans="1:7" s="39" customFormat="1" ht="18.75" x14ac:dyDescent="0.3">
      <c r="A26" s="56" t="s">
        <v>58</v>
      </c>
      <c r="B26" s="57"/>
      <c r="C26" s="45">
        <v>10000</v>
      </c>
      <c r="D26" s="19"/>
    </row>
    <row r="27" spans="1:7" ht="15.75" customHeight="1" x14ac:dyDescent="0.3">
      <c r="A27" s="60" t="s">
        <v>73</v>
      </c>
      <c r="B27" s="60"/>
      <c r="C27" s="8">
        <v>31000</v>
      </c>
      <c r="D27" s="65" t="s">
        <v>77</v>
      </c>
      <c r="E27" s="66"/>
      <c r="F27" s="66"/>
      <c r="G27" s="66"/>
    </row>
    <row r="28" spans="1:7" x14ac:dyDescent="0.25">
      <c r="A28" s="7"/>
      <c r="C28" s="25"/>
      <c r="E28" s="25"/>
    </row>
    <row r="29" spans="1:7" x14ac:dyDescent="0.25">
      <c r="A29" s="7"/>
      <c r="B29" s="39"/>
      <c r="C29" s="39"/>
      <c r="E29" s="25"/>
    </row>
  </sheetData>
  <mergeCells count="11">
    <mergeCell ref="A27:B27"/>
    <mergeCell ref="A26:B26"/>
    <mergeCell ref="D3:K3"/>
    <mergeCell ref="A4:H4"/>
    <mergeCell ref="A5:H5"/>
    <mergeCell ref="A9:H9"/>
    <mergeCell ref="A10:XFD10"/>
    <mergeCell ref="A12:XFD12"/>
    <mergeCell ref="A24:B24"/>
    <mergeCell ref="A25:B25"/>
    <mergeCell ref="D27:G27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1" sqref="G20:G21"/>
    </sheetView>
  </sheetViews>
  <sheetFormatPr baseColWidth="10" defaultRowHeight="15" x14ac:dyDescent="0.25"/>
  <cols>
    <col min="1" max="1" width="4.42578125" style="39" customWidth="1"/>
    <col min="2" max="2" width="21.85546875" style="39" customWidth="1"/>
    <col min="3" max="3" width="10" style="7" customWidth="1"/>
    <col min="4" max="4" width="12" style="39" customWidth="1"/>
    <col min="5" max="5" width="12.28515625" style="7" customWidth="1"/>
    <col min="6" max="6" width="12" style="39" customWidth="1"/>
    <col min="7" max="7" width="16.28515625" style="39" customWidth="1"/>
    <col min="8" max="8" width="11.140625" style="39" customWidth="1"/>
    <col min="9" max="9" width="10.42578125" style="39" customWidth="1"/>
    <col min="10" max="10" width="12" style="39" customWidth="1"/>
    <col min="11" max="11" width="10.140625" style="39" customWidth="1"/>
    <col min="12" max="12" width="10" style="39" customWidth="1"/>
    <col min="13" max="13" width="7.28515625" style="39" customWidth="1"/>
    <col min="14" max="14" width="7.7109375" style="39" customWidth="1"/>
    <col min="15" max="16384" width="11.42578125" style="39"/>
  </cols>
  <sheetData>
    <row r="1" spans="1:11" x14ac:dyDescent="0.25">
      <c r="A1" s="1" t="s">
        <v>0</v>
      </c>
      <c r="B1" s="35"/>
      <c r="C1" s="36"/>
      <c r="D1" s="35"/>
      <c r="E1" s="36"/>
      <c r="F1" s="35"/>
      <c r="G1" s="35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49"/>
      <c r="E3" s="49"/>
      <c r="F3" s="49"/>
      <c r="G3" s="49"/>
      <c r="H3" s="49"/>
      <c r="I3" s="49"/>
      <c r="J3" s="49"/>
      <c r="K3" s="49"/>
    </row>
    <row r="4" spans="1:11" ht="18.75" x14ac:dyDescent="0.3">
      <c r="A4" s="50" t="s">
        <v>3</v>
      </c>
      <c r="B4" s="50"/>
      <c r="C4" s="50"/>
      <c r="D4" s="50"/>
      <c r="E4" s="50"/>
      <c r="F4" s="50"/>
      <c r="G4" s="50"/>
      <c r="H4" s="50"/>
      <c r="I4" s="34"/>
      <c r="J4" s="34"/>
      <c r="K4" s="34"/>
    </row>
    <row r="5" spans="1:11" ht="27" customHeight="1" x14ac:dyDescent="0.3">
      <c r="A5" s="49" t="s">
        <v>20</v>
      </c>
      <c r="B5" s="49"/>
      <c r="C5" s="49"/>
      <c r="D5" s="49"/>
      <c r="E5" s="49"/>
      <c r="F5" s="49"/>
      <c r="G5" s="49"/>
      <c r="H5" s="49"/>
    </row>
    <row r="6" spans="1:11" ht="11.25" customHeight="1" x14ac:dyDescent="0.25"/>
    <row r="7" spans="1:11" ht="18.75" x14ac:dyDescent="0.3">
      <c r="A7" s="2" t="s">
        <v>21</v>
      </c>
      <c r="B7" s="2"/>
      <c r="C7" s="34"/>
      <c r="E7" s="34" t="s">
        <v>22</v>
      </c>
    </row>
    <row r="8" spans="1:11" ht="6" customHeight="1" x14ac:dyDescent="0.25"/>
    <row r="9" spans="1:11" ht="15" customHeight="1" x14ac:dyDescent="0.25">
      <c r="A9" s="51" t="s">
        <v>42</v>
      </c>
      <c r="B9" s="51"/>
      <c r="C9" s="51"/>
      <c r="D9" s="51"/>
      <c r="E9" s="51"/>
      <c r="F9" s="51"/>
      <c r="G9" s="51"/>
      <c r="H9" s="51"/>
    </row>
    <row r="10" spans="1:11" s="55" customFormat="1" ht="15" customHeight="1" x14ac:dyDescent="0.25">
      <c r="A10" s="55" t="s">
        <v>40</v>
      </c>
    </row>
    <row r="11" spans="1:11" ht="6.75" customHeight="1" x14ac:dyDescent="0.25"/>
    <row r="12" spans="1:11" s="55" customFormat="1" x14ac:dyDescent="0.25">
      <c r="A12" s="55" t="s">
        <v>41</v>
      </c>
    </row>
    <row r="13" spans="1:11" ht="8.25" customHeight="1" x14ac:dyDescent="0.25">
      <c r="E13" s="39"/>
      <c r="F13" s="7"/>
    </row>
    <row r="14" spans="1:11" ht="15.75" x14ac:dyDescent="0.25">
      <c r="A14" s="9" t="s">
        <v>7</v>
      </c>
      <c r="B14" s="10" t="s">
        <v>4</v>
      </c>
      <c r="C14" s="10" t="s">
        <v>23</v>
      </c>
      <c r="D14" s="10" t="s">
        <v>24</v>
      </c>
      <c r="E14" s="10" t="s">
        <v>79</v>
      </c>
      <c r="F14" s="10" t="s">
        <v>5</v>
      </c>
      <c r="G14" s="10" t="s">
        <v>6</v>
      </c>
    </row>
    <row r="15" spans="1:11" ht="15.75" x14ac:dyDescent="0.25">
      <c r="A15" s="38" t="s">
        <v>8</v>
      </c>
      <c r="B15" s="46" t="s">
        <v>78</v>
      </c>
      <c r="C15" s="11"/>
      <c r="D15" s="28">
        <v>10000</v>
      </c>
      <c r="E15" s="28">
        <v>21000</v>
      </c>
      <c r="F15" s="30"/>
      <c r="G15" s="10"/>
    </row>
    <row r="16" spans="1:11" ht="15.75" x14ac:dyDescent="0.25">
      <c r="A16" s="38" t="s">
        <v>10</v>
      </c>
      <c r="B16" s="14" t="s">
        <v>28</v>
      </c>
      <c r="C16" s="11">
        <v>40000</v>
      </c>
      <c r="D16" s="11">
        <v>-10000</v>
      </c>
      <c r="E16" s="11">
        <v>3000</v>
      </c>
      <c r="F16" s="30">
        <v>43477</v>
      </c>
      <c r="G16" s="10" t="s">
        <v>71</v>
      </c>
    </row>
    <row r="17" spans="1:7" ht="15.75" x14ac:dyDescent="0.25">
      <c r="A17" s="40" t="s">
        <v>11</v>
      </c>
      <c r="B17" s="14" t="s">
        <v>29</v>
      </c>
      <c r="C17" s="11">
        <v>40000</v>
      </c>
      <c r="D17" s="11">
        <v>-10000</v>
      </c>
      <c r="E17" s="11">
        <v>3000</v>
      </c>
      <c r="F17" s="30">
        <v>43507</v>
      </c>
      <c r="G17" s="10" t="s">
        <v>71</v>
      </c>
    </row>
    <row r="18" spans="1:7" ht="18.75" x14ac:dyDescent="0.25">
      <c r="A18" s="61" t="s">
        <v>74</v>
      </c>
      <c r="B18" s="62"/>
      <c r="C18" s="47">
        <f>SUM(C15:C17)</f>
        <v>80000</v>
      </c>
      <c r="D18" s="47">
        <f t="shared" ref="D18:E18" si="0">SUM(D15:D17)</f>
        <v>-10000</v>
      </c>
      <c r="E18" s="47">
        <f t="shared" si="0"/>
        <v>27000</v>
      </c>
      <c r="F18" s="16"/>
      <c r="G18" s="17"/>
    </row>
    <row r="19" spans="1:7" ht="18.75" x14ac:dyDescent="0.25">
      <c r="A19" s="63" t="s">
        <v>75</v>
      </c>
      <c r="B19" s="64"/>
      <c r="C19" s="48">
        <f>2*30000</f>
        <v>60000</v>
      </c>
      <c r="D19" s="19"/>
      <c r="E19" s="39"/>
    </row>
    <row r="20" spans="1:7" ht="18.75" x14ac:dyDescent="0.3">
      <c r="A20" s="60" t="s">
        <v>76</v>
      </c>
      <c r="B20" s="60"/>
      <c r="C20" s="8">
        <f>SUM(D18:E18)</f>
        <v>17000</v>
      </c>
      <c r="E20" s="39"/>
    </row>
    <row r="21" spans="1:7" x14ac:dyDescent="0.25">
      <c r="A21" s="7"/>
      <c r="C21" s="39"/>
      <c r="E21" s="39"/>
    </row>
    <row r="22" spans="1:7" x14ac:dyDescent="0.25">
      <c r="A22" s="7"/>
      <c r="C22" s="39"/>
      <c r="E22" s="39"/>
    </row>
    <row r="26" spans="1:7" ht="15.75" customHeight="1" x14ac:dyDescent="0.25"/>
  </sheetData>
  <mergeCells count="9">
    <mergeCell ref="A18:B18"/>
    <mergeCell ref="A19:B19"/>
    <mergeCell ref="A20:B20"/>
    <mergeCell ref="D3:K3"/>
    <mergeCell ref="A4:H4"/>
    <mergeCell ref="A5:H5"/>
    <mergeCell ref="A9:H9"/>
    <mergeCell ref="A10:XFD10"/>
    <mergeCell ref="A12:XFD12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2018-08-13T11:28:22Z</cp:lastPrinted>
  <dcterms:created xsi:type="dcterms:W3CDTF">2016-07-21T07:27:39Z</dcterms:created>
  <dcterms:modified xsi:type="dcterms:W3CDTF">2019-03-11T15:44:41Z</dcterms:modified>
</cp:coreProperties>
</file>