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DOCUMENTS\"/>
    </mc:Choice>
  </mc:AlternateContent>
  <bookViews>
    <workbookView xWindow="0" yWindow="0" windowWidth="19440" windowHeight="7755" activeTab="3"/>
  </bookViews>
  <sheets>
    <sheet name="Mme OULAÏ ODILE" sheetId="4" r:id="rId1"/>
    <sheet name="Mme OULAÏ ODILE (2)" sheetId="6" r:id="rId2"/>
    <sheet name="M  DARIUS" sheetId="5" r:id="rId3"/>
    <sheet name="M  AIKPA JEAN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7" l="1"/>
  <c r="D46" i="7"/>
  <c r="D47" i="7" s="1"/>
  <c r="C43" i="7"/>
  <c r="C42" i="7"/>
  <c r="E42" i="7"/>
  <c r="E47" i="7" l="1"/>
  <c r="D44" i="7"/>
  <c r="D43" i="7"/>
  <c r="D38" i="6"/>
  <c r="C38" i="6"/>
  <c r="F47" i="7" l="1"/>
  <c r="F42" i="6"/>
  <c r="D30" i="6"/>
  <c r="D44" i="6"/>
  <c r="C30" i="6"/>
  <c r="D30" i="5" l="1"/>
  <c r="D27" i="5"/>
  <c r="C28" i="5"/>
  <c r="C27" i="5"/>
  <c r="D40" i="4" l="1"/>
  <c r="D44" i="4" l="1"/>
  <c r="C40" i="4"/>
</calcChain>
</file>

<file path=xl/sharedStrings.xml><?xml version="1.0" encoding="utf-8"?>
<sst xmlns="http://schemas.openxmlformats.org/spreadsheetml/2006/main" count="272" uniqueCount="132">
  <si>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</si>
  <si>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</si>
  <si>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</si>
  <si>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</si>
  <si>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</si>
  <si>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</si>
  <si>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</si>
  <si>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OCTOBRE 2015</t>
  </si>
  <si>
    <t>NOVEMBRE 2015</t>
  </si>
  <si>
    <t>JANVIER 2016</t>
  </si>
  <si>
    <t>FEVRIER 2016</t>
  </si>
  <si>
    <t>MARS 2016</t>
  </si>
  <si>
    <t>AVRIL 2016</t>
  </si>
  <si>
    <t>MAI 2016</t>
  </si>
  <si>
    <t>JANVIER 2015</t>
  </si>
  <si>
    <t>FEVRIER 2015</t>
  </si>
  <si>
    <t>MARS 2015</t>
  </si>
  <si>
    <t>AVRIL 2015</t>
  </si>
  <si>
    <t>MAI 2015</t>
  </si>
  <si>
    <t>JUIN 2015</t>
  </si>
  <si>
    <t>JUILLET 2015</t>
  </si>
  <si>
    <t>AOUT 2015</t>
  </si>
  <si>
    <t>SEPTEMBRE 2015</t>
  </si>
  <si>
    <t>DECEMBRE 2105</t>
  </si>
  <si>
    <t>JUIN 2016</t>
  </si>
  <si>
    <t>DATE D'ENTREE: 01/09/2014</t>
  </si>
  <si>
    <t>ORANGE MONEY</t>
  </si>
  <si>
    <t>JUILLET 2016</t>
  </si>
  <si>
    <t>AOUT 2016</t>
  </si>
  <si>
    <t>N°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</si>
  <si>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</si>
  <si>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</si>
  <si>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</si>
  <si>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</si>
  <si>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</si>
  <si>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</si>
  <si>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</si>
  <si>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</si>
  <si>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</si>
  <si>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</si>
  <si>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</si>
  <si>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</si>
  <si>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</si>
  <si>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</si>
  <si>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</si>
  <si>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</si>
  <si>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</si>
  <si>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</si>
  <si>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</si>
  <si>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</si>
  <si>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</si>
  <si>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</si>
  <si>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</si>
  <si>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</si>
  <si>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SEPTEMBRE 2016</t>
  </si>
  <si>
    <t>OCTOBRE 2016</t>
  </si>
  <si>
    <t>NOVEMBRE 2016</t>
  </si>
  <si>
    <t>ETAT DETAILLE DES PAIEMENTS DES LOYERS</t>
  </si>
  <si>
    <t>BENEFICIAIRE: FOFANA KOURANIMA</t>
  </si>
  <si>
    <t>N° CC: 9602847Q</t>
  </si>
  <si>
    <t>LOCATAIRE: Mme OULAÏ ODILE (07 67 87 55)</t>
  </si>
  <si>
    <t>N° MAGASIN:  M4</t>
  </si>
  <si>
    <t>DECEMBRE 2106</t>
  </si>
  <si>
    <t>LOYER</t>
  </si>
  <si>
    <t>ARRIERES</t>
  </si>
  <si>
    <t>AVANT CCGIM</t>
  </si>
  <si>
    <t>ESPECES</t>
  </si>
  <si>
    <t>10/08/2015</t>
  </si>
  <si>
    <t>26/09/2015</t>
  </si>
  <si>
    <t>10/11/2015</t>
  </si>
  <si>
    <t>TOTAUX</t>
  </si>
  <si>
    <t>24 MOIS DE LOYERS</t>
  </si>
  <si>
    <t>TOTAL DES ARRIERES</t>
  </si>
  <si>
    <t>TOTAL DES ARRIERES 2016</t>
  </si>
  <si>
    <t>TOTAL DES ARRIERES 2015</t>
  </si>
  <si>
    <t>LOCATAIRE: M AFFOUKOU MAHOUSSI DARIUS LEZIN DEDJI (07 59 59 90)</t>
  </si>
  <si>
    <t>APPARTEMENT N° RC3</t>
  </si>
  <si>
    <t>12 MOIS DE LOYERS</t>
  </si>
  <si>
    <t>NB: POUR TOUTE RECLAMATION PRIERE PREVOIR LES QUITTANCES JUSTIFICATIVES</t>
  </si>
  <si>
    <t>JANVIER 2018</t>
  </si>
  <si>
    <t>FEVRIER 2018</t>
  </si>
  <si>
    <t>MARS 2018</t>
  </si>
  <si>
    <t>05/03/2018</t>
  </si>
  <si>
    <t>PAPA FOFANA</t>
  </si>
  <si>
    <t>JANVIER 2017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</si>
  <si>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</si>
  <si>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</si>
  <si>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</si>
  <si>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</si>
  <si>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</si>
  <si>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</si>
  <si>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</si>
  <si>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</si>
  <si>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</si>
  <si>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</si>
  <si>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DECEMBRE 2107</t>
  </si>
  <si>
    <t>TOTAL DES ARRIERES 2014</t>
  </si>
  <si>
    <t>TOTAL DES ARRIERES 2017</t>
  </si>
  <si>
    <t>TOTAL DES ARRIERES 2018</t>
  </si>
  <si>
    <t>TOTAUX 2017</t>
  </si>
  <si>
    <t>TOTAL 2017</t>
  </si>
  <si>
    <t>TOTAL 2018</t>
  </si>
  <si>
    <t>TOTAL DES IMPAYES</t>
  </si>
  <si>
    <t>RECONNUS 2017</t>
  </si>
  <si>
    <t>AVRIL 2018</t>
  </si>
  <si>
    <t>MAI 2018</t>
  </si>
  <si>
    <t>JUIN 2018</t>
  </si>
  <si>
    <t>JUILLET 2018</t>
  </si>
  <si>
    <t>ARRIERES CCGIM</t>
  </si>
  <si>
    <t>3 MOIS + 10 000 JUSQU'AU 31/08/18</t>
  </si>
  <si>
    <t>LOCATAIRE: M AIKPA JEAN (08 13 11 60 - 04 67 11 27 )</t>
  </si>
  <si>
    <t>JUN 2018</t>
  </si>
  <si>
    <t>AOUT 2018</t>
  </si>
  <si>
    <t>SEPTEMBRE 2018</t>
  </si>
  <si>
    <t>OCTOBRE 2018</t>
  </si>
  <si>
    <t>NOVEMBRE 2018</t>
  </si>
  <si>
    <t>DECEMBRE 2018</t>
  </si>
  <si>
    <t>PENALITES</t>
  </si>
  <si>
    <t>APPARTEMENT N° RC4</t>
  </si>
  <si>
    <t>JANVIER 2019</t>
  </si>
  <si>
    <t>MARS 2019</t>
  </si>
  <si>
    <t>FEVRIER 2019</t>
  </si>
  <si>
    <t>TOTAL DES ARRIERES 2019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</si>
  <si>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</si>
  <si>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</si>
  <si>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</si>
  <si>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</si>
  <si>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</si>
  <si>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</si>
  <si>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</si>
  <si>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27 MOIS DE LOYERS</t>
  </si>
  <si>
    <t>MIS A JOUR LE 07/10/20198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</si>
</sst>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4" fontId="4" fillId="0" borderId="0" xfId="0" applyNumberFormat="1" applyFont="1" applyAlignment="1">
      <alignment horizontal="center"/>
    </xf>
    <xf numFmtId="3" fontId="3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49" fontId="4" fillId="0" borderId="4" xfId="0" applyNumberFormat="1" applyFont="1" applyBorder="1"/>
    <xf numFmtId="3" fontId="3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/>
    <xf numFmtId="3" fontId="5" fillId="0" borderId="1" xfId="0" applyNumberFormat="1" applyFont="1" applyBorder="1"/>
    <xf numFmtId="0" fontId="4" fillId="3" borderId="0" xfId="0" applyFont="1" applyFill="1" applyBorder="1"/>
    <xf numFmtId="0" fontId="0" fillId="3" borderId="0" xfId="0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3" fontId="3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7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7" workbookViewId="0">
      <selection activeCell="E45" sqref="E45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7" customWidth="1"/>
    <col min="4" max="4" width="13.140625" customWidth="1"/>
    <col min="5" max="5" width="16.7109375" style="7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5"/>
      <c r="C1" s="6"/>
      <c r="D1" s="5"/>
      <c r="E1" s="6"/>
      <c r="F1" s="5"/>
      <c r="G1" s="5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66"/>
      <c r="E3" s="66"/>
      <c r="F3" s="66"/>
      <c r="G3" s="66"/>
      <c r="H3" s="66"/>
      <c r="I3" s="66"/>
      <c r="J3" s="66"/>
      <c r="K3" s="66"/>
    </row>
    <row r="4" spans="1:11" ht="18.75" x14ac:dyDescent="0.3">
      <c r="A4" s="67" t="s">
        <v>3</v>
      </c>
      <c r="B4" s="67"/>
      <c r="C4" s="67"/>
      <c r="D4" s="67"/>
      <c r="E4" s="67"/>
      <c r="F4" s="67"/>
      <c r="G4" s="67"/>
      <c r="H4" s="67"/>
      <c r="I4" s="3"/>
      <c r="J4" s="3"/>
      <c r="K4" s="3"/>
    </row>
    <row r="5" spans="1:11" ht="27" customHeight="1" x14ac:dyDescent="0.3">
      <c r="A5" s="66" t="s">
        <v>57</v>
      </c>
      <c r="B5" s="66"/>
      <c r="C5" s="66"/>
      <c r="D5" s="66"/>
      <c r="E5" s="66"/>
      <c r="F5" s="66"/>
      <c r="G5" s="66"/>
      <c r="H5" s="66"/>
    </row>
    <row r="6" spans="1:11" ht="11.25" customHeight="1" x14ac:dyDescent="0.25"/>
    <row r="7" spans="1:11" ht="18.75" x14ac:dyDescent="0.3">
      <c r="A7" s="2" t="s">
        <v>58</v>
      </c>
      <c r="B7" s="2"/>
      <c r="C7" s="4"/>
      <c r="E7" s="4" t="s">
        <v>59</v>
      </c>
    </row>
    <row r="8" spans="1:11" ht="6" customHeight="1" x14ac:dyDescent="0.25"/>
    <row r="9" spans="1:11" ht="15" customHeight="1" x14ac:dyDescent="0.25">
      <c r="A9" s="68" t="s">
        <v>60</v>
      </c>
      <c r="B9" s="68"/>
      <c r="C9" s="68"/>
      <c r="D9" s="68"/>
      <c r="E9" s="68"/>
      <c r="F9" s="68"/>
      <c r="G9" s="68"/>
      <c r="H9" s="68"/>
    </row>
    <row r="10" spans="1:11" ht="15" customHeight="1" x14ac:dyDescent="0.25">
      <c r="A10" t="s">
        <v>25</v>
      </c>
    </row>
    <row r="11" spans="1:11" ht="6.75" customHeight="1" x14ac:dyDescent="0.25"/>
    <row r="12" spans="1:11" x14ac:dyDescent="0.25">
      <c r="A12" t="s">
        <v>61</v>
      </c>
    </row>
    <row r="13" spans="1:11" ht="8.25" customHeight="1" x14ac:dyDescent="0.25"/>
    <row r="14" spans="1:11" ht="15.75" x14ac:dyDescent="0.25">
      <c r="A14" s="12" t="s">
        <v>29</v>
      </c>
      <c r="B14" s="13" t="s">
        <v>4</v>
      </c>
      <c r="C14" s="13" t="s">
        <v>63</v>
      </c>
      <c r="D14" s="13" t="s">
        <v>64</v>
      </c>
      <c r="E14" s="13" t="s">
        <v>5</v>
      </c>
      <c r="F14" s="13" t="s">
        <v>6</v>
      </c>
    </row>
    <row r="15" spans="1:11" ht="15.75" x14ac:dyDescent="0.25">
      <c r="A15" s="12">
        <v>0</v>
      </c>
      <c r="B15" s="13">
        <v>2014</v>
      </c>
      <c r="C15" s="13"/>
      <c r="D15" s="14">
        <v>140000</v>
      </c>
      <c r="E15" s="15">
        <v>42004</v>
      </c>
      <c r="F15" s="13" t="s">
        <v>65</v>
      </c>
    </row>
    <row r="16" spans="1:11" ht="15.75" x14ac:dyDescent="0.25">
      <c r="A16" s="16" t="s">
        <v>30</v>
      </c>
      <c r="B16" s="17" t="s">
        <v>14</v>
      </c>
      <c r="C16" s="14">
        <v>0</v>
      </c>
      <c r="D16" s="14">
        <v>30000</v>
      </c>
      <c r="E16" s="15"/>
      <c r="F16" s="13"/>
    </row>
    <row r="17" spans="1:6" ht="15.75" x14ac:dyDescent="0.25">
      <c r="A17" s="16" t="s">
        <v>32</v>
      </c>
      <c r="B17" s="17" t="s">
        <v>15</v>
      </c>
      <c r="C17" s="14">
        <v>30000</v>
      </c>
      <c r="D17" s="14">
        <v>30000</v>
      </c>
      <c r="E17" s="18"/>
      <c r="F17" s="13"/>
    </row>
    <row r="18" spans="1:6" ht="15.75" x14ac:dyDescent="0.25">
      <c r="A18" s="16" t="s">
        <v>33</v>
      </c>
      <c r="B18" s="17" t="s">
        <v>16</v>
      </c>
      <c r="C18" s="14">
        <v>60000</v>
      </c>
      <c r="D18" s="14">
        <v>0</v>
      </c>
      <c r="E18" s="15">
        <v>42096</v>
      </c>
      <c r="F18" s="13" t="s">
        <v>66</v>
      </c>
    </row>
    <row r="19" spans="1:6" ht="15.75" x14ac:dyDescent="0.25">
      <c r="A19" s="16" t="s">
        <v>31</v>
      </c>
      <c r="B19" s="17" t="s">
        <v>17</v>
      </c>
      <c r="C19" s="14">
        <v>30000</v>
      </c>
      <c r="D19" s="14">
        <v>0</v>
      </c>
      <c r="E19" s="15">
        <v>42136</v>
      </c>
      <c r="F19" s="13" t="s">
        <v>66</v>
      </c>
    </row>
    <row r="20" spans="1:6" ht="15.75" x14ac:dyDescent="0.25">
      <c r="A20" s="16" t="s">
        <v>34</v>
      </c>
      <c r="B20" s="17" t="s">
        <v>18</v>
      </c>
      <c r="C20" s="14">
        <v>30000</v>
      </c>
      <c r="D20" s="14">
        <v>0</v>
      </c>
      <c r="E20" s="15">
        <v>42165</v>
      </c>
      <c r="F20" s="13" t="s">
        <v>66</v>
      </c>
    </row>
    <row r="21" spans="1:6" ht="15.75" x14ac:dyDescent="0.25">
      <c r="A21" s="16" t="s">
        <v>35</v>
      </c>
      <c r="B21" s="17" t="s">
        <v>19</v>
      </c>
      <c r="C21" s="14">
        <v>30000</v>
      </c>
      <c r="D21" s="14">
        <v>0</v>
      </c>
      <c r="E21" s="15">
        <v>42196</v>
      </c>
      <c r="F21" s="13" t="s">
        <v>66</v>
      </c>
    </row>
    <row r="22" spans="1:6" ht="15.75" x14ac:dyDescent="0.25">
      <c r="A22" s="16" t="s">
        <v>36</v>
      </c>
      <c r="B22" s="17" t="s">
        <v>20</v>
      </c>
      <c r="C22" s="14">
        <v>30000</v>
      </c>
      <c r="D22" s="13">
        <v>0</v>
      </c>
      <c r="E22" s="18" t="s">
        <v>67</v>
      </c>
      <c r="F22" s="13" t="s">
        <v>66</v>
      </c>
    </row>
    <row r="23" spans="1:6" ht="15.75" x14ac:dyDescent="0.25">
      <c r="A23" s="16" t="s">
        <v>37</v>
      </c>
      <c r="B23" s="17" t="s">
        <v>21</v>
      </c>
      <c r="C23" s="14">
        <v>30000</v>
      </c>
      <c r="D23" s="13">
        <v>0</v>
      </c>
      <c r="E23" s="18" t="s">
        <v>68</v>
      </c>
      <c r="F23" s="19" t="s">
        <v>26</v>
      </c>
    </row>
    <row r="24" spans="1:6" ht="15.75" x14ac:dyDescent="0.25">
      <c r="A24" s="16" t="s">
        <v>38</v>
      </c>
      <c r="B24" s="17" t="s">
        <v>22</v>
      </c>
      <c r="C24" s="14">
        <v>30000</v>
      </c>
      <c r="D24" s="13">
        <v>0</v>
      </c>
      <c r="E24" s="15">
        <v>42287</v>
      </c>
      <c r="F24" s="13" t="s">
        <v>66</v>
      </c>
    </row>
    <row r="25" spans="1:6" ht="15.75" x14ac:dyDescent="0.25">
      <c r="A25" s="16" t="s">
        <v>39</v>
      </c>
      <c r="B25" s="17" t="s">
        <v>7</v>
      </c>
      <c r="C25" s="14">
        <v>30000</v>
      </c>
      <c r="D25" s="13">
        <v>0</v>
      </c>
      <c r="E25" s="18" t="s">
        <v>69</v>
      </c>
      <c r="F25" s="13" t="s">
        <v>66</v>
      </c>
    </row>
    <row r="26" spans="1:6" ht="15.75" x14ac:dyDescent="0.25">
      <c r="A26" s="16" t="s">
        <v>40</v>
      </c>
      <c r="B26" s="17" t="s">
        <v>8</v>
      </c>
      <c r="C26" s="14">
        <v>0</v>
      </c>
      <c r="D26" s="14">
        <v>30000</v>
      </c>
      <c r="E26" s="13"/>
      <c r="F26" s="19"/>
    </row>
    <row r="27" spans="1:6" ht="15.75" x14ac:dyDescent="0.25">
      <c r="A27" s="16" t="s">
        <v>41</v>
      </c>
      <c r="B27" s="17" t="s">
        <v>23</v>
      </c>
      <c r="C27" s="14">
        <v>60000</v>
      </c>
      <c r="D27" s="13">
        <v>0</v>
      </c>
      <c r="E27" s="15">
        <v>42378</v>
      </c>
      <c r="F27" s="13" t="s">
        <v>66</v>
      </c>
    </row>
    <row r="28" spans="1:6" ht="15.75" x14ac:dyDescent="0.25">
      <c r="A28" s="16" t="s">
        <v>42</v>
      </c>
      <c r="B28" s="17" t="s">
        <v>9</v>
      </c>
      <c r="C28" s="14"/>
      <c r="D28" s="14">
        <v>30000</v>
      </c>
      <c r="E28" s="13"/>
      <c r="F28" s="19"/>
    </row>
    <row r="29" spans="1:6" ht="15.75" x14ac:dyDescent="0.25">
      <c r="A29" s="16" t="s">
        <v>43</v>
      </c>
      <c r="B29" s="17" t="s">
        <v>10</v>
      </c>
      <c r="C29" s="14">
        <v>30000</v>
      </c>
      <c r="D29" s="13">
        <v>0</v>
      </c>
      <c r="E29" s="15">
        <v>42439</v>
      </c>
      <c r="F29" s="13" t="s">
        <v>66</v>
      </c>
    </row>
    <row r="30" spans="1:6" ht="15.75" x14ac:dyDescent="0.25">
      <c r="A30" s="16" t="s">
        <v>44</v>
      </c>
      <c r="B30" s="17" t="s">
        <v>11</v>
      </c>
      <c r="C30" s="14">
        <v>30000</v>
      </c>
      <c r="D30" s="13">
        <v>0</v>
      </c>
      <c r="E30" s="15">
        <v>42471</v>
      </c>
      <c r="F30" s="13" t="s">
        <v>66</v>
      </c>
    </row>
    <row r="31" spans="1:6" ht="15.75" x14ac:dyDescent="0.25">
      <c r="A31" s="16" t="s">
        <v>45</v>
      </c>
      <c r="B31" s="17" t="s">
        <v>12</v>
      </c>
      <c r="C31" s="14">
        <v>20000</v>
      </c>
      <c r="D31" s="13">
        <v>0</v>
      </c>
      <c r="E31" s="15">
        <v>42500</v>
      </c>
      <c r="F31" s="13" t="s">
        <v>66</v>
      </c>
    </row>
    <row r="32" spans="1:6" ht="15.75" x14ac:dyDescent="0.25">
      <c r="A32" s="16" t="s">
        <v>46</v>
      </c>
      <c r="B32" s="17" t="s">
        <v>13</v>
      </c>
      <c r="C32" s="14">
        <v>10000</v>
      </c>
      <c r="D32" s="13">
        <v>0</v>
      </c>
      <c r="E32" s="15">
        <v>42524</v>
      </c>
      <c r="F32" s="13" t="s">
        <v>66</v>
      </c>
    </row>
    <row r="33" spans="1:6" ht="15.75" x14ac:dyDescent="0.25">
      <c r="A33" s="16" t="s">
        <v>47</v>
      </c>
      <c r="B33" s="17" t="s">
        <v>24</v>
      </c>
      <c r="C33" s="14">
        <v>30000</v>
      </c>
      <c r="D33" s="13">
        <v>0</v>
      </c>
      <c r="E33" s="15">
        <v>42552</v>
      </c>
      <c r="F33" s="13" t="s">
        <v>66</v>
      </c>
    </row>
    <row r="34" spans="1:6" ht="15.75" x14ac:dyDescent="0.25">
      <c r="A34" s="16" t="s">
        <v>48</v>
      </c>
      <c r="B34" s="17" t="s">
        <v>27</v>
      </c>
      <c r="C34" s="14">
        <v>30000</v>
      </c>
      <c r="D34" s="13">
        <v>0</v>
      </c>
      <c r="E34" s="15">
        <v>42592</v>
      </c>
      <c r="F34" s="13" t="s">
        <v>66</v>
      </c>
    </row>
    <row r="35" spans="1:6" ht="15.75" x14ac:dyDescent="0.25">
      <c r="A35" s="16" t="s">
        <v>49</v>
      </c>
      <c r="B35" s="17" t="s">
        <v>28</v>
      </c>
      <c r="C35" s="14"/>
      <c r="D35" s="14">
        <v>30000</v>
      </c>
      <c r="E35" s="13"/>
      <c r="F35" s="19"/>
    </row>
    <row r="36" spans="1:6" ht="15.75" x14ac:dyDescent="0.25">
      <c r="A36" s="16" t="s">
        <v>50</v>
      </c>
      <c r="B36" s="17" t="s">
        <v>54</v>
      </c>
      <c r="C36" s="14">
        <v>60000</v>
      </c>
      <c r="D36" s="13">
        <v>0</v>
      </c>
      <c r="E36" s="15">
        <v>42642</v>
      </c>
      <c r="F36" s="13" t="s">
        <v>66</v>
      </c>
    </row>
    <row r="37" spans="1:6" ht="15.75" x14ac:dyDescent="0.25">
      <c r="A37" s="16" t="s">
        <v>51</v>
      </c>
      <c r="B37" s="17" t="s">
        <v>55</v>
      </c>
      <c r="C37" s="14">
        <v>30000</v>
      </c>
      <c r="D37" s="13">
        <v>0</v>
      </c>
      <c r="E37" s="15">
        <v>42664</v>
      </c>
      <c r="F37" s="13" t="s">
        <v>66</v>
      </c>
    </row>
    <row r="38" spans="1:6" ht="15.75" x14ac:dyDescent="0.25">
      <c r="A38" s="16" t="s">
        <v>52</v>
      </c>
      <c r="B38" s="17" t="s">
        <v>56</v>
      </c>
      <c r="C38" s="14">
        <v>30000</v>
      </c>
      <c r="D38" s="13">
        <v>0</v>
      </c>
      <c r="E38" s="15">
        <v>42714</v>
      </c>
      <c r="F38" s="13" t="s">
        <v>66</v>
      </c>
    </row>
    <row r="39" spans="1:6" ht="15.75" x14ac:dyDescent="0.25">
      <c r="A39" s="16" t="s">
        <v>53</v>
      </c>
      <c r="B39" s="17" t="s">
        <v>62</v>
      </c>
      <c r="C39" s="14">
        <v>30000</v>
      </c>
      <c r="D39" s="14">
        <v>0</v>
      </c>
      <c r="E39" s="15">
        <v>42745</v>
      </c>
      <c r="F39" s="13" t="s">
        <v>66</v>
      </c>
    </row>
    <row r="40" spans="1:6" ht="15.75" x14ac:dyDescent="0.25">
      <c r="A40" s="70" t="s">
        <v>70</v>
      </c>
      <c r="B40" s="70"/>
      <c r="C40" s="14">
        <f>SUM(C16:C39)</f>
        <v>660000</v>
      </c>
      <c r="D40" s="14">
        <f>C41-C40</f>
        <v>60000</v>
      </c>
      <c r="E40" s="21"/>
      <c r="F40" s="22"/>
    </row>
    <row r="41" spans="1:6" ht="15.75" x14ac:dyDescent="0.25">
      <c r="A41" s="71" t="s">
        <v>71</v>
      </c>
      <c r="B41" s="71"/>
      <c r="C41" s="23">
        <v>720000</v>
      </c>
      <c r="D41" s="24"/>
      <c r="E41" s="25"/>
      <c r="F41" s="24"/>
    </row>
    <row r="42" spans="1:6" ht="18.75" x14ac:dyDescent="0.3">
      <c r="A42" s="69" t="s">
        <v>74</v>
      </c>
      <c r="B42" s="69"/>
      <c r="C42" s="69"/>
      <c r="D42" s="8">
        <v>140000</v>
      </c>
    </row>
    <row r="43" spans="1:6" ht="18.75" x14ac:dyDescent="0.3">
      <c r="A43" s="69" t="s">
        <v>73</v>
      </c>
      <c r="B43" s="69"/>
      <c r="C43" s="69"/>
      <c r="D43" s="8">
        <v>60000</v>
      </c>
    </row>
    <row r="44" spans="1:6" ht="18.75" x14ac:dyDescent="0.3">
      <c r="A44" s="69" t="s">
        <v>72</v>
      </c>
      <c r="B44" s="69"/>
      <c r="C44" s="69"/>
      <c r="D44" s="8">
        <f>D40+D15</f>
        <v>200000</v>
      </c>
    </row>
  </sheetData>
  <mergeCells count="9">
    <mergeCell ref="D3:K3"/>
    <mergeCell ref="A4:H4"/>
    <mergeCell ref="A5:H5"/>
    <mergeCell ref="A9:H9"/>
    <mergeCell ref="A44:C44"/>
    <mergeCell ref="A40:B40"/>
    <mergeCell ref="A41:B41"/>
    <mergeCell ref="A42:C42"/>
    <mergeCell ref="A43:C43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zoomScaleNormal="100" workbookViewId="0">
      <selection activeCell="H36" sqref="H36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30" customWidth="1"/>
    <col min="4" max="4" width="13.140625" customWidth="1"/>
    <col min="5" max="5" width="16.7109375" style="30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27"/>
      <c r="C1" s="28"/>
      <c r="D1" s="27"/>
      <c r="E1" s="28"/>
      <c r="F1" s="27"/>
      <c r="G1" s="27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66"/>
      <c r="E3" s="66"/>
      <c r="F3" s="66"/>
      <c r="G3" s="66"/>
      <c r="H3" s="66"/>
      <c r="I3" s="66"/>
      <c r="J3" s="66"/>
      <c r="K3" s="66"/>
    </row>
    <row r="4" spans="1:11" ht="18.75" x14ac:dyDescent="0.3">
      <c r="A4" s="67" t="s">
        <v>3</v>
      </c>
      <c r="B4" s="67"/>
      <c r="C4" s="67"/>
      <c r="D4" s="67"/>
      <c r="E4" s="67"/>
      <c r="F4" s="67"/>
      <c r="G4" s="67"/>
      <c r="H4" s="67"/>
      <c r="I4" s="26"/>
      <c r="J4" s="26"/>
      <c r="K4" s="26"/>
    </row>
    <row r="5" spans="1:11" ht="27" customHeight="1" x14ac:dyDescent="0.3">
      <c r="A5" s="66" t="s">
        <v>57</v>
      </c>
      <c r="B5" s="66"/>
      <c r="C5" s="66"/>
      <c r="D5" s="66"/>
      <c r="E5" s="66"/>
      <c r="F5" s="66"/>
      <c r="G5" s="66"/>
      <c r="H5" s="66"/>
    </row>
    <row r="6" spans="1:11" ht="11.25" customHeight="1" x14ac:dyDescent="0.25"/>
    <row r="7" spans="1:11" ht="18.75" x14ac:dyDescent="0.3">
      <c r="A7" s="2" t="s">
        <v>58</v>
      </c>
      <c r="B7" s="2"/>
      <c r="C7" s="26"/>
      <c r="E7" s="26" t="s">
        <v>59</v>
      </c>
    </row>
    <row r="8" spans="1:11" ht="6" customHeight="1" x14ac:dyDescent="0.25"/>
    <row r="9" spans="1:11" ht="15" customHeight="1" x14ac:dyDescent="0.25">
      <c r="A9" s="68" t="s">
        <v>60</v>
      </c>
      <c r="B9" s="68"/>
      <c r="C9" s="68"/>
      <c r="D9" s="68"/>
      <c r="E9" s="68"/>
      <c r="F9" s="68"/>
      <c r="G9" s="68"/>
      <c r="H9" s="68"/>
    </row>
    <row r="10" spans="1:11" ht="15" customHeight="1" x14ac:dyDescent="0.25">
      <c r="A10" t="s">
        <v>25</v>
      </c>
    </row>
    <row r="11" spans="1:11" ht="6.75" customHeight="1" x14ac:dyDescent="0.25"/>
    <row r="12" spans="1:11" x14ac:dyDescent="0.25">
      <c r="A12" t="s">
        <v>61</v>
      </c>
    </row>
    <row r="13" spans="1:11" ht="8.25" customHeight="1" x14ac:dyDescent="0.25"/>
    <row r="14" spans="1:11" ht="15.75" x14ac:dyDescent="0.25">
      <c r="A14" s="12" t="s">
        <v>29</v>
      </c>
      <c r="B14" s="13" t="s">
        <v>4</v>
      </c>
      <c r="C14" s="13" t="s">
        <v>63</v>
      </c>
      <c r="D14" s="13" t="s">
        <v>64</v>
      </c>
      <c r="E14" s="13" t="s">
        <v>5</v>
      </c>
      <c r="F14" s="13" t="s">
        <v>6</v>
      </c>
    </row>
    <row r="15" spans="1:11" ht="15.75" x14ac:dyDescent="0.25">
      <c r="A15" s="12"/>
      <c r="B15" s="35">
        <v>2014</v>
      </c>
      <c r="C15" s="29"/>
      <c r="D15" s="29">
        <v>140000</v>
      </c>
      <c r="E15" s="15">
        <v>42004</v>
      </c>
      <c r="F15" s="13" t="s">
        <v>65</v>
      </c>
    </row>
    <row r="16" spans="1:11" ht="15.75" x14ac:dyDescent="0.25">
      <c r="A16" s="12"/>
      <c r="B16" s="35">
        <v>2015</v>
      </c>
      <c r="C16" s="29"/>
      <c r="D16" s="29">
        <v>0</v>
      </c>
      <c r="E16" s="15"/>
      <c r="F16" s="13"/>
    </row>
    <row r="17" spans="1:8" ht="15.75" x14ac:dyDescent="0.25">
      <c r="A17" s="12"/>
      <c r="B17" s="35">
        <v>2016</v>
      </c>
      <c r="C17" s="29"/>
      <c r="D17" s="29">
        <v>60000</v>
      </c>
      <c r="E17" s="15"/>
      <c r="F17" s="13"/>
    </row>
    <row r="18" spans="1:8" ht="15.75" x14ac:dyDescent="0.25">
      <c r="A18" s="12">
        <v>1</v>
      </c>
      <c r="B18" s="17" t="s">
        <v>84</v>
      </c>
      <c r="C18" s="14">
        <v>30000</v>
      </c>
      <c r="D18" s="14"/>
      <c r="E18" s="15">
        <v>42776</v>
      </c>
      <c r="F18" s="13" t="s">
        <v>66</v>
      </c>
      <c r="H18" s="31"/>
    </row>
    <row r="19" spans="1:8" ht="15.75" x14ac:dyDescent="0.25">
      <c r="A19" s="12">
        <v>2</v>
      </c>
      <c r="B19" s="17" t="s">
        <v>85</v>
      </c>
      <c r="C19" s="14"/>
      <c r="D19" s="14">
        <v>30000</v>
      </c>
      <c r="E19" s="15"/>
      <c r="F19" s="13"/>
    </row>
    <row r="20" spans="1:8" ht="15.75" x14ac:dyDescent="0.25">
      <c r="A20" s="12">
        <v>3</v>
      </c>
      <c r="B20" s="17" t="s">
        <v>86</v>
      </c>
      <c r="C20" s="14">
        <v>30000</v>
      </c>
      <c r="D20" s="14"/>
      <c r="E20" s="15">
        <v>42835</v>
      </c>
      <c r="F20" s="13" t="s">
        <v>66</v>
      </c>
    </row>
    <row r="21" spans="1:8" ht="15.75" x14ac:dyDescent="0.25">
      <c r="A21" s="12">
        <v>4</v>
      </c>
      <c r="B21" s="17" t="s">
        <v>87</v>
      </c>
      <c r="C21" s="14"/>
      <c r="D21" s="14">
        <v>30000</v>
      </c>
      <c r="E21" s="15"/>
      <c r="F21" s="13"/>
    </row>
    <row r="22" spans="1:8" ht="15.75" x14ac:dyDescent="0.25">
      <c r="A22" s="12">
        <v>5</v>
      </c>
      <c r="B22" s="17" t="s">
        <v>88</v>
      </c>
      <c r="C22" s="14">
        <v>30000</v>
      </c>
      <c r="D22" s="14"/>
      <c r="E22" s="15">
        <v>42883</v>
      </c>
      <c r="F22" s="13" t="s">
        <v>66</v>
      </c>
    </row>
    <row r="23" spans="1:8" ht="15.75" x14ac:dyDescent="0.25">
      <c r="A23" s="12">
        <v>6</v>
      </c>
      <c r="B23" s="17" t="s">
        <v>89</v>
      </c>
      <c r="C23" s="14">
        <v>60000</v>
      </c>
      <c r="D23" s="14">
        <v>-30000</v>
      </c>
      <c r="E23" s="15">
        <v>42926</v>
      </c>
      <c r="F23" s="15">
        <v>42906</v>
      </c>
    </row>
    <row r="24" spans="1:8" ht="15.75" x14ac:dyDescent="0.25">
      <c r="A24" s="12">
        <v>7</v>
      </c>
      <c r="B24" s="17" t="s">
        <v>90</v>
      </c>
      <c r="C24" s="14">
        <v>30000</v>
      </c>
      <c r="D24" s="14"/>
      <c r="E24" s="15">
        <v>42957</v>
      </c>
      <c r="F24" s="13" t="s">
        <v>66</v>
      </c>
    </row>
    <row r="25" spans="1:8" ht="15.75" x14ac:dyDescent="0.25">
      <c r="A25" s="12">
        <v>8</v>
      </c>
      <c r="B25" s="17" t="s">
        <v>91</v>
      </c>
      <c r="C25" s="14">
        <v>30000</v>
      </c>
      <c r="D25" s="14"/>
      <c r="E25" s="15">
        <v>42989</v>
      </c>
      <c r="F25" s="13" t="s">
        <v>66</v>
      </c>
    </row>
    <row r="26" spans="1:8" ht="15.75" x14ac:dyDescent="0.25">
      <c r="A26" s="12">
        <v>9</v>
      </c>
      <c r="B26" s="17" t="s">
        <v>92</v>
      </c>
      <c r="C26" s="14">
        <v>30000</v>
      </c>
      <c r="D26" s="14"/>
      <c r="E26" s="15">
        <v>43018</v>
      </c>
      <c r="F26" s="13" t="s">
        <v>66</v>
      </c>
    </row>
    <row r="27" spans="1:8" ht="15.75" x14ac:dyDescent="0.25">
      <c r="A27" s="12">
        <v>10</v>
      </c>
      <c r="B27" s="17" t="s">
        <v>93</v>
      </c>
      <c r="C27" s="14"/>
      <c r="D27" s="14">
        <v>30000</v>
      </c>
      <c r="E27" s="15"/>
      <c r="F27" s="13"/>
    </row>
    <row r="28" spans="1:8" ht="15.75" x14ac:dyDescent="0.25">
      <c r="A28" s="12">
        <v>11</v>
      </c>
      <c r="B28" s="17" t="s">
        <v>94</v>
      </c>
      <c r="C28" s="14">
        <v>30000</v>
      </c>
      <c r="D28" s="14"/>
      <c r="E28" s="32">
        <v>43079</v>
      </c>
      <c r="F28" t="s">
        <v>66</v>
      </c>
    </row>
    <row r="29" spans="1:8" ht="15.75" x14ac:dyDescent="0.25">
      <c r="A29" s="12">
        <v>12</v>
      </c>
      <c r="B29" s="17" t="s">
        <v>95</v>
      </c>
      <c r="C29" s="14">
        <v>60000</v>
      </c>
      <c r="D29" s="14">
        <v>-30000</v>
      </c>
      <c r="E29" s="15">
        <v>42745</v>
      </c>
      <c r="F29" s="13" t="s">
        <v>66</v>
      </c>
    </row>
    <row r="30" spans="1:8" ht="15.75" x14ac:dyDescent="0.25">
      <c r="A30" s="80" t="s">
        <v>100</v>
      </c>
      <c r="B30" s="81"/>
      <c r="C30" s="29">
        <f>SUM(C18:C29)</f>
        <v>330000</v>
      </c>
      <c r="D30" s="29">
        <f>SUM(D18:D29)</f>
        <v>30000</v>
      </c>
      <c r="E30" s="15"/>
      <c r="F30" s="13"/>
    </row>
    <row r="31" spans="1:8" ht="15.75" x14ac:dyDescent="0.25">
      <c r="A31" s="12">
        <v>1</v>
      </c>
      <c r="B31" s="17" t="s">
        <v>79</v>
      </c>
      <c r="C31" s="14">
        <v>30000</v>
      </c>
      <c r="D31" s="14"/>
      <c r="E31" s="15">
        <v>43141</v>
      </c>
      <c r="F31" s="13" t="s">
        <v>66</v>
      </c>
    </row>
    <row r="32" spans="1:8" ht="15.75" x14ac:dyDescent="0.25">
      <c r="A32" s="12">
        <v>2</v>
      </c>
      <c r="B32" s="17" t="s">
        <v>80</v>
      </c>
      <c r="C32" s="14">
        <v>90000</v>
      </c>
      <c r="D32" s="14">
        <v>-60000</v>
      </c>
      <c r="E32" s="18" t="s">
        <v>82</v>
      </c>
      <c r="F32" s="13" t="s">
        <v>83</v>
      </c>
    </row>
    <row r="33" spans="1:6" ht="15.75" x14ac:dyDescent="0.25">
      <c r="A33" s="12">
        <v>3</v>
      </c>
      <c r="B33" s="17" t="s">
        <v>81</v>
      </c>
      <c r="C33" s="14"/>
      <c r="D33" s="14">
        <v>30000</v>
      </c>
      <c r="E33" s="15"/>
      <c r="F33" s="13"/>
    </row>
    <row r="34" spans="1:6" ht="15.75" x14ac:dyDescent="0.25">
      <c r="A34" s="12">
        <v>4</v>
      </c>
      <c r="B34" s="39" t="s">
        <v>104</v>
      </c>
      <c r="C34" s="14">
        <v>30000</v>
      </c>
      <c r="D34" s="14"/>
      <c r="E34" s="15"/>
      <c r="F34" s="13"/>
    </row>
    <row r="35" spans="1:6" ht="15.75" x14ac:dyDescent="0.25">
      <c r="A35" s="12">
        <v>5</v>
      </c>
      <c r="B35" s="39" t="s">
        <v>105</v>
      </c>
      <c r="C35" s="14">
        <v>30000</v>
      </c>
      <c r="D35" s="14"/>
      <c r="E35" s="15"/>
      <c r="F35" s="13"/>
    </row>
    <row r="36" spans="1:6" ht="15.75" x14ac:dyDescent="0.25">
      <c r="A36" s="12">
        <v>6</v>
      </c>
      <c r="B36" s="39" t="s">
        <v>106</v>
      </c>
      <c r="C36" s="14"/>
      <c r="D36" s="14">
        <v>30000</v>
      </c>
      <c r="E36" s="15"/>
      <c r="F36" s="13"/>
    </row>
    <row r="37" spans="1:6" ht="15.75" x14ac:dyDescent="0.25">
      <c r="A37" s="12">
        <v>7</v>
      </c>
      <c r="B37" s="39" t="s">
        <v>107</v>
      </c>
      <c r="C37" s="14">
        <v>50000</v>
      </c>
      <c r="D37" s="14">
        <v>-20000</v>
      </c>
      <c r="E37" s="15"/>
      <c r="F37" s="13"/>
    </row>
    <row r="38" spans="1:6" ht="15.75" x14ac:dyDescent="0.25">
      <c r="A38" s="75" t="s">
        <v>101</v>
      </c>
      <c r="B38" s="76"/>
      <c r="C38" s="29">
        <f>SUM(C31:C37)</f>
        <v>230000</v>
      </c>
      <c r="D38" s="29">
        <f>SUM(D31:D37)</f>
        <v>-20000</v>
      </c>
      <c r="E38" s="15"/>
      <c r="F38" s="13"/>
    </row>
    <row r="39" spans="1:6" ht="18.75" x14ac:dyDescent="0.3">
      <c r="A39" s="77" t="s">
        <v>96</v>
      </c>
      <c r="B39" s="78"/>
      <c r="C39" s="79"/>
      <c r="D39" s="34">
        <v>140000</v>
      </c>
      <c r="E39" s="25"/>
      <c r="F39" s="24"/>
    </row>
    <row r="40" spans="1:6" ht="18.75" x14ac:dyDescent="0.3">
      <c r="A40" s="77" t="s">
        <v>74</v>
      </c>
      <c r="B40" s="78"/>
      <c r="C40" s="79"/>
      <c r="D40" s="34">
        <v>0</v>
      </c>
    </row>
    <row r="41" spans="1:6" ht="18.75" x14ac:dyDescent="0.3">
      <c r="A41" s="77" t="s">
        <v>73</v>
      </c>
      <c r="B41" s="78"/>
      <c r="C41" s="79"/>
      <c r="D41" s="34">
        <v>60000</v>
      </c>
    </row>
    <row r="42" spans="1:6" ht="18.75" x14ac:dyDescent="0.3">
      <c r="A42" s="77" t="s">
        <v>97</v>
      </c>
      <c r="B42" s="78"/>
      <c r="C42" s="79"/>
      <c r="D42" s="34">
        <v>30000</v>
      </c>
      <c r="E42" s="36" t="s">
        <v>99</v>
      </c>
      <c r="F42" s="37">
        <f>SUM(D39:D42)</f>
        <v>230000</v>
      </c>
    </row>
    <row r="43" spans="1:6" ht="18.75" x14ac:dyDescent="0.3">
      <c r="A43" s="77" t="s">
        <v>98</v>
      </c>
      <c r="B43" s="78"/>
      <c r="C43" s="79"/>
      <c r="D43" s="34">
        <v>-20000</v>
      </c>
      <c r="E43" s="38" t="s">
        <v>103</v>
      </c>
      <c r="F43" s="37">
        <v>120000</v>
      </c>
    </row>
    <row r="44" spans="1:6" ht="18.75" x14ac:dyDescent="0.3">
      <c r="A44" s="72" t="s">
        <v>102</v>
      </c>
      <c r="B44" s="72"/>
      <c r="C44" s="72"/>
      <c r="D44" s="33">
        <f>SUM(D39:D43)</f>
        <v>210000</v>
      </c>
    </row>
    <row r="45" spans="1:6" ht="18.75" x14ac:dyDescent="0.3">
      <c r="A45" s="72" t="s">
        <v>108</v>
      </c>
      <c r="B45" s="72"/>
      <c r="C45" s="72"/>
      <c r="D45" s="40">
        <v>100000</v>
      </c>
      <c r="E45" s="73" t="s">
        <v>109</v>
      </c>
      <c r="F45" s="74"/>
    </row>
  </sheetData>
  <mergeCells count="14">
    <mergeCell ref="A45:C45"/>
    <mergeCell ref="E45:F45"/>
    <mergeCell ref="D3:K3"/>
    <mergeCell ref="A4:H4"/>
    <mergeCell ref="A5:H5"/>
    <mergeCell ref="A9:H9"/>
    <mergeCell ref="A38:B38"/>
    <mergeCell ref="A44:C44"/>
    <mergeCell ref="A40:C40"/>
    <mergeCell ref="A41:C41"/>
    <mergeCell ref="A42:C42"/>
    <mergeCell ref="A30:B30"/>
    <mergeCell ref="A39:C39"/>
    <mergeCell ref="A43:C43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B34" sqref="B34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7" customWidth="1"/>
    <col min="4" max="4" width="13.140625" customWidth="1"/>
    <col min="5" max="5" width="16.7109375" style="7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0"/>
      <c r="C1" s="11"/>
      <c r="D1" s="10"/>
      <c r="E1" s="11"/>
      <c r="F1" s="10"/>
      <c r="G1" s="10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66"/>
      <c r="E3" s="66"/>
      <c r="F3" s="66"/>
      <c r="G3" s="66"/>
      <c r="H3" s="66"/>
      <c r="I3" s="66"/>
      <c r="J3" s="66"/>
      <c r="K3" s="66"/>
    </row>
    <row r="4" spans="1:11" ht="18.75" x14ac:dyDescent="0.3">
      <c r="A4" s="67" t="s">
        <v>3</v>
      </c>
      <c r="B4" s="67"/>
      <c r="C4" s="67"/>
      <c r="D4" s="67"/>
      <c r="E4" s="67"/>
      <c r="F4" s="67"/>
      <c r="G4" s="67"/>
      <c r="H4" s="67"/>
      <c r="I4" s="9"/>
      <c r="J4" s="9"/>
      <c r="K4" s="9"/>
    </row>
    <row r="5" spans="1:11" ht="27" customHeight="1" x14ac:dyDescent="0.3">
      <c r="A5" s="66" t="s">
        <v>57</v>
      </c>
      <c r="B5" s="66"/>
      <c r="C5" s="66"/>
      <c r="D5" s="66"/>
      <c r="E5" s="66"/>
      <c r="F5" s="66"/>
      <c r="G5" s="66"/>
      <c r="H5" s="66"/>
    </row>
    <row r="6" spans="1:11" ht="11.25" customHeight="1" x14ac:dyDescent="0.25"/>
    <row r="7" spans="1:11" ht="18.75" x14ac:dyDescent="0.3">
      <c r="A7" s="2" t="s">
        <v>58</v>
      </c>
      <c r="B7" s="2"/>
      <c r="C7" s="9"/>
      <c r="E7" s="9" t="s">
        <v>59</v>
      </c>
    </row>
    <row r="8" spans="1:11" ht="6" customHeight="1" x14ac:dyDescent="0.25"/>
    <row r="9" spans="1:11" ht="15" customHeight="1" x14ac:dyDescent="0.25">
      <c r="A9" s="68" t="s">
        <v>75</v>
      </c>
      <c r="B9" s="68"/>
      <c r="C9" s="68"/>
      <c r="D9" s="68"/>
      <c r="E9" s="68"/>
      <c r="F9" s="68"/>
      <c r="G9" s="68"/>
      <c r="H9" s="68"/>
    </row>
    <row r="10" spans="1:11" ht="15" customHeight="1" x14ac:dyDescent="0.25"/>
    <row r="11" spans="1:11" ht="6.75" customHeight="1" x14ac:dyDescent="0.25"/>
    <row r="12" spans="1:11" x14ac:dyDescent="0.25">
      <c r="A12" t="s">
        <v>76</v>
      </c>
    </row>
    <row r="13" spans="1:11" ht="8.25" customHeight="1" x14ac:dyDescent="0.25"/>
    <row r="14" spans="1:11" ht="15.75" x14ac:dyDescent="0.25">
      <c r="A14" s="12" t="s">
        <v>29</v>
      </c>
      <c r="B14" s="13" t="s">
        <v>4</v>
      </c>
      <c r="C14" s="13" t="s">
        <v>63</v>
      </c>
      <c r="D14" s="13" t="s">
        <v>64</v>
      </c>
      <c r="E14" s="13" t="s">
        <v>5</v>
      </c>
      <c r="F14" s="13" t="s">
        <v>6</v>
      </c>
    </row>
    <row r="15" spans="1:11" ht="15.75" x14ac:dyDescent="0.25">
      <c r="A15" s="20" t="s">
        <v>30</v>
      </c>
      <c r="B15" s="17" t="s">
        <v>9</v>
      </c>
      <c r="C15" s="14">
        <v>30000</v>
      </c>
      <c r="D15" s="13">
        <v>0</v>
      </c>
      <c r="E15" s="15">
        <v>42410</v>
      </c>
      <c r="F15" s="13" t="s">
        <v>66</v>
      </c>
    </row>
    <row r="16" spans="1:11" ht="15.75" x14ac:dyDescent="0.25">
      <c r="A16" s="20" t="s">
        <v>32</v>
      </c>
      <c r="B16" s="17" t="s">
        <v>10</v>
      </c>
      <c r="C16" s="14">
        <v>30000</v>
      </c>
      <c r="D16" s="13">
        <v>0</v>
      </c>
      <c r="E16" s="15">
        <v>42439</v>
      </c>
      <c r="F16" s="13" t="s">
        <v>66</v>
      </c>
    </row>
    <row r="17" spans="1:7" ht="15.75" x14ac:dyDescent="0.25">
      <c r="A17" s="20" t="s">
        <v>33</v>
      </c>
      <c r="B17" s="17" t="s">
        <v>11</v>
      </c>
      <c r="C17" s="14">
        <v>30000</v>
      </c>
      <c r="D17" s="13">
        <v>0</v>
      </c>
      <c r="E17" s="15">
        <v>42470</v>
      </c>
      <c r="F17" s="13" t="s">
        <v>66</v>
      </c>
    </row>
    <row r="18" spans="1:7" ht="15.75" x14ac:dyDescent="0.25">
      <c r="A18" s="20" t="s">
        <v>31</v>
      </c>
      <c r="B18" s="17" t="s">
        <v>12</v>
      </c>
      <c r="C18" s="14">
        <v>30000</v>
      </c>
      <c r="D18" s="13">
        <v>0</v>
      </c>
      <c r="E18" s="15">
        <v>42500</v>
      </c>
      <c r="F18" s="13" t="s">
        <v>66</v>
      </c>
    </row>
    <row r="19" spans="1:7" ht="15.75" x14ac:dyDescent="0.25">
      <c r="A19" s="20" t="s">
        <v>34</v>
      </c>
      <c r="B19" s="17" t="s">
        <v>13</v>
      </c>
      <c r="C19" s="14">
        <v>30000</v>
      </c>
      <c r="D19" s="13">
        <v>0</v>
      </c>
      <c r="E19" s="15">
        <v>42531</v>
      </c>
      <c r="F19" s="13" t="s">
        <v>66</v>
      </c>
    </row>
    <row r="20" spans="1:7" ht="15.75" x14ac:dyDescent="0.25">
      <c r="A20" s="20" t="s">
        <v>35</v>
      </c>
      <c r="B20" s="17" t="s">
        <v>24</v>
      </c>
      <c r="C20" s="14">
        <v>30000</v>
      </c>
      <c r="D20" s="13">
        <v>0</v>
      </c>
      <c r="E20" s="15">
        <v>42561</v>
      </c>
      <c r="F20" s="13" t="s">
        <v>66</v>
      </c>
    </row>
    <row r="21" spans="1:7" ht="15.75" x14ac:dyDescent="0.25">
      <c r="A21" s="20" t="s">
        <v>36</v>
      </c>
      <c r="B21" s="17" t="s">
        <v>27</v>
      </c>
      <c r="C21" s="14">
        <v>0</v>
      </c>
      <c r="D21" s="14">
        <v>30000</v>
      </c>
      <c r="E21" s="15"/>
      <c r="F21" s="13"/>
    </row>
    <row r="22" spans="1:7" ht="15.75" x14ac:dyDescent="0.25">
      <c r="A22" s="20" t="s">
        <v>37</v>
      </c>
      <c r="B22" s="17" t="s">
        <v>28</v>
      </c>
      <c r="C22" s="14">
        <v>0</v>
      </c>
      <c r="D22" s="14">
        <v>30000</v>
      </c>
      <c r="E22" s="13"/>
      <c r="F22" s="19"/>
    </row>
    <row r="23" spans="1:7" ht="15.75" x14ac:dyDescent="0.25">
      <c r="A23" s="20" t="s">
        <v>38</v>
      </c>
      <c r="B23" s="17" t="s">
        <v>54</v>
      </c>
      <c r="C23" s="14">
        <v>30000</v>
      </c>
      <c r="D23" s="13">
        <v>0</v>
      </c>
      <c r="E23" s="15">
        <v>42653</v>
      </c>
      <c r="F23" s="13" t="s">
        <v>66</v>
      </c>
    </row>
    <row r="24" spans="1:7" ht="15.75" x14ac:dyDescent="0.25">
      <c r="A24" s="20" t="s">
        <v>39</v>
      </c>
      <c r="B24" s="17" t="s">
        <v>55</v>
      </c>
      <c r="C24" s="14">
        <v>40000</v>
      </c>
      <c r="D24" s="14">
        <v>-10000</v>
      </c>
      <c r="E24" s="15">
        <v>42684</v>
      </c>
      <c r="F24" s="13" t="s">
        <v>66</v>
      </c>
    </row>
    <row r="25" spans="1:7" ht="15.75" x14ac:dyDescent="0.25">
      <c r="A25" s="20" t="s">
        <v>40</v>
      </c>
      <c r="B25" s="17" t="s">
        <v>56</v>
      </c>
      <c r="C25" s="14">
        <v>40000</v>
      </c>
      <c r="D25" s="14">
        <v>-10000</v>
      </c>
      <c r="E25" s="15">
        <v>42714</v>
      </c>
      <c r="F25" s="13" t="s">
        <v>66</v>
      </c>
    </row>
    <row r="26" spans="1:7" ht="15.75" x14ac:dyDescent="0.25">
      <c r="A26" s="20" t="s">
        <v>41</v>
      </c>
      <c r="B26" s="17" t="s">
        <v>62</v>
      </c>
      <c r="C26" s="14">
        <v>40000</v>
      </c>
      <c r="D26" s="14">
        <v>-10000</v>
      </c>
      <c r="E26" s="15">
        <v>42753</v>
      </c>
      <c r="F26" s="13" t="s">
        <v>66</v>
      </c>
    </row>
    <row r="27" spans="1:7" ht="15.75" x14ac:dyDescent="0.25">
      <c r="A27" s="82" t="s">
        <v>70</v>
      </c>
      <c r="B27" s="82"/>
      <c r="C27" s="29">
        <f>SUM(C15:C26)</f>
        <v>330000</v>
      </c>
      <c r="D27" s="29">
        <f>SUM(D15:D26)</f>
        <v>30000</v>
      </c>
      <c r="E27" s="21"/>
      <c r="F27" s="22"/>
    </row>
    <row r="28" spans="1:7" ht="15.75" x14ac:dyDescent="0.25">
      <c r="A28" s="71" t="s">
        <v>77</v>
      </c>
      <c r="B28" s="71"/>
      <c r="C28" s="23">
        <f>12*30000</f>
        <v>360000</v>
      </c>
      <c r="D28" s="24"/>
      <c r="E28" s="25"/>
      <c r="F28" s="24"/>
    </row>
    <row r="29" spans="1:7" ht="18.75" x14ac:dyDescent="0.3">
      <c r="A29" s="69" t="s">
        <v>73</v>
      </c>
      <c r="B29" s="69"/>
      <c r="C29" s="69"/>
      <c r="D29" s="8">
        <v>330000</v>
      </c>
    </row>
    <row r="30" spans="1:7" ht="18.75" x14ac:dyDescent="0.3">
      <c r="A30" s="69" t="s">
        <v>72</v>
      </c>
      <c r="B30" s="69"/>
      <c r="C30" s="69"/>
      <c r="D30" s="8">
        <f>C28-C27</f>
        <v>30000</v>
      </c>
    </row>
    <row r="32" spans="1:7" x14ac:dyDescent="0.25">
      <c r="A32" s="74" t="s">
        <v>78</v>
      </c>
      <c r="B32" s="74"/>
      <c r="C32" s="74"/>
      <c r="D32" s="74"/>
      <c r="E32" s="74"/>
      <c r="F32" s="74"/>
      <c r="G32" s="74"/>
    </row>
  </sheetData>
  <mergeCells count="9">
    <mergeCell ref="A29:C29"/>
    <mergeCell ref="A30:C30"/>
    <mergeCell ref="A32:G32"/>
    <mergeCell ref="D3:K3"/>
    <mergeCell ref="A4:H4"/>
    <mergeCell ref="A5:H5"/>
    <mergeCell ref="A9:H9"/>
    <mergeCell ref="A27:B27"/>
    <mergeCell ref="A28:B28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0" workbookViewId="0">
      <selection activeCell="J20" sqref="J20"/>
    </sheetView>
  </sheetViews>
  <sheetFormatPr baseColWidth="10" defaultRowHeight="15" x14ac:dyDescent="0.25"/>
  <cols>
    <col min="1" max="1" width="4.42578125" style="62" customWidth="1"/>
    <col min="2" max="2" width="19.28515625" customWidth="1"/>
    <col min="3" max="3" width="9.140625" style="44" customWidth="1"/>
    <col min="4" max="5" width="10" customWidth="1"/>
    <col min="6" max="6" width="10.7109375" style="44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61" t="s">
        <v>0</v>
      </c>
      <c r="B1" s="42"/>
      <c r="C1" s="43"/>
      <c r="D1" s="42"/>
      <c r="E1" s="42"/>
      <c r="F1" s="43"/>
      <c r="G1" s="42"/>
      <c r="H1" s="42"/>
    </row>
    <row r="2" spans="1:12" ht="18.75" x14ac:dyDescent="0.3">
      <c r="A2" s="61" t="s">
        <v>1</v>
      </c>
      <c r="B2" s="1"/>
      <c r="G2" s="2"/>
      <c r="H2" s="2"/>
      <c r="I2" s="2"/>
      <c r="J2" s="2"/>
      <c r="K2" s="2"/>
    </row>
    <row r="3" spans="1:12" ht="18.75" x14ac:dyDescent="0.3">
      <c r="A3" s="61" t="s">
        <v>2</v>
      </c>
      <c r="B3" s="1"/>
      <c r="D3" s="66"/>
      <c r="E3" s="66"/>
      <c r="F3" s="66"/>
      <c r="G3" s="66"/>
      <c r="H3" s="66"/>
      <c r="I3" s="66"/>
      <c r="J3" s="66"/>
      <c r="K3" s="66"/>
      <c r="L3" s="66"/>
    </row>
    <row r="4" spans="1:12" ht="18.75" x14ac:dyDescent="0.3">
      <c r="A4" s="67" t="s">
        <v>3</v>
      </c>
      <c r="B4" s="67"/>
      <c r="C4" s="67"/>
      <c r="D4" s="67"/>
      <c r="E4" s="67"/>
      <c r="F4" s="67"/>
      <c r="G4" s="67"/>
      <c r="H4" s="67"/>
      <c r="I4" s="67"/>
      <c r="J4" s="41"/>
      <c r="K4" s="41"/>
      <c r="L4" s="41"/>
    </row>
    <row r="5" spans="1:12" ht="27" customHeight="1" x14ac:dyDescent="0.3">
      <c r="A5" s="66" t="s">
        <v>57</v>
      </c>
      <c r="B5" s="66"/>
      <c r="C5" s="66"/>
      <c r="D5" s="66"/>
      <c r="E5" s="66"/>
      <c r="F5" s="66"/>
      <c r="G5" s="66"/>
      <c r="H5" s="66"/>
      <c r="I5" s="66"/>
    </row>
    <row r="6" spans="1:12" ht="11.25" customHeight="1" x14ac:dyDescent="0.25"/>
    <row r="7" spans="1:12" ht="18.75" x14ac:dyDescent="0.3">
      <c r="A7" s="63" t="s">
        <v>58</v>
      </c>
      <c r="B7" s="2"/>
      <c r="C7" s="41"/>
      <c r="F7" s="41" t="s">
        <v>59</v>
      </c>
    </row>
    <row r="8" spans="1:12" ht="6" customHeight="1" x14ac:dyDescent="0.25"/>
    <row r="9" spans="1:12" ht="15" customHeight="1" x14ac:dyDescent="0.25">
      <c r="A9" s="68" t="s">
        <v>110</v>
      </c>
      <c r="B9" s="68"/>
      <c r="C9" s="68"/>
      <c r="D9" s="68"/>
      <c r="E9" s="68"/>
      <c r="F9" s="68"/>
      <c r="G9" s="68"/>
      <c r="H9" s="68"/>
      <c r="I9" s="68"/>
    </row>
    <row r="10" spans="1:12" ht="15" customHeight="1" x14ac:dyDescent="0.25"/>
    <row r="11" spans="1:12" ht="6.75" customHeight="1" x14ac:dyDescent="0.25"/>
    <row r="12" spans="1:12" x14ac:dyDescent="0.25">
      <c r="A12" s="62" t="s">
        <v>118</v>
      </c>
    </row>
    <row r="13" spans="1:12" ht="8.25" customHeight="1" x14ac:dyDescent="0.25"/>
    <row r="14" spans="1:12" ht="15.75" x14ac:dyDescent="0.25">
      <c r="A14" s="12" t="s">
        <v>29</v>
      </c>
      <c r="B14" s="56" t="s">
        <v>4</v>
      </c>
      <c r="C14" s="13" t="s">
        <v>63</v>
      </c>
      <c r="D14" s="13" t="s">
        <v>64</v>
      </c>
      <c r="E14" s="13" t="s">
        <v>117</v>
      </c>
      <c r="F14" s="13" t="s">
        <v>5</v>
      </c>
      <c r="G14" s="13" t="s">
        <v>6</v>
      </c>
    </row>
    <row r="15" spans="1:12" ht="15.75" x14ac:dyDescent="0.25">
      <c r="A15" s="64">
        <v>1</v>
      </c>
      <c r="B15" s="17" t="s">
        <v>91</v>
      </c>
      <c r="C15" s="14">
        <v>70000</v>
      </c>
      <c r="D15" s="14">
        <v>-35000</v>
      </c>
      <c r="E15" s="14"/>
      <c r="F15" s="45">
        <v>42957</v>
      </c>
      <c r="G15" s="13" t="s">
        <v>66</v>
      </c>
    </row>
    <row r="16" spans="1:12" ht="15.75" x14ac:dyDescent="0.25">
      <c r="A16" s="64">
        <v>2</v>
      </c>
      <c r="B16" s="17" t="s">
        <v>92</v>
      </c>
      <c r="C16" s="14"/>
      <c r="D16" s="13">
        <v>35000</v>
      </c>
      <c r="E16" s="13"/>
      <c r="F16" s="45"/>
      <c r="G16" s="13"/>
    </row>
    <row r="17" spans="1:7" ht="15.75" x14ac:dyDescent="0.25">
      <c r="A17" s="64">
        <v>3</v>
      </c>
      <c r="B17" s="17" t="s">
        <v>93</v>
      </c>
      <c r="C17" s="14">
        <v>35000</v>
      </c>
      <c r="D17" s="14"/>
      <c r="E17" s="14"/>
      <c r="F17" s="45">
        <v>43018</v>
      </c>
      <c r="G17" s="13" t="s">
        <v>66</v>
      </c>
    </row>
    <row r="18" spans="1:7" ht="15.75" x14ac:dyDescent="0.25">
      <c r="A18" s="64">
        <v>4</v>
      </c>
      <c r="B18" s="17" t="s">
        <v>94</v>
      </c>
      <c r="C18" s="14">
        <v>35000</v>
      </c>
      <c r="D18" s="14"/>
      <c r="E18" s="14">
        <v>3500</v>
      </c>
      <c r="F18" s="45">
        <v>43057</v>
      </c>
      <c r="G18" s="13" t="s">
        <v>26</v>
      </c>
    </row>
    <row r="19" spans="1:7" ht="15.75" x14ac:dyDescent="0.25">
      <c r="A19" s="64">
        <v>5</v>
      </c>
      <c r="B19" s="17" t="s">
        <v>95</v>
      </c>
      <c r="C19" s="14"/>
      <c r="D19" s="14">
        <v>35000</v>
      </c>
      <c r="E19" s="14">
        <v>3500</v>
      </c>
      <c r="F19" s="45"/>
      <c r="G19" s="13"/>
    </row>
    <row r="20" spans="1:7" ht="15.75" x14ac:dyDescent="0.25">
      <c r="A20" s="64">
        <v>6</v>
      </c>
      <c r="B20" s="17" t="s">
        <v>79</v>
      </c>
      <c r="C20" s="14">
        <v>35000</v>
      </c>
      <c r="D20" s="14"/>
      <c r="E20" s="14"/>
      <c r="F20" s="45">
        <v>43110</v>
      </c>
      <c r="G20" s="13" t="s">
        <v>66</v>
      </c>
    </row>
    <row r="21" spans="1:7" ht="15.75" x14ac:dyDescent="0.25">
      <c r="A21" s="64">
        <v>7</v>
      </c>
      <c r="B21" s="17" t="s">
        <v>80</v>
      </c>
      <c r="C21" s="14">
        <v>35000</v>
      </c>
      <c r="D21" s="14"/>
      <c r="E21" s="14">
        <v>3500</v>
      </c>
      <c r="F21" s="45">
        <v>43144</v>
      </c>
      <c r="G21" s="13" t="s">
        <v>66</v>
      </c>
    </row>
    <row r="22" spans="1:7" ht="15.75" x14ac:dyDescent="0.25">
      <c r="A22" s="64">
        <v>8</v>
      </c>
      <c r="B22" s="17" t="s">
        <v>81</v>
      </c>
      <c r="C22" s="14">
        <v>35000</v>
      </c>
      <c r="D22" s="14"/>
      <c r="E22" s="14"/>
      <c r="F22" s="45">
        <v>43169</v>
      </c>
      <c r="G22" s="13" t="s">
        <v>66</v>
      </c>
    </row>
    <row r="23" spans="1:7" ht="15.75" x14ac:dyDescent="0.25">
      <c r="A23" s="64">
        <v>9</v>
      </c>
      <c r="B23" s="17" t="s">
        <v>104</v>
      </c>
      <c r="C23" s="14"/>
      <c r="D23" s="14">
        <v>35000</v>
      </c>
      <c r="E23" s="14">
        <v>3500</v>
      </c>
      <c r="F23" s="45"/>
      <c r="G23" s="13"/>
    </row>
    <row r="24" spans="1:7" ht="15.75" x14ac:dyDescent="0.25">
      <c r="A24" s="64">
        <v>10</v>
      </c>
      <c r="B24" s="17" t="s">
        <v>105</v>
      </c>
      <c r="C24" s="14">
        <v>35000</v>
      </c>
      <c r="D24" s="14"/>
      <c r="E24" s="14">
        <v>3500</v>
      </c>
      <c r="F24" s="45">
        <v>43204</v>
      </c>
      <c r="G24" s="13" t="s">
        <v>26</v>
      </c>
    </row>
    <row r="25" spans="1:7" ht="15.75" x14ac:dyDescent="0.25">
      <c r="A25" s="64">
        <v>11</v>
      </c>
      <c r="B25" s="17" t="s">
        <v>111</v>
      </c>
      <c r="C25" s="14">
        <v>35000</v>
      </c>
      <c r="D25" s="14"/>
      <c r="E25" s="14">
        <v>3500</v>
      </c>
      <c r="F25" s="45">
        <v>43274</v>
      </c>
      <c r="G25" s="13" t="s">
        <v>26</v>
      </c>
    </row>
    <row r="26" spans="1:7" ht="15.75" x14ac:dyDescent="0.25">
      <c r="A26" s="64">
        <v>12</v>
      </c>
      <c r="B26" s="17" t="s">
        <v>107</v>
      </c>
      <c r="C26" s="14"/>
      <c r="D26" s="14">
        <v>35000</v>
      </c>
      <c r="E26" s="14">
        <v>3500</v>
      </c>
      <c r="F26" s="45"/>
      <c r="G26" s="13"/>
    </row>
    <row r="27" spans="1:7" ht="15.75" x14ac:dyDescent="0.25">
      <c r="A27" s="64">
        <v>13</v>
      </c>
      <c r="B27" s="17" t="s">
        <v>112</v>
      </c>
      <c r="C27" s="14">
        <v>35000</v>
      </c>
      <c r="D27" s="14"/>
      <c r="E27" s="14">
        <v>3500</v>
      </c>
      <c r="F27" s="45">
        <v>43327</v>
      </c>
      <c r="G27" s="13" t="s">
        <v>66</v>
      </c>
    </row>
    <row r="28" spans="1:7" ht="15.75" x14ac:dyDescent="0.25">
      <c r="A28" s="64">
        <v>14</v>
      </c>
      <c r="B28" s="17" t="s">
        <v>113</v>
      </c>
      <c r="C28" s="14"/>
      <c r="D28" s="14">
        <v>35000</v>
      </c>
      <c r="E28" s="14">
        <v>3500</v>
      </c>
      <c r="F28" s="45"/>
      <c r="G28" s="13"/>
    </row>
    <row r="29" spans="1:7" ht="15.75" x14ac:dyDescent="0.25">
      <c r="A29" s="64">
        <v>15</v>
      </c>
      <c r="B29" s="17" t="s">
        <v>114</v>
      </c>
      <c r="C29" s="14">
        <v>70000</v>
      </c>
      <c r="D29" s="14">
        <v>-35000</v>
      </c>
      <c r="E29" s="14"/>
      <c r="F29" s="45">
        <v>43384</v>
      </c>
      <c r="G29" s="13" t="s">
        <v>66</v>
      </c>
    </row>
    <row r="30" spans="1:7" ht="15.75" x14ac:dyDescent="0.25">
      <c r="A30" s="64">
        <v>16</v>
      </c>
      <c r="B30" s="17" t="s">
        <v>115</v>
      </c>
      <c r="C30" s="14">
        <v>35000</v>
      </c>
      <c r="D30" s="14"/>
      <c r="E30" s="14">
        <v>3500</v>
      </c>
      <c r="F30" s="45">
        <v>43418</v>
      </c>
      <c r="G30" s="13" t="s">
        <v>66</v>
      </c>
    </row>
    <row r="31" spans="1:7" ht="15.75" x14ac:dyDescent="0.25">
      <c r="A31" s="64">
        <v>17</v>
      </c>
      <c r="B31" s="17" t="s">
        <v>116</v>
      </c>
      <c r="C31" s="14">
        <v>35000</v>
      </c>
      <c r="D31" s="14"/>
      <c r="E31" s="14">
        <v>3500</v>
      </c>
      <c r="F31" s="45">
        <v>43121</v>
      </c>
      <c r="G31" s="46" t="s">
        <v>66</v>
      </c>
    </row>
    <row r="32" spans="1:7" ht="15.75" x14ac:dyDescent="0.25">
      <c r="A32" s="64">
        <v>18</v>
      </c>
      <c r="B32" s="17" t="s">
        <v>119</v>
      </c>
      <c r="C32" s="14"/>
      <c r="D32" s="14">
        <v>35000</v>
      </c>
      <c r="E32" s="58">
        <v>3500</v>
      </c>
      <c r="F32" s="45"/>
      <c r="G32" s="55"/>
    </row>
    <row r="33" spans="1:9" ht="15.75" x14ac:dyDescent="0.25">
      <c r="A33" s="64">
        <v>19</v>
      </c>
      <c r="B33" s="17" t="s">
        <v>121</v>
      </c>
      <c r="C33" s="14"/>
      <c r="D33" s="14">
        <v>35000</v>
      </c>
      <c r="E33" s="57">
        <v>3500</v>
      </c>
      <c r="F33" s="45"/>
      <c r="G33" s="55"/>
      <c r="I33" s="31"/>
    </row>
    <row r="34" spans="1:9" ht="15.75" x14ac:dyDescent="0.25">
      <c r="A34" s="64">
        <v>20</v>
      </c>
      <c r="B34" s="17" t="s">
        <v>120</v>
      </c>
      <c r="C34" s="14"/>
      <c r="D34" s="14">
        <v>35000</v>
      </c>
      <c r="E34" s="57">
        <v>3500</v>
      </c>
      <c r="F34" s="45"/>
      <c r="G34" s="55"/>
    </row>
    <row r="35" spans="1:9" ht="15.75" x14ac:dyDescent="0.25">
      <c r="A35" s="64">
        <v>21</v>
      </c>
      <c r="B35" s="17" t="s">
        <v>123</v>
      </c>
      <c r="C35" s="14">
        <v>50000</v>
      </c>
      <c r="D35" s="14">
        <v>-15000</v>
      </c>
      <c r="E35" s="57">
        <v>3500</v>
      </c>
      <c r="F35" s="45">
        <v>43568</v>
      </c>
      <c r="G35" s="56" t="s">
        <v>66</v>
      </c>
    </row>
    <row r="36" spans="1:9" ht="15.75" x14ac:dyDescent="0.25">
      <c r="A36" s="64">
        <v>22</v>
      </c>
      <c r="B36" s="17" t="s">
        <v>124</v>
      </c>
      <c r="C36" s="14"/>
      <c r="D36" s="14">
        <v>35000</v>
      </c>
      <c r="E36" s="57">
        <v>3500</v>
      </c>
      <c r="F36" s="45"/>
      <c r="G36" s="56"/>
      <c r="I36" s="31"/>
    </row>
    <row r="37" spans="1:9" ht="15.75" x14ac:dyDescent="0.25">
      <c r="A37" s="64">
        <v>23</v>
      </c>
      <c r="B37" s="17" t="s">
        <v>125</v>
      </c>
      <c r="C37" s="14"/>
      <c r="D37" s="14">
        <v>35000</v>
      </c>
      <c r="E37" s="57">
        <v>3500</v>
      </c>
      <c r="F37" s="45"/>
      <c r="G37" s="56"/>
      <c r="I37" s="31"/>
    </row>
    <row r="38" spans="1:9" ht="15.75" x14ac:dyDescent="0.25">
      <c r="A38" s="64">
        <v>24</v>
      </c>
      <c r="B38" s="17" t="s">
        <v>126</v>
      </c>
      <c r="C38" s="14"/>
      <c r="D38" s="14">
        <v>35000</v>
      </c>
      <c r="E38" s="57">
        <v>3500</v>
      </c>
      <c r="F38" s="45"/>
      <c r="G38" s="56"/>
    </row>
    <row r="39" spans="1:9" ht="15.75" x14ac:dyDescent="0.25">
      <c r="A39" s="64">
        <v>25</v>
      </c>
      <c r="B39" s="17" t="s">
        <v>127</v>
      </c>
      <c r="C39" s="14">
        <v>35000</v>
      </c>
      <c r="D39" s="14"/>
      <c r="E39" s="57">
        <v>3500</v>
      </c>
      <c r="F39" s="45">
        <v>43690</v>
      </c>
      <c r="G39" s="56" t="s">
        <v>66</v>
      </c>
    </row>
    <row r="40" spans="1:9" ht="15.75" x14ac:dyDescent="0.25">
      <c r="A40" s="64">
        <v>26</v>
      </c>
      <c r="B40" s="17" t="s">
        <v>128</v>
      </c>
      <c r="C40" s="14">
        <v>35000</v>
      </c>
      <c r="D40" s="14"/>
      <c r="E40" s="57">
        <v>3500</v>
      </c>
      <c r="F40" s="45">
        <v>43722</v>
      </c>
      <c r="G40" s="56" t="s">
        <v>26</v>
      </c>
      <c r="I40" s="92"/>
    </row>
    <row r="41" spans="1:9" ht="15.75" x14ac:dyDescent="0.25">
      <c r="A41" s="64">
        <v>27</v>
      </c>
      <c r="B41" s="17" t="s">
        <v>129</v>
      </c>
      <c r="C41" s="14">
        <v>70000</v>
      </c>
      <c r="D41" s="14">
        <v>-35000</v>
      </c>
      <c r="E41" s="57"/>
      <c r="F41" s="45">
        <v>43745</v>
      </c>
      <c r="G41" s="56" t="s">
        <v>66</v>
      </c>
      <c r="I41" s="31"/>
    </row>
    <row r="42" spans="1:9" ht="15.75" x14ac:dyDescent="0.25">
      <c r="A42" s="82" t="s">
        <v>70</v>
      </c>
      <c r="B42" s="82"/>
      <c r="C42" s="29">
        <f>SUM(C15:C41)</f>
        <v>680000</v>
      </c>
      <c r="D42" s="29">
        <f>SUM(D15:D41)</f>
        <v>265000</v>
      </c>
      <c r="E42" s="29">
        <f>SUM(E15:E40)</f>
        <v>70000</v>
      </c>
      <c r="F42" s="59"/>
      <c r="G42" s="60"/>
    </row>
    <row r="43" spans="1:9" ht="15.75" x14ac:dyDescent="0.25">
      <c r="A43" s="91" t="s">
        <v>130</v>
      </c>
      <c r="B43" s="91"/>
      <c r="C43" s="65">
        <f>A41*C40</f>
        <v>945000</v>
      </c>
      <c r="D43" s="47">
        <f>C42+D42</f>
        <v>945000</v>
      </c>
      <c r="E43" s="49"/>
      <c r="F43" s="50"/>
      <c r="G43" s="49"/>
    </row>
    <row r="44" spans="1:9" ht="18.75" x14ac:dyDescent="0.3">
      <c r="A44" s="84" t="s">
        <v>97</v>
      </c>
      <c r="B44" s="84"/>
      <c r="C44" s="84"/>
      <c r="D44" s="29">
        <f>SUM(D15:D19)</f>
        <v>35000</v>
      </c>
      <c r="E44" s="51"/>
      <c r="F44" s="52"/>
      <c r="G44" s="53"/>
    </row>
    <row r="45" spans="1:9" ht="18.75" x14ac:dyDescent="0.3">
      <c r="A45" s="84" t="s">
        <v>98</v>
      </c>
      <c r="B45" s="84"/>
      <c r="C45" s="84"/>
      <c r="D45" s="29">
        <v>70000</v>
      </c>
      <c r="E45" s="51"/>
      <c r="F45" s="52"/>
      <c r="G45" s="53"/>
    </row>
    <row r="46" spans="1:9" ht="18.75" x14ac:dyDescent="0.3">
      <c r="A46" s="84" t="s">
        <v>122</v>
      </c>
      <c r="B46" s="84"/>
      <c r="C46" s="84"/>
      <c r="D46" s="29">
        <f>SUM(D32:D41)</f>
        <v>160000</v>
      </c>
      <c r="E46" s="51"/>
      <c r="F46" s="52"/>
      <c r="G46" s="53"/>
    </row>
    <row r="47" spans="1:9" ht="18.75" x14ac:dyDescent="0.3">
      <c r="A47" s="86" t="s">
        <v>72</v>
      </c>
      <c r="B47" s="87"/>
      <c r="C47" s="88"/>
      <c r="D47" s="48">
        <f>SUM(D44:D46)</f>
        <v>265000</v>
      </c>
      <c r="E47" s="54">
        <f>E42</f>
        <v>70000</v>
      </c>
      <c r="F47" s="89">
        <f>SUM(D47:E47)</f>
        <v>335000</v>
      </c>
      <c r="G47" s="90"/>
    </row>
    <row r="48" spans="1:9" x14ac:dyDescent="0.25">
      <c r="A48" s="85" t="s">
        <v>78</v>
      </c>
      <c r="B48" s="85"/>
      <c r="C48" s="85"/>
      <c r="D48" s="85"/>
      <c r="E48" s="85"/>
      <c r="F48" s="85"/>
      <c r="G48" s="85"/>
      <c r="H48" s="85"/>
    </row>
    <row r="49" spans="1:7" x14ac:dyDescent="0.25">
      <c r="A49" s="83" t="s">
        <v>131</v>
      </c>
      <c r="B49" s="83"/>
      <c r="C49" s="83"/>
      <c r="D49" s="83"/>
      <c r="E49" s="83"/>
      <c r="F49" s="83"/>
      <c r="G49" s="83"/>
    </row>
  </sheetData>
  <mergeCells count="13">
    <mergeCell ref="A43:B43"/>
    <mergeCell ref="D3:L3"/>
    <mergeCell ref="A4:I4"/>
    <mergeCell ref="A5:I5"/>
    <mergeCell ref="A9:I9"/>
    <mergeCell ref="A42:B42"/>
    <mergeCell ref="A49:G49"/>
    <mergeCell ref="A44:C44"/>
    <mergeCell ref="A45:C45"/>
    <mergeCell ref="A48:H48"/>
    <mergeCell ref="A47:C47"/>
    <mergeCell ref="F47:G47"/>
    <mergeCell ref="A46:C46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Mme OULAÏ ODILE</vt:lpstr>
      <vt:lpstr>Mme OULAÏ ODILE (2)</vt:lpstr>
      <vt:lpstr>M  DARIUS</vt:lpstr>
      <vt:lpstr>M  AIKPA JEAN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2019-10-07T13:53:03Z</cp:lastPrinted>
  <dcterms:created xsi:type="dcterms:W3CDTF">2016-07-21T07:27:39Z</dcterms:created>
  <dcterms:modified xsi:type="dcterms:W3CDTF">2019-10-07T15:13:32Z</dcterms:modified>
</cp:coreProperties>
</file>