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IDIBE KADIATOU\"/>
    </mc:Choice>
  </mc:AlternateContent>
  <bookViews>
    <workbookView xWindow="0" yWindow="0" windowWidth="19440" windowHeight="7155" activeTab="4"/>
  </bookViews>
  <sheets>
    <sheet name="AOUT 18" sheetId="1" r:id="rId1"/>
    <sheet name="SEPTEMBRE 18 " sheetId="2" r:id="rId2"/>
    <sheet name="SEPTEMBRE 18  (2)" sheetId="5" r:id="rId3"/>
    <sheet name="OCTOBRE 18" sheetId="3" r:id="rId4"/>
    <sheet name="DECEMBRE 18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D11" i="6" l="1"/>
  <c r="C11" i="6"/>
  <c r="B11" i="6"/>
  <c r="B12" i="6" s="1"/>
  <c r="F10" i="6"/>
  <c r="E10" i="6"/>
  <c r="H9" i="6"/>
  <c r="G9" i="6"/>
  <c r="G11" i="6" s="1"/>
  <c r="F9" i="6"/>
  <c r="E9" i="6"/>
  <c r="H8" i="6"/>
  <c r="H11" i="6" s="1"/>
  <c r="F8" i="6"/>
  <c r="E8" i="6"/>
  <c r="E11" i="6" l="1"/>
  <c r="B13" i="6" s="1"/>
  <c r="F11" i="6"/>
  <c r="B19" i="3"/>
  <c r="B12" i="3" l="1"/>
  <c r="B11" i="3"/>
  <c r="B10" i="3"/>
  <c r="B10" i="1"/>
  <c r="B21" i="1"/>
  <c r="B13" i="3"/>
  <c r="B12" i="5" l="1"/>
  <c r="H11" i="5"/>
  <c r="D11" i="5"/>
  <c r="B13" i="5" s="1"/>
  <c r="C11" i="5"/>
  <c r="B11" i="5"/>
  <c r="F10" i="5"/>
  <c r="E10" i="5"/>
  <c r="H9" i="5"/>
  <c r="G9" i="5"/>
  <c r="G11" i="5" s="1"/>
  <c r="F9" i="5"/>
  <c r="E9" i="5"/>
  <c r="H8" i="5"/>
  <c r="F8" i="5"/>
  <c r="F11" i="5" s="1"/>
  <c r="E8" i="5"/>
  <c r="E11" i="5" s="1"/>
  <c r="B19" i="5" l="1"/>
  <c r="B19" i="2"/>
  <c r="D11" i="3"/>
  <c r="C11" i="3"/>
  <c r="F10" i="3"/>
  <c r="E10" i="3"/>
  <c r="H9" i="3"/>
  <c r="H11" i="3" s="1"/>
  <c r="G9" i="3"/>
  <c r="G11" i="3" s="1"/>
  <c r="F9" i="3"/>
  <c r="E9" i="3"/>
  <c r="H8" i="3"/>
  <c r="F8" i="3"/>
  <c r="E8" i="3"/>
  <c r="E11" i="3" l="1"/>
  <c r="F11" i="3"/>
  <c r="D11" i="2"/>
  <c r="C11" i="2"/>
  <c r="F10" i="2"/>
  <c r="B11" i="2" s="1"/>
  <c r="E10" i="2"/>
  <c r="H9" i="2"/>
  <c r="G9" i="2"/>
  <c r="G11" i="2" s="1"/>
  <c r="F9" i="2"/>
  <c r="E9" i="2"/>
  <c r="H8" i="2"/>
  <c r="H11" i="2" s="1"/>
  <c r="F8" i="2"/>
  <c r="E8" i="2"/>
  <c r="C20" i="1"/>
  <c r="I20" i="1"/>
  <c r="E11" i="2" l="1"/>
  <c r="B13" i="2" s="1"/>
  <c r="F11" i="2"/>
  <c r="B12" i="2"/>
  <c r="E10" i="1"/>
  <c r="E9" i="1"/>
  <c r="F10" i="1"/>
  <c r="F9" i="1"/>
  <c r="C11" i="1"/>
  <c r="D11" i="1"/>
  <c r="G9" i="1" l="1"/>
  <c r="G11" i="1" s="1"/>
  <c r="H8" i="1"/>
  <c r="F8" i="1"/>
  <c r="E8" i="1"/>
  <c r="H9" i="1"/>
  <c r="B11" i="1"/>
  <c r="F11" i="1"/>
  <c r="E11" i="1"/>
  <c r="B13" i="1" s="1"/>
  <c r="B12" i="1" l="1"/>
  <c r="H11" i="1"/>
</calcChain>
</file>

<file path=xl/sharedStrings.xml><?xml version="1.0" encoding="utf-8"?>
<sst xmlns="http://schemas.openxmlformats.org/spreadsheetml/2006/main" count="199" uniqueCount="78">
  <si>
    <t>CABINET CONSEILS  ET DE GESTION IMMOBILIERE  (CCGIM) </t>
  </si>
  <si>
    <t>07 85 65 28 - 03 32 59 24 - 04 92 79 51</t>
  </si>
  <si>
    <t>Email:amadasta@yahoo.fr</t>
  </si>
  <si>
    <t>QUARTIER</t>
  </si>
  <si>
    <t>LOYERS ENCAISSES</t>
  </si>
  <si>
    <t>BAUX</t>
  </si>
  <si>
    <t>IMPOT</t>
  </si>
  <si>
    <t>AVOIRS BAUX</t>
  </si>
  <si>
    <t>AVOIRS LOYERS</t>
  </si>
  <si>
    <t>ARRIERES</t>
  </si>
  <si>
    <t>TOTAUX</t>
  </si>
  <si>
    <t>BENEFICIAIRE: SIDIBE KADIATOU</t>
  </si>
  <si>
    <t>SIDIBE IBRAHIMA</t>
  </si>
  <si>
    <t>N° CC:9004312B</t>
  </si>
  <si>
    <t>CEL. 05 36 20 24</t>
  </si>
  <si>
    <t>SIDIBE SEYDOU:</t>
  </si>
  <si>
    <t>Mobiles: 07 72 54 50</t>
  </si>
  <si>
    <t>CENTRE D'IMPOSITION: YOP III</t>
  </si>
  <si>
    <t>MOIS D'AOUT 2018</t>
  </si>
  <si>
    <t>BILAN MENSUEL</t>
  </si>
  <si>
    <t>YOPOUGON TOIT ROUGE</t>
  </si>
  <si>
    <t>BILAN SIDIBE</t>
  </si>
  <si>
    <t>COMMISSIONS CCGIM</t>
  </si>
  <si>
    <t>AVANCES A1-4 + B0-4</t>
  </si>
  <si>
    <t>ARRIERES A0-1</t>
  </si>
  <si>
    <t>1- BAGAYOGO AMADOU A PAYE 6 MOIS D'ARRIERES 540 000 F (Mars à Aout 2018) 29 JUILLET 2018</t>
  </si>
  <si>
    <t>2- Mme ASSA CHAYE CELINE A PAYE 2 MOIS D'AVANCE 240 000 F (Aout à Septembre 2018)  et 240 000 F de caution. Encaissement le 05 Octobre 2018.</t>
  </si>
  <si>
    <t>3- Mme SON JEANNE A PAYE 2 MOIS D'AVANCE 240 000 F (Aout à Septembre 2018)  et 240 000 F de caution. Encaissement le 05 Octobre 2018</t>
  </si>
  <si>
    <t>4- LA MARINE NATIONALE A PAYE 210 000 F (3 Mois de baux de 70 000 F) pour la mis en état de l'appartement occupé par M KOUAKOU CHARLES.</t>
  </si>
  <si>
    <t>Les fonds encaissés ont été utilisés pour réabiliter les 3 appartements A0-1, A1-4 et B0-4 (2 051 462 F)</t>
  </si>
  <si>
    <t>BHCI DALOA</t>
  </si>
  <si>
    <t>BHCI CCGIM</t>
  </si>
  <si>
    <t>REMBOURSEMENT FRAIS DES TRAVAUX JUILLET 2018</t>
  </si>
  <si>
    <t>IMPOT AOUT 2018</t>
  </si>
  <si>
    <t>TRAVAUX Maconnerie  étancheité dalle</t>
  </si>
  <si>
    <t>TRAVAUX Plomberie évacuation d'eau dalle</t>
  </si>
  <si>
    <t>Dépenses SUIVI TRAVAUX</t>
  </si>
  <si>
    <t>IMPOTS 2018</t>
  </si>
  <si>
    <t>RETENUES  SUR LES BAUX</t>
  </si>
  <si>
    <t>RESTE A PAYER</t>
  </si>
  <si>
    <t>1er trimestre 18</t>
  </si>
  <si>
    <t>2ième trimestre 18</t>
  </si>
  <si>
    <t>Impot à payer Aout 18</t>
  </si>
  <si>
    <t>Impot à payer Septembre 18</t>
  </si>
  <si>
    <t>Impot à payer Octobre 18</t>
  </si>
  <si>
    <t>TOTAL SOLDE</t>
  </si>
  <si>
    <t xml:space="preserve">Impot à payer Novembre 18 </t>
  </si>
  <si>
    <t>TOTAL DEPENSES</t>
  </si>
  <si>
    <t>SOMME  VERSEE A LA BACI DALOA LE 01/09/2018</t>
  </si>
  <si>
    <t>MOIS DE SEPTEMBRE 2018</t>
  </si>
  <si>
    <t>IMPOT SEPTEMBRE 2018</t>
  </si>
  <si>
    <t>TRAVAUX étancheité FACADE GAUCHE DU BATIMENT</t>
  </si>
  <si>
    <t>TRAVAUX CARRELAGE A1-3 (COMPLEMENT)</t>
  </si>
  <si>
    <t>Les fonds encaissés (480 000 F) ont été utilisés pour réabiliter l' appartement  A1-3 (1 073 693 F CFA)</t>
  </si>
  <si>
    <t>MONTANT SUPPORTE PAR LE CCGIM : (482 478 + 111 215)= 593 693F CFA A REMBOURSER PAR LE PROPRIETAIRE</t>
  </si>
  <si>
    <t>RESTE A REMBOURSER AU CCGIM</t>
  </si>
  <si>
    <t>CAUTION 2 MOIS</t>
  </si>
  <si>
    <t>TRAVAUX DE MISE EN ETAT A1-3 (962478)</t>
  </si>
  <si>
    <t>300 000 F CFA</t>
  </si>
  <si>
    <t>SOMME  VERSEE A LA BACI DALOA LE 06/10/2018</t>
  </si>
  <si>
    <t>Mlle BERTHE AMINATOU TIEPORO A PAYE 2 MOIS D'AVANCE 240 000 F  (Septembre-Octobre 2018)  et 240 000 F de caution. Encaissement le 27 AOUT 2018</t>
  </si>
  <si>
    <t>TRAVAUX DEBOUCHAGE CANALISATION</t>
  </si>
  <si>
    <t>MOIS D'OCTOBRE 2018</t>
  </si>
  <si>
    <t>IMPOT OCTOBRE 2018</t>
  </si>
  <si>
    <t>TRAVAUX étancheité TOITURE DU BATIMENT ARRIERE</t>
  </si>
  <si>
    <t>MONTANT A VERSER</t>
  </si>
  <si>
    <t>TROP VERSE PAR LE CCGIM 12% DES BAUX 09/18</t>
  </si>
  <si>
    <t>SUITE AUX PLUIES LES PLAFONS ONT ÉTÉ POURRIS. TOUTE LA TOITURE, tous les plafons pourris  (100 000 F) ET LA FAUSSE DALLE  (67 000 F) ONT ÉTÉ RAPARES.</t>
  </si>
  <si>
    <t>LE BILAN SIDIBE N'A PAS PRIS EN COMPTE LES 12% (87 600 F)PRELEVES DIRECTEMENT SUR LES BAUX DE SEPTEMBRE 2018.</t>
  </si>
  <si>
    <t>AVANCE PRISE PAR SIDIBE ADAMA LE 30/10/18</t>
  </si>
  <si>
    <t>AVANCE PRISE PAR SIDIBE ADAMA LE 30/10/18 PAR TRANSFERT ORANGE MONEY (100 000 F CFA)</t>
  </si>
  <si>
    <t>Impot à payer Novembre 2018</t>
  </si>
  <si>
    <t>MOIS DE DECEMBRE 2018</t>
  </si>
  <si>
    <t>TRAVAUX MENUISERIE 3 PORTES + 5 CLES+MAIN D'ŒUVRE</t>
  </si>
  <si>
    <t>GRILLE NICHE SODECI</t>
  </si>
  <si>
    <t>TRAVAUX DE MENUISERIE A0-2 PORTES PLEINES 2 BATTANTS + 3 POERTES ISO + 1 CLE DE DOUCHE (177 500 F CFA)</t>
  </si>
  <si>
    <t>GRILLE DE NICHE DE COMPPTEUR SODECI 35 000 F CFA.</t>
  </si>
  <si>
    <t>CURAGE DES REGARDS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</si>
</sst>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"/>
    <numFmt numFmtId="165" formatCode="#,##0\ &quot;F&quot;;[Red]\-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1" xfId="0" applyFont="1" applyBorder="1"/>
    <xf numFmtId="164" fontId="11" fillId="2" borderId="1" xfId="0" applyNumberFormat="1" applyFont="1" applyFill="1" applyBorder="1"/>
    <xf numFmtId="164" fontId="1" fillId="2" borderId="1" xfId="0" applyNumberFormat="1" applyFont="1" applyFill="1" applyBorder="1"/>
    <xf numFmtId="0" fontId="2" fillId="0" borderId="1" xfId="0" applyFont="1" applyFill="1" applyBorder="1"/>
    <xf numFmtId="0" fontId="0" fillId="0" borderId="0" xfId="0" applyFont="1" applyFill="1" applyBorder="1"/>
    <xf numFmtId="164" fontId="3" fillId="2" borderId="0" xfId="0" applyNumberFormat="1" applyFont="1" applyFill="1" applyBorder="1"/>
    <xf numFmtId="0" fontId="12" fillId="0" borderId="0" xfId="0" applyFont="1" applyBorder="1"/>
    <xf numFmtId="164" fontId="8" fillId="0" borderId="1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1" fillId="2" borderId="2" xfId="0" applyNumberFormat="1" applyFont="1" applyFill="1" applyBorder="1"/>
    <xf numFmtId="164" fontId="0" fillId="0" borderId="0" xfId="0" applyNumberFormat="1" applyFont="1"/>
    <xf numFmtId="0" fontId="3" fillId="0" borderId="2" xfId="0" applyFont="1" applyBorder="1"/>
    <xf numFmtId="164" fontId="3" fillId="2" borderId="2" xfId="0" applyNumberFormat="1" applyFont="1" applyFill="1" applyBorder="1"/>
    <xf numFmtId="0" fontId="15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7" fillId="0" borderId="1" xfId="0" applyFont="1" applyBorder="1"/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164" fontId="17" fillId="2" borderId="1" xfId="0" applyNumberFormat="1" applyFont="1" applyFill="1" applyBorder="1"/>
    <xf numFmtId="164" fontId="0" fillId="0" borderId="0" xfId="0" applyNumberFormat="1"/>
    <xf numFmtId="164" fontId="17" fillId="0" borderId="0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64" fontId="0" fillId="2" borderId="0" xfId="0" applyNumberFormat="1" applyFont="1" applyFill="1" applyBorder="1"/>
    <xf numFmtId="0" fontId="8" fillId="0" borderId="1" xfId="0" applyFont="1" applyBorder="1"/>
    <xf numFmtId="164" fontId="17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18" fillId="0" borderId="1" xfId="0" applyFont="1" applyBorder="1"/>
    <xf numFmtId="0" fontId="19" fillId="0" borderId="1" xfId="0" applyFont="1" applyFill="1" applyBorder="1"/>
    <xf numFmtId="0" fontId="1" fillId="0" borderId="1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0" fillId="0" borderId="1" xfId="0" applyFill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7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17" fontId="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7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B11" sqref="B1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75" t="s">
        <v>15</v>
      </c>
      <c r="D3" s="75"/>
      <c r="E3" t="s">
        <v>16</v>
      </c>
    </row>
    <row r="4" spans="1:12" ht="21" x14ac:dyDescent="0.35">
      <c r="A4" s="76" t="s">
        <v>17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2" ht="25.5" customHeight="1" x14ac:dyDescent="0.5">
      <c r="A5" s="77" t="s">
        <v>19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23.25" x14ac:dyDescent="0.35">
      <c r="A6" s="78" t="s">
        <v>18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2" ht="18.75" x14ac:dyDescent="0.3">
      <c r="A7" s="3" t="s">
        <v>3</v>
      </c>
      <c r="B7" s="4" t="s">
        <v>4</v>
      </c>
      <c r="C7" s="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1470000</v>
      </c>
      <c r="C8" s="12"/>
      <c r="D8" s="13"/>
      <c r="E8" s="24">
        <f>B8*0.1</f>
        <v>147000</v>
      </c>
      <c r="F8" s="11">
        <f>(B8+C8)*0.12</f>
        <v>176400</v>
      </c>
      <c r="G8" s="13"/>
      <c r="H8" s="14">
        <f>B8*0.78</f>
        <v>1146600</v>
      </c>
      <c r="I8" s="15">
        <v>1360800</v>
      </c>
      <c r="J8" s="16"/>
    </row>
    <row r="9" spans="1:12" ht="18.75" x14ac:dyDescent="0.3">
      <c r="A9" s="17" t="s">
        <v>30</v>
      </c>
      <c r="B9" s="11"/>
      <c r="C9" s="11">
        <v>280000</v>
      </c>
      <c r="D9" s="11"/>
      <c r="E9" s="11">
        <f>C9*0.1</f>
        <v>28000</v>
      </c>
      <c r="F9" s="11">
        <f>C9*0.12</f>
        <v>33600</v>
      </c>
      <c r="G9" s="14">
        <f>C9*0.83</f>
        <v>232400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396000</v>
      </c>
      <c r="C10" s="11">
        <v>450000</v>
      </c>
      <c r="D10" s="11"/>
      <c r="E10" s="11">
        <f>C10*0.1</f>
        <v>45000</v>
      </c>
      <c r="F10" s="11">
        <f>C10*0.12</f>
        <v>54000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1866000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220000</v>
      </c>
      <c r="F11" s="18">
        <f t="shared" si="0"/>
        <v>264000</v>
      </c>
      <c r="G11" s="18">
        <f t="shared" si="0"/>
        <v>232400</v>
      </c>
      <c r="H11" s="18">
        <f t="shared" si="0"/>
        <v>1146600</v>
      </c>
      <c r="I11" s="18"/>
      <c r="J11" s="19"/>
    </row>
    <row r="12" spans="1:12" ht="21" x14ac:dyDescent="0.35">
      <c r="A12" s="20" t="s">
        <v>21</v>
      </c>
      <c r="B12" s="14">
        <f>B11+C11</f>
        <v>2596000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8">
        <f>D11+E11</f>
        <v>220000</v>
      </c>
      <c r="C13" s="2"/>
      <c r="D13" s="30"/>
      <c r="E13" s="30"/>
      <c r="F13" s="30"/>
      <c r="G13" s="32" t="s">
        <v>39</v>
      </c>
      <c r="H13" s="32"/>
      <c r="I13" s="35">
        <v>738800</v>
      </c>
      <c r="J13" s="30"/>
    </row>
    <row r="14" spans="1:12" ht="15.75" x14ac:dyDescent="0.25">
      <c r="A14" s="12" t="s">
        <v>23</v>
      </c>
      <c r="B14" s="14">
        <v>480000</v>
      </c>
      <c r="C14" s="2"/>
      <c r="D14" s="30"/>
      <c r="E14" s="30"/>
      <c r="F14" s="30"/>
      <c r="G14" s="34" t="s">
        <v>40</v>
      </c>
      <c r="H14" s="34"/>
      <c r="I14" s="15">
        <v>210000</v>
      </c>
      <c r="J14" s="30"/>
    </row>
    <row r="15" spans="1:12" ht="15.75" x14ac:dyDescent="0.25">
      <c r="A15" s="37" t="s">
        <v>24</v>
      </c>
      <c r="B15" s="38">
        <v>540000</v>
      </c>
      <c r="C15" s="2"/>
      <c r="D15" s="25"/>
      <c r="E15" s="25"/>
      <c r="F15" s="25"/>
      <c r="G15" s="34" t="s">
        <v>41</v>
      </c>
      <c r="H15" s="34"/>
      <c r="I15" s="15">
        <v>210000</v>
      </c>
      <c r="J15" s="25"/>
    </row>
    <row r="16" spans="1:12" ht="15.75" x14ac:dyDescent="0.25">
      <c r="A16" s="39" t="s">
        <v>32</v>
      </c>
      <c r="B16" s="18">
        <v>100000</v>
      </c>
      <c r="C16" s="81" t="s">
        <v>47</v>
      </c>
      <c r="D16" s="81"/>
      <c r="E16" s="25"/>
      <c r="F16" s="25"/>
      <c r="G16" s="82" t="s">
        <v>42</v>
      </c>
      <c r="H16" s="82"/>
      <c r="I16" s="15">
        <v>80000</v>
      </c>
      <c r="J16" s="25"/>
    </row>
    <row r="17" spans="1:12" ht="15.75" x14ac:dyDescent="0.25">
      <c r="A17" s="40" t="s">
        <v>33</v>
      </c>
      <c r="B17" s="18">
        <v>80000</v>
      </c>
      <c r="C17" s="81"/>
      <c r="D17" s="81"/>
      <c r="E17" s="28"/>
      <c r="F17" s="28"/>
      <c r="G17" s="83" t="s">
        <v>43</v>
      </c>
      <c r="H17" s="83"/>
      <c r="I17" s="15">
        <v>80000</v>
      </c>
      <c r="J17" s="28"/>
    </row>
    <row r="18" spans="1:12" ht="15.75" x14ac:dyDescent="0.25">
      <c r="A18" s="41" t="s">
        <v>34</v>
      </c>
      <c r="B18" s="18">
        <v>76000</v>
      </c>
      <c r="C18" s="81"/>
      <c r="D18" s="81"/>
      <c r="E18" s="30"/>
      <c r="F18" s="30"/>
      <c r="G18" s="84" t="s">
        <v>44</v>
      </c>
      <c r="H18" s="85"/>
      <c r="I18" s="15">
        <v>80000</v>
      </c>
      <c r="J18" s="30"/>
    </row>
    <row r="19" spans="1:12" ht="15.75" x14ac:dyDescent="0.25">
      <c r="A19" s="42" t="s">
        <v>35</v>
      </c>
      <c r="B19" s="18">
        <v>109500</v>
      </c>
      <c r="C19" s="81"/>
      <c r="D19" s="81"/>
      <c r="E19" s="30"/>
      <c r="F19" s="30"/>
      <c r="G19" s="84" t="s">
        <v>46</v>
      </c>
      <c r="H19" s="85"/>
      <c r="I19" s="15">
        <v>78800</v>
      </c>
      <c r="J19" s="30"/>
    </row>
    <row r="20" spans="1:12" ht="15.75" x14ac:dyDescent="0.25">
      <c r="A20" s="40" t="s">
        <v>36</v>
      </c>
      <c r="B20" s="18">
        <v>18550</v>
      </c>
      <c r="C20" s="80">
        <f>SUM(B16:B20)</f>
        <v>384050</v>
      </c>
      <c r="D20" s="80"/>
      <c r="E20" s="36"/>
      <c r="F20" s="30"/>
      <c r="G20" s="86" t="s">
        <v>45</v>
      </c>
      <c r="H20" s="86"/>
      <c r="I20" s="33">
        <f>SUM(I14:I19)</f>
        <v>738800</v>
      </c>
      <c r="J20" s="30"/>
    </row>
    <row r="21" spans="1:12" ht="15.75" x14ac:dyDescent="0.25">
      <c r="A21" s="46" t="s">
        <v>48</v>
      </c>
      <c r="B21" s="47">
        <f>B11-B13-B14-B15-B16-B17-B18-B19-B20</f>
        <v>241950</v>
      </c>
      <c r="C21" s="79">
        <v>242000</v>
      </c>
      <c r="D21" s="79"/>
      <c r="E21" s="30"/>
      <c r="F21" s="30"/>
      <c r="H21" s="30"/>
      <c r="I21" s="30"/>
      <c r="J21" s="30"/>
    </row>
    <row r="22" spans="1:12" ht="8.25" customHeight="1" x14ac:dyDescent="0.25">
      <c r="A22" s="21"/>
      <c r="B22" s="22"/>
      <c r="C22" s="23"/>
      <c r="D22" s="31"/>
      <c r="E22" s="31"/>
      <c r="F22" s="31"/>
      <c r="G22" s="29"/>
      <c r="H22" s="31"/>
      <c r="I22" s="31"/>
      <c r="J22" s="31"/>
    </row>
    <row r="23" spans="1:12" x14ac:dyDescent="0.25">
      <c r="A23" s="29" t="s">
        <v>25</v>
      </c>
      <c r="B23" s="29"/>
      <c r="C23" s="29"/>
      <c r="D23" s="29"/>
      <c r="E23" s="29"/>
      <c r="F23" s="29"/>
      <c r="G23" s="26"/>
      <c r="H23" s="29"/>
      <c r="I23" s="29"/>
      <c r="J23" s="29"/>
      <c r="K23" s="29"/>
      <c r="L23" s="29"/>
    </row>
    <row r="24" spans="1:12" ht="7.5" customHeight="1" x14ac:dyDescent="0.25">
      <c r="G24" s="29"/>
      <c r="H24" s="27"/>
    </row>
    <row r="25" spans="1:12" x14ac:dyDescent="0.25">
      <c r="A25" s="29" t="s">
        <v>26</v>
      </c>
      <c r="B25" s="29"/>
      <c r="C25" s="29"/>
      <c r="D25" s="29"/>
      <c r="E25" s="29"/>
      <c r="F25" s="29"/>
      <c r="G25" s="26"/>
      <c r="H25" s="29"/>
      <c r="I25" s="29"/>
      <c r="J25" s="29"/>
      <c r="K25" s="29"/>
      <c r="L25" s="29"/>
    </row>
    <row r="26" spans="1:12" ht="6.75" customHeight="1" x14ac:dyDescent="0.25">
      <c r="A26" s="26"/>
      <c r="B26" s="26"/>
      <c r="C26" s="26"/>
      <c r="D26" s="26"/>
      <c r="E26" s="26"/>
      <c r="F26" s="26"/>
      <c r="G26" s="29"/>
      <c r="H26" s="26"/>
      <c r="I26" s="26"/>
      <c r="J26" s="26"/>
      <c r="K26" s="26"/>
      <c r="L26" s="26"/>
    </row>
    <row r="27" spans="1:12" x14ac:dyDescent="0.25">
      <c r="A27" s="29" t="s">
        <v>27</v>
      </c>
      <c r="B27" s="29"/>
      <c r="C27" s="29"/>
      <c r="D27" s="29"/>
      <c r="E27" s="29"/>
      <c r="F27" s="29"/>
      <c r="H27" s="29"/>
      <c r="I27" s="29"/>
      <c r="J27" s="29"/>
      <c r="K27" s="29"/>
      <c r="L27" s="29"/>
    </row>
    <row r="28" spans="1:12" ht="8.25" customHeight="1" x14ac:dyDescent="0.25">
      <c r="A28" s="26"/>
      <c r="B28" s="26"/>
      <c r="C28" s="26"/>
      <c r="D28" s="26"/>
      <c r="E28" s="26"/>
      <c r="F28" s="26"/>
      <c r="G28" s="32"/>
      <c r="H28" s="26"/>
      <c r="I28" s="26"/>
      <c r="J28" s="26"/>
      <c r="K28" s="26"/>
      <c r="L28" s="26"/>
    </row>
    <row r="29" spans="1:12" x14ac:dyDescent="0.25">
      <c r="A29" s="29" t="s">
        <v>28</v>
      </c>
      <c r="B29" s="29"/>
      <c r="C29" s="29"/>
      <c r="D29" s="29"/>
      <c r="E29" s="29"/>
      <c r="F29" s="29"/>
      <c r="H29" s="29"/>
      <c r="I29" s="29"/>
      <c r="J29" s="29"/>
      <c r="K29" s="29"/>
      <c r="L29" s="29"/>
    </row>
    <row r="30" spans="1:12" ht="5.25" customHeight="1" x14ac:dyDescent="0.25"/>
    <row r="31" spans="1:12" ht="15.75" x14ac:dyDescent="0.25">
      <c r="A31" s="32" t="s">
        <v>29</v>
      </c>
      <c r="B31" s="32"/>
      <c r="C31" s="32"/>
      <c r="D31" s="32"/>
      <c r="E31" s="32"/>
      <c r="F31" s="32"/>
      <c r="H31" s="32"/>
      <c r="I31" s="32"/>
      <c r="J31" s="32"/>
      <c r="K31" s="32"/>
      <c r="L31" s="32"/>
    </row>
  </sheetData>
  <mergeCells count="12">
    <mergeCell ref="C3:D3"/>
    <mergeCell ref="A4:L4"/>
    <mergeCell ref="A5:L5"/>
    <mergeCell ref="A6:L6"/>
    <mergeCell ref="C21:D21"/>
    <mergeCell ref="C20:D20"/>
    <mergeCell ref="C16:D19"/>
    <mergeCell ref="G16:H16"/>
    <mergeCell ref="G17:H17"/>
    <mergeCell ref="G18:H18"/>
    <mergeCell ref="G19:H19"/>
    <mergeCell ref="G20:H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9" sqref="C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75" t="s">
        <v>15</v>
      </c>
      <c r="D3" s="75"/>
      <c r="E3" t="s">
        <v>16</v>
      </c>
    </row>
    <row r="4" spans="1:12" ht="21" x14ac:dyDescent="0.35">
      <c r="A4" s="76" t="s">
        <v>17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2" ht="25.5" customHeight="1" x14ac:dyDescent="0.5">
      <c r="A5" s="77" t="s">
        <v>19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23.25" x14ac:dyDescent="0.35">
      <c r="A6" s="78" t="s">
        <v>49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2" ht="18.75" x14ac:dyDescent="0.3">
      <c r="A7" s="3" t="s">
        <v>3</v>
      </c>
      <c r="B7" s="45" t="s">
        <v>4</v>
      </c>
      <c r="C7" s="4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</f>
        <v>1570000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89"/>
      <c r="D13" s="89"/>
      <c r="E13" s="30"/>
      <c r="F13" s="30"/>
      <c r="G13" s="83" t="s">
        <v>43</v>
      </c>
      <c r="H13" s="83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89"/>
      <c r="D14" s="89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89"/>
      <c r="D15" s="89"/>
      <c r="E15" s="30"/>
      <c r="F15" s="30"/>
      <c r="G15" s="43" t="s">
        <v>44</v>
      </c>
      <c r="H15" s="4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87"/>
      <c r="D16" s="87"/>
      <c r="E16" s="30"/>
      <c r="F16" s="30"/>
      <c r="G16" s="43" t="s">
        <v>46</v>
      </c>
      <c r="H16" s="4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53"/>
      <c r="D17" s="53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53"/>
      <c r="D18" s="53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338907</v>
      </c>
      <c r="C19" s="49"/>
      <c r="D19" s="49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29"/>
      <c r="H20" s="31"/>
      <c r="I20" s="31"/>
      <c r="J20" s="31"/>
    </row>
    <row r="21" spans="1:12" ht="7.5" customHeight="1" x14ac:dyDescent="0.25">
      <c r="G21" s="29"/>
      <c r="H21" s="27"/>
    </row>
    <row r="22" spans="1:12" x14ac:dyDescent="0.25">
      <c r="A22" s="29" t="s">
        <v>60</v>
      </c>
      <c r="B22" s="29"/>
      <c r="C22" s="29"/>
      <c r="D22" s="29"/>
      <c r="E22" s="29"/>
      <c r="F22" s="29"/>
      <c r="H22" s="29"/>
      <c r="I22" s="29"/>
      <c r="J22" s="29"/>
      <c r="K22" s="29"/>
      <c r="L22" s="29"/>
    </row>
    <row r="23" spans="1:12" ht="8.25" customHeight="1" x14ac:dyDescent="0.25">
      <c r="A23" s="29"/>
      <c r="B23" s="29"/>
      <c r="C23" s="29"/>
      <c r="D23" s="29"/>
      <c r="E23" s="29"/>
      <c r="F23" s="29"/>
      <c r="G23" s="32"/>
      <c r="H23" s="29"/>
      <c r="I23" s="29"/>
      <c r="J23" s="29"/>
      <c r="K23" s="29"/>
      <c r="L23" s="29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88" t="s">
        <v>54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75" t="s">
        <v>15</v>
      </c>
      <c r="D3" s="75"/>
      <c r="E3" t="s">
        <v>16</v>
      </c>
    </row>
    <row r="4" spans="1:12" ht="21" x14ac:dyDescent="0.35">
      <c r="A4" s="76" t="s">
        <v>17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2" ht="25.5" customHeight="1" x14ac:dyDescent="0.5">
      <c r="A5" s="77" t="s">
        <v>19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23.25" x14ac:dyDescent="0.35">
      <c r="A6" s="78" t="s">
        <v>49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2" ht="18.75" x14ac:dyDescent="0.3">
      <c r="A7" s="3" t="s">
        <v>3</v>
      </c>
      <c r="B7" s="65" t="s">
        <v>4</v>
      </c>
      <c r="C7" s="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B11+C11-F10</f>
        <v>1482400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89"/>
      <c r="D13" s="89"/>
      <c r="E13" s="30"/>
      <c r="F13" s="30"/>
      <c r="G13" s="83" t="s">
        <v>43</v>
      </c>
      <c r="H13" s="83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89"/>
      <c r="D14" s="89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89"/>
      <c r="D15" s="89"/>
      <c r="E15" s="30"/>
      <c r="F15" s="30"/>
      <c r="G15" s="63" t="s">
        <v>44</v>
      </c>
      <c r="H15" s="6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87"/>
      <c r="D16" s="87"/>
      <c r="E16" s="30"/>
      <c r="F16" s="30"/>
      <c r="G16" s="63" t="s">
        <v>46</v>
      </c>
      <c r="H16" s="6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66"/>
      <c r="D17" s="66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66"/>
      <c r="D18" s="66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251307</v>
      </c>
      <c r="C19" s="66"/>
      <c r="D19" s="66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67"/>
      <c r="H20" s="31"/>
      <c r="I20" s="31"/>
      <c r="J20" s="31"/>
    </row>
    <row r="21" spans="1:12" ht="7.5" customHeight="1" x14ac:dyDescent="0.25">
      <c r="G21" s="67"/>
      <c r="H21" s="27"/>
    </row>
    <row r="22" spans="1:12" x14ac:dyDescent="0.25">
      <c r="A22" s="67" t="s">
        <v>60</v>
      </c>
      <c r="B22" s="67"/>
      <c r="C22" s="67"/>
      <c r="D22" s="67"/>
      <c r="E22" s="67"/>
      <c r="F22" s="67"/>
      <c r="H22" s="67"/>
      <c r="I22" s="67"/>
      <c r="J22" s="67"/>
      <c r="K22" s="67"/>
      <c r="L22" s="67"/>
    </row>
    <row r="23" spans="1:12" ht="8.25" customHeight="1" x14ac:dyDescent="0.25">
      <c r="A23" s="67"/>
      <c r="B23" s="67"/>
      <c r="C23" s="67"/>
      <c r="D23" s="67"/>
      <c r="E23" s="67"/>
      <c r="F23" s="67"/>
      <c r="G23" s="32"/>
      <c r="H23" s="67"/>
      <c r="I23" s="67"/>
      <c r="J23" s="67"/>
      <c r="K23" s="67"/>
      <c r="L23" s="67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88" t="s">
        <v>54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4" sqref="A4:L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75" t="s">
        <v>15</v>
      </c>
      <c r="D3" s="75"/>
      <c r="E3" t="s">
        <v>16</v>
      </c>
    </row>
    <row r="4" spans="1:12" ht="21" x14ac:dyDescent="0.35">
      <c r="A4" s="76" t="s">
        <v>17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2" ht="25.5" customHeight="1" x14ac:dyDescent="0.5">
      <c r="A5" s="77" t="s">
        <v>19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23.25" x14ac:dyDescent="0.35">
      <c r="A6" s="78" t="s">
        <v>62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2" ht="18.75" x14ac:dyDescent="0.3">
      <c r="A7" s="3" t="s">
        <v>3</v>
      </c>
      <c r="B7" s="57" t="s">
        <v>4</v>
      </c>
      <c r="C7" s="5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457600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1057600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112000</v>
      </c>
      <c r="F11" s="18">
        <f t="shared" si="0"/>
        <v>134400</v>
      </c>
      <c r="G11" s="18">
        <f t="shared" si="0"/>
        <v>0</v>
      </c>
      <c r="H11" s="18">
        <f t="shared" si="0"/>
        <v>468000</v>
      </c>
      <c r="I11" s="18"/>
      <c r="J11" s="19"/>
    </row>
    <row r="12" spans="1:12" ht="21" x14ac:dyDescent="0.35">
      <c r="A12" s="20" t="s">
        <v>21</v>
      </c>
      <c r="B12" s="14">
        <f>B11</f>
        <v>1057600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112000</v>
      </c>
      <c r="C13" s="89"/>
      <c r="D13" s="89"/>
      <c r="E13" s="30"/>
      <c r="F13" s="30"/>
      <c r="G13" s="92" t="s">
        <v>71</v>
      </c>
      <c r="H13" s="92"/>
      <c r="I13" s="15">
        <v>80000</v>
      </c>
      <c r="J13" s="30"/>
    </row>
    <row r="14" spans="1:12" ht="15.75" x14ac:dyDescent="0.25">
      <c r="A14" s="55" t="s">
        <v>64</v>
      </c>
      <c r="B14" s="14">
        <v>163000</v>
      </c>
      <c r="C14" s="89"/>
      <c r="D14" s="89"/>
      <c r="E14" s="30"/>
      <c r="F14" s="30"/>
      <c r="G14" s="70"/>
      <c r="H14" s="70"/>
      <c r="I14" s="51"/>
      <c r="J14" s="30"/>
    </row>
    <row r="15" spans="1:12" ht="15.75" x14ac:dyDescent="0.25">
      <c r="A15" s="12" t="s">
        <v>63</v>
      </c>
      <c r="B15" s="14">
        <v>80000</v>
      </c>
      <c r="C15" s="89"/>
      <c r="D15" s="89"/>
      <c r="E15" s="30"/>
      <c r="F15" s="30"/>
      <c r="G15" s="50"/>
      <c r="H15" s="50"/>
      <c r="I15" s="51"/>
      <c r="J15" s="30"/>
    </row>
    <row r="16" spans="1:12" ht="15.75" x14ac:dyDescent="0.25">
      <c r="A16" s="12" t="s">
        <v>55</v>
      </c>
      <c r="B16" s="14">
        <v>300000</v>
      </c>
      <c r="C16" s="23"/>
      <c r="D16" s="31"/>
      <c r="E16" s="31"/>
      <c r="F16" s="31"/>
      <c r="G16" s="29"/>
      <c r="H16" s="31"/>
      <c r="I16" s="31"/>
      <c r="J16" s="31"/>
    </row>
    <row r="17" spans="1:12" ht="15.75" x14ac:dyDescent="0.25">
      <c r="A17" s="52" t="s">
        <v>66</v>
      </c>
      <c r="B17" s="14">
        <v>87600</v>
      </c>
      <c r="C17" s="23"/>
      <c r="D17" s="31"/>
      <c r="E17" s="31"/>
      <c r="F17" s="31"/>
      <c r="G17" s="67"/>
      <c r="H17" s="31"/>
      <c r="I17" s="31"/>
      <c r="J17" s="31"/>
    </row>
    <row r="18" spans="1:12" ht="15.75" x14ac:dyDescent="0.25">
      <c r="A18" s="52" t="s">
        <v>69</v>
      </c>
      <c r="B18" s="14">
        <v>102000</v>
      </c>
      <c r="C18" s="23"/>
      <c r="D18" s="31"/>
      <c r="E18" s="31"/>
      <c r="F18" s="31"/>
      <c r="G18" s="69"/>
      <c r="H18" s="31"/>
      <c r="I18" s="31"/>
      <c r="J18" s="31"/>
    </row>
    <row r="19" spans="1:12" ht="21" customHeight="1" x14ac:dyDescent="0.3">
      <c r="A19" s="54" t="s">
        <v>65</v>
      </c>
      <c r="B19" s="68">
        <f>B12-B13-B14-B15-B16-B17-B18</f>
        <v>213000</v>
      </c>
      <c r="C19" s="23"/>
      <c r="D19" s="31"/>
      <c r="E19" s="31"/>
      <c r="F19" s="31"/>
      <c r="G19" s="29"/>
      <c r="H19" s="31"/>
      <c r="I19" s="31"/>
      <c r="J19" s="31"/>
    </row>
    <row r="20" spans="1:12" ht="16.5" customHeight="1" x14ac:dyDescent="0.25">
      <c r="G20" s="29"/>
      <c r="H20" s="27"/>
    </row>
    <row r="21" spans="1:12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29"/>
      <c r="L21" s="29"/>
    </row>
    <row r="22" spans="1:12" ht="6" customHeight="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29"/>
      <c r="L22" s="29"/>
    </row>
    <row r="23" spans="1:12" ht="5.25" customHeight="1" x14ac:dyDescent="0.25"/>
    <row r="24" spans="1:12" ht="15.75" x14ac:dyDescent="0.25">
      <c r="A24" s="93" t="s">
        <v>68</v>
      </c>
      <c r="B24" s="93"/>
      <c r="C24" s="93"/>
      <c r="D24" s="93"/>
      <c r="E24" s="93"/>
      <c r="F24" s="93"/>
      <c r="G24" s="93"/>
      <c r="H24" s="93"/>
      <c r="I24" s="93"/>
      <c r="J24" s="93"/>
      <c r="K24" s="32"/>
      <c r="L24" s="32"/>
    </row>
    <row r="25" spans="1:12" x14ac:dyDescent="0.25">
      <c r="A25" s="88" t="s">
        <v>70</v>
      </c>
      <c r="B25" s="88"/>
      <c r="C25" s="88"/>
      <c r="D25" s="88"/>
      <c r="E25" s="88"/>
      <c r="F25" s="88"/>
      <c r="G25" s="88"/>
      <c r="H25" s="88"/>
      <c r="I25" s="88"/>
      <c r="J25" s="88"/>
    </row>
    <row r="26" spans="1:12" x14ac:dyDescent="0.25">
      <c r="J26" s="48"/>
    </row>
  </sheetData>
  <mergeCells count="10">
    <mergeCell ref="A25:J25"/>
    <mergeCell ref="A21:J21"/>
    <mergeCell ref="A22:J22"/>
    <mergeCell ref="C3:D3"/>
    <mergeCell ref="A4:L4"/>
    <mergeCell ref="A5:L5"/>
    <mergeCell ref="A6:L6"/>
    <mergeCell ref="C13:D15"/>
    <mergeCell ref="G13:H13"/>
    <mergeCell ref="A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75" t="s">
        <v>15</v>
      </c>
      <c r="D3" s="75"/>
      <c r="E3" t="s">
        <v>16</v>
      </c>
    </row>
    <row r="4" spans="1:12" ht="21" x14ac:dyDescent="0.35">
      <c r="A4" s="76" t="s">
        <v>17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2" ht="25.5" customHeight="1" x14ac:dyDescent="0.5">
      <c r="A5" s="77" t="s">
        <v>19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23.25" x14ac:dyDescent="0.35">
      <c r="A6" s="78" t="s">
        <v>72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2" ht="18.75" x14ac:dyDescent="0.3">
      <c r="A7" s="3" t="s">
        <v>3</v>
      </c>
      <c r="B7" s="72" t="s">
        <v>4</v>
      </c>
      <c r="C7" s="72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642000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1362000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124000</v>
      </c>
      <c r="F11" s="18">
        <f t="shared" si="0"/>
        <v>148800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20" t="s">
        <v>21</v>
      </c>
      <c r="B12" s="14">
        <f>B11</f>
        <v>1362000</v>
      </c>
      <c r="C12" s="2"/>
      <c r="D12" s="30"/>
      <c r="E12" s="30"/>
      <c r="F12" s="30"/>
      <c r="G12" s="71" t="s">
        <v>38</v>
      </c>
      <c r="H12" s="71"/>
      <c r="I12" s="15">
        <v>658800</v>
      </c>
      <c r="J12" s="30"/>
    </row>
    <row r="13" spans="1:12" ht="21" x14ac:dyDescent="0.35">
      <c r="A13" s="20" t="s">
        <v>22</v>
      </c>
      <c r="B13" s="14">
        <f>D11+E11</f>
        <v>124000</v>
      </c>
      <c r="C13" s="89"/>
      <c r="D13" s="89"/>
      <c r="E13" s="30"/>
      <c r="F13" s="30"/>
      <c r="G13" s="94"/>
      <c r="H13" s="94"/>
      <c r="I13" s="51"/>
      <c r="J13" s="30"/>
    </row>
    <row r="14" spans="1:12" ht="15.75" x14ac:dyDescent="0.25">
      <c r="A14" s="55" t="s">
        <v>73</v>
      </c>
      <c r="B14" s="14">
        <v>177500</v>
      </c>
      <c r="C14" s="89"/>
      <c r="D14" s="89"/>
      <c r="E14" s="30"/>
      <c r="F14" s="30"/>
      <c r="G14" s="70"/>
      <c r="H14" s="70"/>
      <c r="I14" s="51"/>
      <c r="J14" s="30"/>
    </row>
    <row r="15" spans="1:12" ht="18.75" x14ac:dyDescent="0.3">
      <c r="A15" s="17" t="s">
        <v>74</v>
      </c>
      <c r="B15" s="14">
        <v>35000</v>
      </c>
      <c r="C15" s="23"/>
      <c r="D15" s="31"/>
      <c r="E15" s="31"/>
      <c r="F15" s="31"/>
      <c r="G15" s="73"/>
      <c r="H15" s="31"/>
      <c r="I15" s="31"/>
      <c r="J15" s="31"/>
    </row>
    <row r="16" spans="1:12" ht="18.75" x14ac:dyDescent="0.3">
      <c r="A16" s="17" t="s">
        <v>77</v>
      </c>
      <c r="B16" s="14">
        <v>45000</v>
      </c>
      <c r="C16" s="23"/>
      <c r="D16" s="31"/>
      <c r="E16" s="31"/>
      <c r="F16" s="31"/>
      <c r="G16" s="74"/>
      <c r="H16" s="31"/>
      <c r="I16" s="31"/>
      <c r="J16" s="31"/>
    </row>
    <row r="17" spans="1:10" ht="21" customHeight="1" x14ac:dyDescent="0.3">
      <c r="A17" s="54" t="s">
        <v>65</v>
      </c>
      <c r="B17" s="68">
        <f>B11-B13-B14-B15-B16</f>
        <v>980500</v>
      </c>
      <c r="C17" s="23"/>
      <c r="D17" s="31"/>
      <c r="E17" s="31"/>
      <c r="F17" s="31"/>
      <c r="G17" s="73"/>
      <c r="H17" s="31"/>
      <c r="I17" s="31"/>
      <c r="J17" s="31"/>
    </row>
    <row r="18" spans="1:10" ht="16.5" customHeight="1" x14ac:dyDescent="0.25">
      <c r="G18" s="73"/>
      <c r="H18" s="27"/>
    </row>
    <row r="19" spans="1:10" x14ac:dyDescent="0.25">
      <c r="A19" s="90" t="s">
        <v>75</v>
      </c>
      <c r="B19" s="90"/>
      <c r="C19" s="90"/>
      <c r="D19" s="90"/>
      <c r="E19" s="90"/>
      <c r="F19" s="90"/>
      <c r="G19" s="90"/>
      <c r="H19" s="90"/>
      <c r="I19" s="90"/>
      <c r="J19" s="90"/>
    </row>
    <row r="20" spans="1:10" x14ac:dyDescent="0.25">
      <c r="A20" s="90" t="s">
        <v>76</v>
      </c>
      <c r="B20" s="90"/>
      <c r="C20" s="90"/>
      <c r="D20" s="90"/>
      <c r="E20" s="90"/>
      <c r="F20" s="90"/>
      <c r="G20" s="90"/>
      <c r="H20" s="90"/>
      <c r="I20" s="90"/>
      <c r="J20" s="90"/>
    </row>
  </sheetData>
  <mergeCells count="8">
    <mergeCell ref="A19:J19"/>
    <mergeCell ref="A20:J20"/>
    <mergeCell ref="C3:D3"/>
    <mergeCell ref="A4:L4"/>
    <mergeCell ref="A5:L5"/>
    <mergeCell ref="A6:L6"/>
    <mergeCell ref="C13:D14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AOUT 18</vt:lpstr>
      <vt:lpstr>SEPTEMBRE 18 </vt:lpstr>
      <vt:lpstr>SEPTEMBRE 18  (2)</vt:lpstr>
      <vt:lpstr>OCTOBRE 18</vt:lpstr>
      <vt:lpstr>DECEMBRE 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2018-12-25T09:47:24Z</cp:lastPrinted>
  <dcterms:created xsi:type="dcterms:W3CDTF">2018-08-04T12:02:15Z</dcterms:created>
  <dcterms:modified xsi:type="dcterms:W3CDTF">2018-12-25T09:50:09Z</dcterms:modified>
</cp:coreProperties>
</file>