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SIDIBE KADIATOU\"/>
    </mc:Choice>
  </mc:AlternateContent>
  <bookViews>
    <workbookView xWindow="0" yWindow="0" windowWidth="19440" windowHeight="7155" firstSheet="6" activeTab="13"/>
  </bookViews>
  <sheets>
    <sheet name="DECEMBRE 18" sheetId="5" r:id="rId1"/>
    <sheet name="JANVIER 2019" sheetId="6" r:id="rId2"/>
    <sheet name="FEVRIER 2019" sheetId="7" r:id="rId3"/>
    <sheet name="MARS 2019" sheetId="8" r:id="rId4"/>
    <sheet name="AVRIL 2019" sheetId="9" r:id="rId5"/>
    <sheet name="MAI 2019" sheetId="10" r:id="rId6"/>
    <sheet name="JUIN 2019" sheetId="11" r:id="rId7"/>
    <sheet name="JUILLET 2019" sheetId="13" r:id="rId8"/>
    <sheet name="AOUT 2019" sheetId="14" r:id="rId9"/>
    <sheet name="SEPTEMBRE 2019" sheetId="15" r:id="rId10"/>
    <sheet name="OCTOBRE 2019" sheetId="16" r:id="rId11"/>
    <sheet name="NOVEMBRE 2019" sheetId="17" r:id="rId12"/>
    <sheet name="DCEEMBRE 2019" sheetId="18" r:id="rId13"/>
    <sheet name="JANVIER 2020" sheetId="19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9" l="1"/>
  <c r="E16" i="19"/>
  <c r="F16" i="19"/>
  <c r="J8" i="19"/>
  <c r="J19" i="18" l="1"/>
  <c r="J17" i="18"/>
  <c r="J9" i="18"/>
  <c r="J10" i="18"/>
  <c r="J11" i="18"/>
  <c r="J12" i="18"/>
  <c r="J13" i="18"/>
  <c r="J14" i="18"/>
  <c r="J15" i="18"/>
  <c r="H16" i="18"/>
  <c r="I16" i="18"/>
  <c r="J16" i="18"/>
  <c r="G16" i="18" l="1"/>
  <c r="E16" i="18"/>
  <c r="F10" i="18"/>
  <c r="F16" i="18" s="1"/>
  <c r="J8" i="18"/>
  <c r="J18" i="17"/>
  <c r="J17" i="17"/>
  <c r="H16" i="17" l="1"/>
  <c r="I16" i="17"/>
  <c r="J9" i="17"/>
  <c r="J16" i="17" s="1"/>
  <c r="J10" i="17"/>
  <c r="J11" i="17"/>
  <c r="J12" i="17"/>
  <c r="J13" i="17"/>
  <c r="J14" i="17"/>
  <c r="J15" i="17"/>
  <c r="J18" i="16" l="1"/>
  <c r="J17" i="16"/>
  <c r="I16" i="16"/>
  <c r="J16" i="16"/>
  <c r="H16" i="16"/>
  <c r="J9" i="16"/>
  <c r="J10" i="16"/>
  <c r="J11" i="16"/>
  <c r="J12" i="16"/>
  <c r="J13" i="16"/>
  <c r="J14" i="16"/>
  <c r="J15" i="16"/>
  <c r="G16" i="17"/>
  <c r="E16" i="17"/>
  <c r="F10" i="17"/>
  <c r="F16" i="17" s="1"/>
  <c r="J8" i="17"/>
  <c r="F10" i="16" l="1"/>
  <c r="G16" i="16" l="1"/>
  <c r="F16" i="16"/>
  <c r="E16" i="16"/>
  <c r="J8" i="16"/>
  <c r="F16" i="15"/>
  <c r="G16" i="15"/>
  <c r="H16" i="15"/>
  <c r="I16" i="15"/>
  <c r="J9" i="15"/>
  <c r="J10" i="15"/>
  <c r="J11" i="15"/>
  <c r="J12" i="15"/>
  <c r="J13" i="15"/>
  <c r="J14" i="15"/>
  <c r="J15" i="15"/>
  <c r="J16" i="15" l="1"/>
  <c r="J17" i="15" s="1"/>
  <c r="J18" i="15" s="1"/>
  <c r="E16" i="15"/>
  <c r="J8" i="15"/>
  <c r="J9" i="14"/>
  <c r="J10" i="14"/>
  <c r="J11" i="14"/>
  <c r="J12" i="14"/>
  <c r="J13" i="14"/>
  <c r="J14" i="14"/>
  <c r="J15" i="14"/>
  <c r="H16" i="14" l="1"/>
  <c r="I16" i="14"/>
  <c r="G16" i="14"/>
  <c r="F16" i="14"/>
  <c r="E16" i="14"/>
  <c r="J8" i="14"/>
  <c r="J16" i="14" s="1"/>
  <c r="H16" i="13"/>
  <c r="I16" i="13"/>
  <c r="J15" i="13"/>
  <c r="J9" i="13"/>
  <c r="J10" i="13"/>
  <c r="J11" i="13"/>
  <c r="J12" i="13"/>
  <c r="J13" i="13"/>
  <c r="J14" i="13"/>
  <c r="J8" i="13"/>
  <c r="J19" i="11"/>
  <c r="H16" i="11"/>
  <c r="I16" i="11"/>
  <c r="J9" i="11"/>
  <c r="J10" i="11"/>
  <c r="J16" i="11" s="1"/>
  <c r="J11" i="11"/>
  <c r="J12" i="11"/>
  <c r="J13" i="11"/>
  <c r="J14" i="11"/>
  <c r="J15" i="11"/>
  <c r="J8" i="11"/>
  <c r="G16" i="13"/>
  <c r="F16" i="13"/>
  <c r="E16" i="13"/>
  <c r="J17" i="14" l="1"/>
  <c r="J18" i="14" s="1"/>
  <c r="J16" i="13"/>
  <c r="J17" i="11"/>
  <c r="G16" i="11"/>
  <c r="F16" i="11"/>
  <c r="E16" i="11"/>
  <c r="J17" i="13" l="1"/>
  <c r="J18" i="13" s="1"/>
  <c r="J18" i="10"/>
  <c r="J17" i="10"/>
  <c r="J16" i="10"/>
  <c r="J12" i="10" l="1"/>
  <c r="J11" i="10"/>
  <c r="J15" i="10"/>
  <c r="J8" i="10"/>
  <c r="G16" i="10" l="1"/>
  <c r="F16" i="10"/>
  <c r="E16" i="10"/>
  <c r="J16" i="9" l="1"/>
  <c r="H16" i="9" l="1"/>
  <c r="G16" i="9"/>
  <c r="F16" i="9"/>
  <c r="E16" i="9"/>
  <c r="J15" i="9"/>
  <c r="J12" i="9"/>
  <c r="J11" i="9"/>
  <c r="J8" i="9"/>
  <c r="J17" i="9" l="1"/>
  <c r="J18" i="9" s="1"/>
  <c r="J14" i="8"/>
  <c r="J10" i="8"/>
  <c r="J17" i="8" l="1"/>
  <c r="J18" i="8" s="1"/>
  <c r="J16" i="8"/>
  <c r="J15" i="8"/>
  <c r="J12" i="8"/>
  <c r="J11" i="8"/>
  <c r="J8" i="8"/>
  <c r="J21" i="7" l="1"/>
  <c r="J14" i="7" l="1"/>
  <c r="J10" i="7"/>
  <c r="H16" i="8" l="1"/>
  <c r="G16" i="8"/>
  <c r="F16" i="8"/>
  <c r="E16" i="8"/>
  <c r="J13" i="8"/>
  <c r="F16" i="7" l="1"/>
  <c r="G16" i="7"/>
  <c r="H16" i="7"/>
  <c r="I16" i="7"/>
  <c r="E16" i="7"/>
  <c r="J15" i="7"/>
  <c r="J13" i="7"/>
  <c r="J12" i="7"/>
  <c r="J11" i="7"/>
  <c r="J9" i="7"/>
  <c r="J8" i="7"/>
  <c r="J16" i="7" l="1"/>
  <c r="J17" i="7"/>
  <c r="J18" i="7" s="1"/>
  <c r="F16" i="6"/>
  <c r="G16" i="6"/>
  <c r="H16" i="6"/>
  <c r="I16" i="6"/>
  <c r="J9" i="6"/>
  <c r="J10" i="6"/>
  <c r="J11" i="6"/>
  <c r="J12" i="6"/>
  <c r="J13" i="6"/>
  <c r="J14" i="6"/>
  <c r="J15" i="6"/>
  <c r="E16" i="6" l="1"/>
  <c r="J8" i="6"/>
  <c r="J16" i="6" s="1"/>
  <c r="J17" i="6" l="1"/>
  <c r="J18" i="6"/>
  <c r="J9" i="5"/>
  <c r="J10" i="5"/>
  <c r="J11" i="5" l="1"/>
  <c r="J12" i="5"/>
  <c r="J13" i="5"/>
  <c r="J14" i="5"/>
  <c r="I15" i="5"/>
  <c r="H15" i="5"/>
  <c r="J15" i="5" s="1"/>
  <c r="G15" i="5"/>
  <c r="F15" i="5"/>
  <c r="E15" i="5"/>
  <c r="J8" i="5"/>
  <c r="J16" i="5" l="1"/>
  <c r="J17" i="5" s="1"/>
</calcChain>
</file>

<file path=xl/sharedStrings.xml><?xml version="1.0" encoding="utf-8"?>
<sst xmlns="http://schemas.openxmlformats.org/spreadsheetml/2006/main" count="953" uniqueCount="166">
  <si>
    <t>CENTRE D'IMPOSITION: YOP III</t>
  </si>
  <si>
    <t>N°</t>
  </si>
  <si>
    <t>NOM &amp; PRENOMS</t>
  </si>
  <si>
    <t>N° PORTE</t>
  </si>
  <si>
    <t>CONTACTS</t>
  </si>
  <si>
    <t>LOYERS</t>
  </si>
  <si>
    <t>LOYERS NP</t>
  </si>
  <si>
    <t>PENALITES</t>
  </si>
  <si>
    <t>LOYERS PAYES</t>
  </si>
  <si>
    <t>ARRIERES</t>
  </si>
  <si>
    <t>MONTANTS PAYES</t>
  </si>
  <si>
    <t>DATES</t>
  </si>
  <si>
    <t>SIGNATURES</t>
  </si>
  <si>
    <t>TOTAL</t>
  </si>
  <si>
    <t>COMMISSION CCGIM</t>
  </si>
  <si>
    <t>CABINET CONSEILS  ET DE GESTION IMMOBILIERE  (CCGIM) </t>
  </si>
  <si>
    <t>BENEFICIAIRE: SIDIBE KADIATOU</t>
  </si>
  <si>
    <t>SIDIBE IBRAHIMA</t>
  </si>
  <si>
    <t>07 85 65 28 - 03 32 59 24 - 04 92 79 51</t>
  </si>
  <si>
    <t>N° CC:9004312B</t>
  </si>
  <si>
    <t>CEL. 05 36 20 24</t>
  </si>
  <si>
    <t>Email:amadasta@yahoo.fr</t>
  </si>
  <si>
    <t>SIDIBE SEYDOU:</t>
  </si>
  <si>
    <t>Mobiles: 07 72 54 50</t>
  </si>
  <si>
    <t>01 38 89 91 - 07 81 26 70</t>
  </si>
  <si>
    <t>CELESTIN DIANGOURE YAOBI</t>
  </si>
  <si>
    <t>A1-1</t>
  </si>
  <si>
    <t>BAGAYOGO AMADOU</t>
  </si>
  <si>
    <t>A0-1</t>
  </si>
  <si>
    <t>07856528 - 03325924</t>
  </si>
  <si>
    <t>TA BI TRAH RAYMOND</t>
  </si>
  <si>
    <t>A0-3</t>
  </si>
  <si>
    <t>07 56 54 32</t>
  </si>
  <si>
    <t>A1-4</t>
  </si>
  <si>
    <t>07 41 08 26 - 01 04 61 77</t>
  </si>
  <si>
    <t>B0-3</t>
  </si>
  <si>
    <t>KOUAKOU KONAN LAMBERT</t>
  </si>
  <si>
    <t>40 02 61 11 - 77 56 36 12</t>
  </si>
  <si>
    <t>B0-4</t>
  </si>
  <si>
    <t>Mme ASSA CHAYE CELINE</t>
  </si>
  <si>
    <t>Mme SON JEANNE</t>
  </si>
  <si>
    <t xml:space="preserve">05 41 73 69 - 03 54 08 18 </t>
  </si>
  <si>
    <t>FICHE DES ENCAISSEMENTS</t>
  </si>
  <si>
    <t>MONTANT A VERSER</t>
  </si>
  <si>
    <t>ESPECES</t>
  </si>
  <si>
    <t>A1-3</t>
  </si>
  <si>
    <t>BERTE AMINATOU TIEPORO</t>
  </si>
  <si>
    <t>77 10 33 07 - 07 10 06 13</t>
  </si>
  <si>
    <t>CCGIM</t>
  </si>
  <si>
    <t>04/12/18</t>
  </si>
  <si>
    <t>MOIS DE  DECEMBRE 2018</t>
  </si>
  <si>
    <t>05/12/18</t>
  </si>
  <si>
    <t>08/12/18</t>
  </si>
  <si>
    <t>10/12/18</t>
  </si>
  <si>
    <t>01/12/18</t>
  </si>
  <si>
    <t>TRAVAUX MENUISERIE A02: 177500</t>
  </si>
  <si>
    <t>TRAVAUX  GRILLE DE NICHE SODECI: 35000 le 17/12/2018</t>
  </si>
  <si>
    <t>22/12/18</t>
  </si>
  <si>
    <t>MOIS DE  JANVIER 2019</t>
  </si>
  <si>
    <t>29/12/18</t>
  </si>
  <si>
    <t>VANLY KANATE</t>
  </si>
  <si>
    <t>B0-2</t>
  </si>
  <si>
    <t>03 38 58 95 - 05 65 74 30</t>
  </si>
  <si>
    <t>10/01/19</t>
  </si>
  <si>
    <t>09/01/19</t>
  </si>
  <si>
    <t>07/01/19</t>
  </si>
  <si>
    <t>M SIDIBE ADAMA : BACI N° 15438340009</t>
  </si>
  <si>
    <t>CONTACTS: 05 02 10 58 - 57 07 35 97</t>
  </si>
  <si>
    <t>M SIDIBE YORO N° CC: 0179183H</t>
  </si>
  <si>
    <t>01/02/19</t>
  </si>
  <si>
    <t>30/01/19</t>
  </si>
  <si>
    <t>23/01/19</t>
  </si>
  <si>
    <t>19/01/19</t>
  </si>
  <si>
    <t>MOIS DE  FEVRIER 2019</t>
  </si>
  <si>
    <t>06/02/19</t>
  </si>
  <si>
    <t>11/02/19</t>
  </si>
  <si>
    <t>07/02/19</t>
  </si>
  <si>
    <t>MOIS DE  MARS 2019</t>
  </si>
  <si>
    <t>01/03/19</t>
  </si>
  <si>
    <t xml:space="preserve">FRAIS PROCURATION </t>
  </si>
  <si>
    <t>AVANCE SUR LOYER DEPOT ORANGE MONEY AU N° 79724276</t>
  </si>
  <si>
    <t>TOTAL A VERSER</t>
  </si>
  <si>
    <t xml:space="preserve"> IBRAHIMA</t>
  </si>
  <si>
    <t>26/02/19</t>
  </si>
  <si>
    <t>05/03/19</t>
  </si>
  <si>
    <t xml:space="preserve">ESPECES </t>
  </si>
  <si>
    <t>09/03/19</t>
  </si>
  <si>
    <t>11/03/19</t>
  </si>
  <si>
    <t>08/03/19</t>
  </si>
  <si>
    <t>07/03/19</t>
  </si>
  <si>
    <t>28/03/19</t>
  </si>
  <si>
    <t>30/03/19</t>
  </si>
  <si>
    <t>03/04/19</t>
  </si>
  <si>
    <t>MOIS DE  AVRIL 2019</t>
  </si>
  <si>
    <t>01/04/19</t>
  </si>
  <si>
    <t>10/04/19</t>
  </si>
  <si>
    <t>09/04/19</t>
  </si>
  <si>
    <t>06/04/19</t>
  </si>
  <si>
    <t>26/04/19</t>
  </si>
  <si>
    <t>24/04/19</t>
  </si>
  <si>
    <t>29/04/19</t>
  </si>
  <si>
    <t>09/05/19</t>
  </si>
  <si>
    <t>07/05/19</t>
  </si>
  <si>
    <t>MOIS DE MAI 2019</t>
  </si>
  <si>
    <t>01/05/19</t>
  </si>
  <si>
    <t>10/05/19</t>
  </si>
  <si>
    <t>28/05/19</t>
  </si>
  <si>
    <t>02/06/19</t>
  </si>
  <si>
    <t>MOIS DE JUIN 2019</t>
  </si>
  <si>
    <t>03/06/19</t>
  </si>
  <si>
    <t>08/07/19</t>
  </si>
  <si>
    <t>08/06/19</t>
  </si>
  <si>
    <t>11/06/19</t>
  </si>
  <si>
    <t>14/06/19</t>
  </si>
  <si>
    <t>MOIS D'AOUT 2019</t>
  </si>
  <si>
    <t>MOIS DE JUILLET 2019</t>
  </si>
  <si>
    <t>AVANCE VERSEE PAR ORANGE MONEY 57073597 LE 17/06/2019</t>
  </si>
  <si>
    <t>MONTANT  VERSE LE 02/07/2019 A LA BACI</t>
  </si>
  <si>
    <t>02/07/19</t>
  </si>
  <si>
    <t>01/08/19</t>
  </si>
  <si>
    <t>30/07/19</t>
  </si>
  <si>
    <t>09/07/19 ESP</t>
  </si>
  <si>
    <t>26/07/19</t>
  </si>
  <si>
    <t>10/07/19</t>
  </si>
  <si>
    <t>13/07/19</t>
  </si>
  <si>
    <t>28/06/19</t>
  </si>
  <si>
    <t>06/07/19</t>
  </si>
  <si>
    <t>02/08/19</t>
  </si>
  <si>
    <t>03/08/19</t>
  </si>
  <si>
    <t>29/08/19</t>
  </si>
  <si>
    <t>27/08/19</t>
  </si>
  <si>
    <t>16/08/19</t>
  </si>
  <si>
    <t>26/08/19</t>
  </si>
  <si>
    <t>04/09/19</t>
  </si>
  <si>
    <t>MOIS DE SEPTEMBRE 2019</t>
  </si>
  <si>
    <t>25/09/19</t>
  </si>
  <si>
    <t>10/09/19</t>
  </si>
  <si>
    <t>MOIS DE OCTOBRE 2019</t>
  </si>
  <si>
    <t>01/09/19</t>
  </si>
  <si>
    <t>26/09/19</t>
  </si>
  <si>
    <t>09/09/19</t>
  </si>
  <si>
    <t>03/10/19</t>
  </si>
  <si>
    <t>05/10/19 ESP</t>
  </si>
  <si>
    <t>MOIS DE NOVEMBRE 2019</t>
  </si>
  <si>
    <t>25/10/19</t>
  </si>
  <si>
    <t>01/11/19</t>
  </si>
  <si>
    <t>AVANCE</t>
  </si>
  <si>
    <t>16/10/19</t>
  </si>
  <si>
    <t>21/10/19</t>
  </si>
  <si>
    <t>07/10/19</t>
  </si>
  <si>
    <t>09/11/19</t>
  </si>
  <si>
    <t>08/11/19</t>
  </si>
  <si>
    <t>24/11/19</t>
  </si>
  <si>
    <t>12/11/19</t>
  </si>
  <si>
    <t>05/12/19</t>
  </si>
  <si>
    <t>01/12/19</t>
  </si>
  <si>
    <t>28/11/19</t>
  </si>
  <si>
    <t>04/12/19 ESP</t>
  </si>
  <si>
    <t>MOIS DE DECEMBRE 2019</t>
  </si>
  <si>
    <t>11/12/19</t>
  </si>
  <si>
    <t>09/12/19</t>
  </si>
  <si>
    <t>TRAVAUX PLOMBERIE REGARDS PAR M SIDIBE SEYDOU DIT LADJI LE 12/12/2019</t>
  </si>
  <si>
    <t>MOIS DE JANVIER 2020</t>
  </si>
  <si>
    <t>01/01/20</t>
  </si>
  <si>
    <t>28/12/19</t>
  </si>
  <si>
    <t>24/12/19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</si>
</sst>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7" fillId="0" borderId="0" xfId="0" applyFont="1"/>
    <xf numFmtId="0" fontId="0" fillId="0" borderId="1" xfId="0" applyBorder="1"/>
    <xf numFmtId="0" fontId="8" fillId="0" borderId="1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22" fontId="7" fillId="0" borderId="1" xfId="0" applyNumberFormat="1" applyFont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3" fontId="1" fillId="0" borderId="0" xfId="0" applyNumberFormat="1" applyFont="1" applyBorder="1" applyAlignment="1">
      <alignment horizontal="center" vertical="top" wrapText="1"/>
    </xf>
    <xf numFmtId="0" fontId="0" fillId="0" borderId="0" xfId="0" applyFont="1"/>
    <xf numFmtId="3" fontId="0" fillId="0" borderId="0" xfId="0" applyNumberFormat="1" applyFont="1"/>
    <xf numFmtId="164" fontId="3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2" sqref="A22:L22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50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51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8"/>
      <c r="H9" s="11">
        <v>90000</v>
      </c>
      <c r="I9" s="20"/>
      <c r="J9" s="11">
        <f t="shared" ref="J9:J10" si="0">SUM(H9:I9)</f>
        <v>90000</v>
      </c>
      <c r="K9" s="12" t="s">
        <v>57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57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ref="J11:J15" si="1">SUM(H11:I11)</f>
        <v>120000</v>
      </c>
      <c r="K11" s="12" t="s">
        <v>52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1"/>
        <v>120000</v>
      </c>
      <c r="K12" s="12" t="s">
        <v>53</v>
      </c>
      <c r="L12" s="9" t="s">
        <v>44</v>
      </c>
    </row>
    <row r="13" spans="1:14" ht="15.75" x14ac:dyDescent="0.25">
      <c r="A13" s="7">
        <v>6</v>
      </c>
      <c r="B13" s="10" t="s">
        <v>36</v>
      </c>
      <c r="C13" s="9" t="s">
        <v>35</v>
      </c>
      <c r="D13" s="19" t="s">
        <v>37</v>
      </c>
      <c r="E13" s="11">
        <v>90000</v>
      </c>
      <c r="F13" s="11"/>
      <c r="G13" s="22"/>
      <c r="H13" s="11">
        <v>90000</v>
      </c>
      <c r="I13" s="11"/>
      <c r="J13" s="11">
        <f t="shared" si="1"/>
        <v>90000</v>
      </c>
      <c r="K13" s="12" t="s">
        <v>54</v>
      </c>
      <c r="L13" s="9" t="s">
        <v>44</v>
      </c>
    </row>
    <row r="14" spans="1:14" ht="15.75" x14ac:dyDescent="0.25">
      <c r="A14" s="7">
        <v>7</v>
      </c>
      <c r="B14" s="13" t="s">
        <v>40</v>
      </c>
      <c r="C14" s="9" t="s">
        <v>38</v>
      </c>
      <c r="D14" s="19" t="s">
        <v>41</v>
      </c>
      <c r="E14" s="20">
        <v>120000</v>
      </c>
      <c r="F14" s="11"/>
      <c r="G14" s="11"/>
      <c r="H14" s="20">
        <v>120000</v>
      </c>
      <c r="I14" s="11"/>
      <c r="J14" s="11">
        <f t="shared" si="1"/>
        <v>120000</v>
      </c>
      <c r="K14" s="12" t="s">
        <v>51</v>
      </c>
      <c r="L14" s="9" t="s">
        <v>44</v>
      </c>
      <c r="N14" s="1"/>
    </row>
    <row r="15" spans="1:14" ht="18.75" x14ac:dyDescent="0.25">
      <c r="A15" s="39" t="s">
        <v>13</v>
      </c>
      <c r="B15" s="40"/>
      <c r="C15" s="40"/>
      <c r="D15" s="41"/>
      <c r="E15" s="14">
        <f>SUM(E8:E14)</f>
        <v>720000</v>
      </c>
      <c r="F15" s="14">
        <f t="shared" ref="F15:I15" si="2">SUM(F8:F14)</f>
        <v>0</v>
      </c>
      <c r="G15" s="14">
        <f t="shared" si="2"/>
        <v>0</v>
      </c>
      <c r="H15" s="14">
        <f t="shared" si="2"/>
        <v>720000</v>
      </c>
      <c r="I15" s="14">
        <f t="shared" si="2"/>
        <v>0</v>
      </c>
      <c r="J15" s="11">
        <f t="shared" si="1"/>
        <v>720000</v>
      </c>
      <c r="K15" s="15" t="s">
        <v>49</v>
      </c>
      <c r="L15" s="2" t="s">
        <v>48</v>
      </c>
    </row>
    <row r="16" spans="1:14" ht="18.75" customHeight="1" x14ac:dyDescent="0.25">
      <c r="A16" s="30" t="s">
        <v>14</v>
      </c>
      <c r="B16" s="31"/>
      <c r="C16" s="31"/>
      <c r="D16" s="31"/>
      <c r="E16" s="31"/>
      <c r="F16" s="31"/>
      <c r="G16" s="31"/>
      <c r="H16" s="31"/>
      <c r="I16" s="32"/>
      <c r="J16" s="11">
        <f>-J15*0.1</f>
        <v>-72000</v>
      </c>
    </row>
    <row r="17" spans="1:14" ht="15.75" x14ac:dyDescent="0.25">
      <c r="A17" s="30" t="s">
        <v>43</v>
      </c>
      <c r="B17" s="31"/>
      <c r="C17" s="31"/>
      <c r="D17" s="31"/>
      <c r="E17" s="31"/>
      <c r="F17" s="31"/>
      <c r="G17" s="31"/>
      <c r="H17" s="31"/>
      <c r="I17" s="32"/>
      <c r="J17" s="11">
        <f>SUM(J15:J16)</f>
        <v>648000</v>
      </c>
    </row>
    <row r="19" spans="1:14" x14ac:dyDescent="0.25">
      <c r="A19" s="33" t="s">
        <v>55</v>
      </c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N19" s="1"/>
    </row>
    <row r="20" spans="1:14" ht="15.75" customHeight="1" x14ac:dyDescent="0.25">
      <c r="A20" s="33" t="s">
        <v>56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</row>
    <row r="21" spans="1:14" ht="7.5" customHeight="1" x14ac:dyDescent="0.25"/>
    <row r="22" spans="1:14" ht="15.75" x14ac:dyDescent="0.25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</row>
  </sheetData>
  <mergeCells count="10">
    <mergeCell ref="A17:I17"/>
    <mergeCell ref="A19:L19"/>
    <mergeCell ref="A22:L22"/>
    <mergeCell ref="A20:L20"/>
    <mergeCell ref="C3:D3"/>
    <mergeCell ref="A4:L4"/>
    <mergeCell ref="A5:L5"/>
    <mergeCell ref="A6:L6"/>
    <mergeCell ref="A15:D15"/>
    <mergeCell ref="A16:I1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K11" sqref="K1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133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>
        <f t="shared" ref="J9:J15" si="0">SUM(H9:I9)</f>
        <v>0</v>
      </c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18000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>
        <v>120000</v>
      </c>
      <c r="J11" s="11">
        <f t="shared" si="0"/>
        <v>240000</v>
      </c>
      <c r="K11" s="12" t="s">
        <v>135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136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130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99000</v>
      </c>
      <c r="G14" s="22">
        <v>9000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140</v>
      </c>
      <c r="L15" s="21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99000</v>
      </c>
      <c r="G16" s="14">
        <f t="shared" si="1"/>
        <v>63000</v>
      </c>
      <c r="H16" s="14">
        <f t="shared" si="1"/>
        <v>530000</v>
      </c>
      <c r="I16" s="14">
        <f t="shared" si="1"/>
        <v>120000</v>
      </c>
      <c r="J16" s="14">
        <f t="shared" si="1"/>
        <v>650000</v>
      </c>
      <c r="K16" s="12" t="s">
        <v>141</v>
      </c>
      <c r="L16" s="2" t="s">
        <v>48</v>
      </c>
    </row>
    <row r="17" spans="1:10" ht="14.2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-J16*0.1</f>
        <v>-65000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585000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B4" zoomScale="178" zoomScaleNormal="178" workbookViewId="0">
      <selection activeCell="F19" sqref="F19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137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138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20">
        <v>90000</v>
      </c>
      <c r="J9" s="11">
        <f t="shared" ref="J9:J15" si="0">SUM(H9:I9)</f>
        <v>180000</v>
      </c>
      <c r="K9" s="12" t="s">
        <v>145</v>
      </c>
      <c r="L9" s="21" t="s">
        <v>142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/>
      <c r="I11" s="11"/>
      <c r="J11" s="11">
        <f t="shared" si="0"/>
        <v>0</v>
      </c>
      <c r="K11" s="12" t="s">
        <v>135</v>
      </c>
      <c r="L11" s="21" t="s">
        <v>146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147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139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198000</v>
      </c>
      <c r="G14" s="22">
        <v>18000</v>
      </c>
      <c r="H14" s="11">
        <v>90000</v>
      </c>
      <c r="I14" s="11"/>
      <c r="J14" s="11">
        <f t="shared" si="0"/>
        <v>90000</v>
      </c>
      <c r="K14" s="12" t="s">
        <v>148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149</v>
      </c>
      <c r="L15" s="21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405000</v>
      </c>
      <c r="G16" s="14">
        <f t="shared" si="1"/>
        <v>81000</v>
      </c>
      <c r="H16" s="14">
        <f t="shared" si="1"/>
        <v>590000</v>
      </c>
      <c r="I16" s="14">
        <f t="shared" si="1"/>
        <v>90000</v>
      </c>
      <c r="J16" s="14">
        <f t="shared" si="1"/>
        <v>680000</v>
      </c>
      <c r="K16" s="12" t="s">
        <v>150</v>
      </c>
      <c r="L16" s="2"/>
    </row>
    <row r="17" spans="1:10" ht="14.2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-J16*0.1</f>
        <v>-68000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612000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2" zoomScale="178" zoomScaleNormal="178" workbookViewId="0">
      <selection activeCell="I10" sqref="I1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143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145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>
        <f t="shared" ref="J9:J15" si="0">SUM(H9:I9)</f>
        <v>0</v>
      </c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>
        <v>90000</v>
      </c>
      <c r="I10" s="11"/>
      <c r="J10" s="11">
        <f t="shared" si="0"/>
        <v>90000</v>
      </c>
      <c r="K10" s="12" t="s">
        <v>152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153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144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198000</v>
      </c>
      <c r="G14" s="22">
        <v>18000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151</v>
      </c>
      <c r="L15" s="21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315000</v>
      </c>
      <c r="G16" s="14">
        <f t="shared" si="1"/>
        <v>81000</v>
      </c>
      <c r="H16" s="14">
        <f t="shared" si="1"/>
        <v>500000</v>
      </c>
      <c r="I16" s="14">
        <f t="shared" si="1"/>
        <v>0</v>
      </c>
      <c r="J16" s="14">
        <f t="shared" si="1"/>
        <v>500000</v>
      </c>
      <c r="K16" s="12" t="s">
        <v>154</v>
      </c>
      <c r="L16" s="2" t="s">
        <v>48</v>
      </c>
    </row>
    <row r="17" spans="1:10" ht="14.2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-J16*0.1</f>
        <v>-50000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450000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zoomScale="178" zoomScaleNormal="178" workbookViewId="0">
      <selection activeCell="L17" sqref="L17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  <c r="J3" s="1"/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158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155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20">
        <v>90000</v>
      </c>
      <c r="J9" s="11">
        <f t="shared" ref="J9:J15" si="0">SUM(H9:I9)</f>
        <v>90000</v>
      </c>
      <c r="K9" s="12"/>
      <c r="L9" s="21" t="s">
        <v>157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f>E10+G10</f>
        <v>117000</v>
      </c>
      <c r="G10" s="11">
        <v>27000</v>
      </c>
      <c r="H10" s="11"/>
      <c r="I10" s="11"/>
      <c r="J10" s="11">
        <f t="shared" si="0"/>
        <v>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144000</v>
      </c>
      <c r="G11" s="11">
        <v>24000</v>
      </c>
      <c r="H11" s="20"/>
      <c r="I11" s="11"/>
      <c r="J11" s="11">
        <f t="shared" si="0"/>
        <v>0</v>
      </c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159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156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297000</v>
      </c>
      <c r="G14" s="22">
        <v>27000</v>
      </c>
      <c r="H14" s="11"/>
      <c r="I14" s="11"/>
      <c r="J14" s="11">
        <f t="shared" si="0"/>
        <v>0</v>
      </c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160</v>
      </c>
      <c r="L15" s="21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648000</v>
      </c>
      <c r="G16" s="29">
        <f t="shared" si="1"/>
        <v>102000</v>
      </c>
      <c r="H16" s="29">
        <f t="shared" si="1"/>
        <v>410000</v>
      </c>
      <c r="I16" s="29">
        <f t="shared" si="1"/>
        <v>90000</v>
      </c>
      <c r="J16" s="29">
        <f t="shared" si="1"/>
        <v>500000</v>
      </c>
      <c r="K16" s="12" t="s">
        <v>164</v>
      </c>
      <c r="L16" s="2" t="s">
        <v>48</v>
      </c>
    </row>
    <row r="17" spans="1:10" ht="14.25" customHeight="1" x14ac:dyDescent="0.25">
      <c r="A17" s="45" t="s">
        <v>14</v>
      </c>
      <c r="B17" s="46"/>
      <c r="C17" s="46"/>
      <c r="D17" s="46"/>
      <c r="E17" s="46"/>
      <c r="F17" s="46"/>
      <c r="G17" s="46"/>
      <c r="H17" s="46"/>
      <c r="I17" s="47"/>
      <c r="J17" s="11">
        <f>-J16*0.1</f>
        <v>-50000</v>
      </c>
    </row>
    <row r="18" spans="1:10" ht="14.25" customHeight="1" x14ac:dyDescent="0.25">
      <c r="A18" s="45" t="s">
        <v>161</v>
      </c>
      <c r="B18" s="46"/>
      <c r="C18" s="46"/>
      <c r="D18" s="46"/>
      <c r="E18" s="46"/>
      <c r="F18" s="46"/>
      <c r="G18" s="46"/>
      <c r="H18" s="46"/>
      <c r="I18" s="47"/>
      <c r="J18" s="11">
        <v>-60000</v>
      </c>
    </row>
    <row r="19" spans="1:10" ht="15.75" x14ac:dyDescent="0.25">
      <c r="A19" s="30" t="s">
        <v>43</v>
      </c>
      <c r="B19" s="31"/>
      <c r="C19" s="31"/>
      <c r="D19" s="31"/>
      <c r="E19" s="31"/>
      <c r="F19" s="31"/>
      <c r="G19" s="31"/>
      <c r="H19" s="31"/>
      <c r="I19" s="32"/>
      <c r="J19" s="11">
        <f>SUM(J16:J18)</f>
        <v>390000</v>
      </c>
    </row>
    <row r="20" spans="1:10" x14ac:dyDescent="0.25">
      <c r="F20" s="1"/>
    </row>
    <row r="21" spans="1:10" x14ac:dyDescent="0.25">
      <c r="A21" s="42" t="s">
        <v>66</v>
      </c>
      <c r="B21" s="42"/>
      <c r="C21" s="42"/>
      <c r="D21" s="42"/>
      <c r="E21" s="42"/>
      <c r="F21" s="42"/>
      <c r="G21" s="42"/>
      <c r="H21" s="42"/>
      <c r="I21" s="24"/>
    </row>
    <row r="22" spans="1:10" x14ac:dyDescent="0.25">
      <c r="A22" s="42" t="s">
        <v>67</v>
      </c>
      <c r="B22" s="42"/>
      <c r="C22" s="42"/>
      <c r="D22" s="42"/>
      <c r="E22" s="42"/>
      <c r="F22" s="42"/>
      <c r="G22" s="42"/>
      <c r="H22" s="42"/>
      <c r="I22" s="42"/>
      <c r="J22" s="1"/>
    </row>
    <row r="23" spans="1:10" x14ac:dyDescent="0.25">
      <c r="A23" s="42" t="s">
        <v>68</v>
      </c>
      <c r="B23" s="42"/>
      <c r="C23" s="42"/>
      <c r="D23" s="25"/>
      <c r="E23" s="25"/>
      <c r="F23" s="25"/>
      <c r="G23" s="25"/>
      <c r="H23" s="25"/>
      <c r="I23" s="26"/>
    </row>
  </sheetData>
  <mergeCells count="11">
    <mergeCell ref="A19:I19"/>
    <mergeCell ref="A21:H21"/>
    <mergeCell ref="A22:I22"/>
    <mergeCell ref="A23:C23"/>
    <mergeCell ref="C3:D3"/>
    <mergeCell ref="A4:L4"/>
    <mergeCell ref="A5:L5"/>
    <mergeCell ref="A6:L6"/>
    <mergeCell ref="A16:D16"/>
    <mergeCell ref="A17:I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4" zoomScale="178" zoomScaleNormal="178" workbookViewId="0">
      <selection activeCell="A5" sqref="A5:L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  <c r="J3" s="1"/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162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163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20"/>
      <c r="J9" s="11"/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216000</v>
      </c>
      <c r="G10" s="11">
        <v>36000</v>
      </c>
      <c r="H10" s="11"/>
      <c r="I10" s="11"/>
      <c r="J10" s="11"/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>
        <v>276000</v>
      </c>
      <c r="G11" s="11">
        <v>36000</v>
      </c>
      <c r="H11" s="20"/>
      <c r="I11" s="11"/>
      <c r="J11" s="11"/>
      <c r="K11" s="12"/>
      <c r="L11" s="21"/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/>
      <c r="I12" s="20"/>
      <c r="J12" s="11"/>
      <c r="K12" s="12"/>
      <c r="L12" s="21"/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/>
      <c r="K13" s="12" t="s">
        <v>165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396000</v>
      </c>
      <c r="G14" s="22">
        <v>36000</v>
      </c>
      <c r="H14" s="11"/>
      <c r="I14" s="11"/>
      <c r="J14" s="11"/>
      <c r="K14" s="12"/>
      <c r="L14" s="21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/>
      <c r="I15" s="11"/>
      <c r="J15" s="11"/>
      <c r="K15" s="12"/>
      <c r="L15" s="21"/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G16" si="0">SUM(F8:F15)</f>
        <v>978000</v>
      </c>
      <c r="G16" s="29">
        <f t="shared" si="0"/>
        <v>132000</v>
      </c>
      <c r="H16" s="29"/>
      <c r="I16" s="29"/>
      <c r="J16" s="29"/>
      <c r="K16" s="12"/>
      <c r="L16" s="2"/>
    </row>
    <row r="17" spans="1:10" ht="14.25" customHeight="1" x14ac:dyDescent="0.25">
      <c r="A17" s="45" t="s">
        <v>14</v>
      </c>
      <c r="B17" s="46"/>
      <c r="C17" s="46"/>
      <c r="D17" s="46"/>
      <c r="E17" s="46"/>
      <c r="F17" s="46"/>
      <c r="G17" s="46"/>
      <c r="H17" s="46"/>
      <c r="I17" s="47"/>
      <c r="J17" s="11"/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/>
    </row>
    <row r="19" spans="1:10" x14ac:dyDescent="0.25">
      <c r="F19" s="1"/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5" sqref="J2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58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59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8"/>
      <c r="H9" s="11">
        <v>90000</v>
      </c>
      <c r="I9" s="20"/>
      <c r="J9" s="11">
        <f t="shared" ref="J9:J15" si="0">SUM(H9:I9)</f>
        <v>90000</v>
      </c>
      <c r="K9" s="12" t="s">
        <v>69</v>
      </c>
      <c r="L9" s="21" t="s">
        <v>48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>
        <v>90000</v>
      </c>
      <c r="I10" s="11"/>
      <c r="J10" s="11">
        <f t="shared" si="0"/>
        <v>90000</v>
      </c>
      <c r="K10" s="12" t="s">
        <v>70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si="0"/>
        <v>120000</v>
      </c>
      <c r="K11" s="12" t="s">
        <v>63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0"/>
        <v>120000</v>
      </c>
      <c r="K12" s="12" t="s">
        <v>64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71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>
        <v>90000</v>
      </c>
      <c r="I14" s="11"/>
      <c r="J14" s="11">
        <f t="shared" si="0"/>
        <v>90000</v>
      </c>
      <c r="K14" s="12" t="s">
        <v>72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65</v>
      </c>
      <c r="L15" s="9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0</v>
      </c>
      <c r="G16" s="14">
        <f t="shared" si="1"/>
        <v>0</v>
      </c>
      <c r="H16" s="14">
        <f t="shared" si="1"/>
        <v>800000</v>
      </c>
      <c r="I16" s="14">
        <f t="shared" si="1"/>
        <v>0</v>
      </c>
      <c r="J16" s="14">
        <f t="shared" si="1"/>
        <v>800000</v>
      </c>
      <c r="K16" s="15" t="s">
        <v>69</v>
      </c>
      <c r="L16" s="2" t="s">
        <v>48</v>
      </c>
    </row>
    <row r="17" spans="1:10" ht="18.7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-J16*0.1</f>
        <v>-80000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720000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20:H20"/>
    <mergeCell ref="A21:I21"/>
    <mergeCell ref="A22:C22"/>
    <mergeCell ref="A18:I18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H30" sqref="H30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17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73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74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>
        <v>9000</v>
      </c>
      <c r="H9" s="11">
        <v>90000</v>
      </c>
      <c r="I9" s="20"/>
      <c r="J9" s="11">
        <f t="shared" ref="J9:J15" si="0">SUM(H9:I9)</f>
        <v>90000</v>
      </c>
      <c r="K9" s="12" t="s">
        <v>89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9000</v>
      </c>
      <c r="H10" s="11">
        <v>90000</v>
      </c>
      <c r="I10" s="11"/>
      <c r="J10" s="11">
        <f>SUM(H10:I10)</f>
        <v>90000</v>
      </c>
      <c r="K10" s="12" t="s">
        <v>83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20">
        <v>120000</v>
      </c>
      <c r="I11" s="11"/>
      <c r="J11" s="11">
        <f t="shared" si="0"/>
        <v>120000</v>
      </c>
      <c r="K11" s="12" t="s">
        <v>75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20">
        <v>120000</v>
      </c>
      <c r="I12" s="20"/>
      <c r="J12" s="11">
        <f t="shared" si="0"/>
        <v>120000</v>
      </c>
      <c r="K12" s="12" t="s">
        <v>75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>
        <v>8000</v>
      </c>
      <c r="H13" s="20">
        <v>80000</v>
      </c>
      <c r="I13" s="20"/>
      <c r="J13" s="11">
        <f t="shared" si="0"/>
        <v>80000</v>
      </c>
      <c r="K13" s="12" t="s">
        <v>71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9000</v>
      </c>
      <c r="H14" s="11">
        <v>90000</v>
      </c>
      <c r="I14" s="11"/>
      <c r="J14" s="11">
        <f t="shared" si="0"/>
        <v>90000</v>
      </c>
      <c r="K14" s="12" t="s">
        <v>83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76</v>
      </c>
      <c r="L15" s="9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0</v>
      </c>
      <c r="G16" s="14">
        <f t="shared" si="1"/>
        <v>35000</v>
      </c>
      <c r="H16" s="14">
        <f t="shared" si="1"/>
        <v>800000</v>
      </c>
      <c r="I16" s="14">
        <f t="shared" si="1"/>
        <v>0</v>
      </c>
      <c r="J16" s="14">
        <f t="shared" si="1"/>
        <v>800000</v>
      </c>
      <c r="K16" s="15"/>
      <c r="L16" s="2"/>
    </row>
    <row r="17" spans="1:10" ht="18.75" customHeight="1" x14ac:dyDescent="0.25">
      <c r="A17" s="43" t="s">
        <v>14</v>
      </c>
      <c r="B17" s="43"/>
      <c r="C17" s="43"/>
      <c r="D17" s="43"/>
      <c r="E17" s="43"/>
      <c r="F17" s="43"/>
      <c r="G17" s="43"/>
      <c r="H17" s="43"/>
      <c r="I17" s="30"/>
      <c r="J17" s="11">
        <f>-J16*0.1</f>
        <v>-80000</v>
      </c>
    </row>
    <row r="18" spans="1:10" ht="15.75" x14ac:dyDescent="0.25">
      <c r="A18" s="43" t="s">
        <v>43</v>
      </c>
      <c r="B18" s="43"/>
      <c r="C18" s="43"/>
      <c r="D18" s="43"/>
      <c r="E18" s="43"/>
      <c r="F18" s="43"/>
      <c r="G18" s="43"/>
      <c r="H18" s="43"/>
      <c r="I18" s="30"/>
      <c r="J18" s="11">
        <f>SUM(J16:J17)</f>
        <v>720000</v>
      </c>
    </row>
    <row r="19" spans="1:10" ht="15.75" x14ac:dyDescent="0.25">
      <c r="A19" s="43" t="s">
        <v>79</v>
      </c>
      <c r="B19" s="43"/>
      <c r="C19" s="43"/>
      <c r="D19" s="43"/>
      <c r="E19" s="43"/>
      <c r="F19" s="43"/>
      <c r="G19" s="43"/>
      <c r="H19" s="43"/>
      <c r="I19" s="30"/>
      <c r="J19" s="11">
        <v>-50000</v>
      </c>
    </row>
    <row r="20" spans="1:10" ht="15.75" x14ac:dyDescent="0.25">
      <c r="A20" s="43" t="s">
        <v>80</v>
      </c>
      <c r="B20" s="43"/>
      <c r="C20" s="43"/>
      <c r="D20" s="43"/>
      <c r="E20" s="43"/>
      <c r="F20" s="43"/>
      <c r="G20" s="43"/>
      <c r="H20" s="43"/>
      <c r="I20" s="30"/>
      <c r="J20" s="11">
        <v>-200000</v>
      </c>
    </row>
    <row r="21" spans="1:10" ht="15.75" x14ac:dyDescent="0.25">
      <c r="A21" s="44" t="s">
        <v>81</v>
      </c>
      <c r="B21" s="44"/>
      <c r="C21" s="44"/>
      <c r="D21" s="44"/>
      <c r="E21" s="44"/>
      <c r="F21" s="44"/>
      <c r="G21" s="44"/>
      <c r="H21" s="44"/>
      <c r="I21" s="44"/>
      <c r="J21" s="27">
        <f>SUM(J18:J20)</f>
        <v>470000</v>
      </c>
    </row>
    <row r="22" spans="1:10" x14ac:dyDescent="0.25">
      <c r="A22" s="42" t="s">
        <v>66</v>
      </c>
      <c r="B22" s="42"/>
      <c r="C22" s="42"/>
      <c r="D22" s="42"/>
      <c r="E22" s="42"/>
      <c r="F22" s="42"/>
      <c r="G22" s="42"/>
      <c r="H22" s="42"/>
      <c r="I22" s="24"/>
    </row>
    <row r="23" spans="1:10" x14ac:dyDescent="0.25">
      <c r="A23" s="42" t="s">
        <v>67</v>
      </c>
      <c r="B23" s="42"/>
      <c r="C23" s="42"/>
      <c r="D23" s="42"/>
      <c r="E23" s="42"/>
      <c r="F23" s="42"/>
      <c r="G23" s="42"/>
      <c r="H23" s="42"/>
      <c r="I23" s="42"/>
      <c r="J23" s="1"/>
    </row>
    <row r="24" spans="1:10" x14ac:dyDescent="0.25">
      <c r="A24" s="42" t="s">
        <v>68</v>
      </c>
      <c r="B24" s="42"/>
      <c r="C24" s="42"/>
      <c r="D24" s="25"/>
      <c r="E24" s="25"/>
      <c r="F24" s="25"/>
      <c r="G24" s="25"/>
      <c r="H24" s="25"/>
      <c r="I24" s="26"/>
    </row>
  </sheetData>
  <mergeCells count="13">
    <mergeCell ref="A18:I18"/>
    <mergeCell ref="A22:H22"/>
    <mergeCell ref="A23:I23"/>
    <mergeCell ref="A24:C24"/>
    <mergeCell ref="C3:D3"/>
    <mergeCell ref="A4:L4"/>
    <mergeCell ref="A5:L5"/>
    <mergeCell ref="A6:L6"/>
    <mergeCell ref="A16:D16"/>
    <mergeCell ref="A17:I17"/>
    <mergeCell ref="A19:I19"/>
    <mergeCell ref="A20:I20"/>
    <mergeCell ref="A21:I21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M25" sqref="M25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77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84</v>
      </c>
      <c r="L8" s="21" t="s">
        <v>85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>
        <v>18000</v>
      </c>
      <c r="H9" s="11">
        <v>90000</v>
      </c>
      <c r="I9" s="20"/>
      <c r="J9" s="11">
        <v>90000</v>
      </c>
      <c r="K9" s="12" t="s">
        <v>92</v>
      </c>
      <c r="L9" s="21" t="s">
        <v>48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18000</v>
      </c>
      <c r="H10" s="11">
        <v>90000</v>
      </c>
      <c r="I10" s="11"/>
      <c r="J10" s="11">
        <f>SUM(H10:I10)</f>
        <v>90000</v>
      </c>
      <c r="K10" s="12" t="s">
        <v>90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>SUM(H11:I11)</f>
        <v>120000</v>
      </c>
      <c r="K11" s="12" t="s">
        <v>86</v>
      </c>
      <c r="L11" s="9" t="s">
        <v>85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12000</v>
      </c>
      <c r="H12" s="20">
        <v>120000</v>
      </c>
      <c r="I12" s="20"/>
      <c r="J12" s="11">
        <f>SUM(H12:I12)</f>
        <v>120000</v>
      </c>
      <c r="K12" s="12" t="s">
        <v>87</v>
      </c>
      <c r="L12" s="9" t="s">
        <v>85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>
        <v>8000</v>
      </c>
      <c r="H13" s="20">
        <v>80000</v>
      </c>
      <c r="I13" s="20"/>
      <c r="J13" s="11">
        <f t="shared" ref="J13:J14" si="0">SUM(H13:I13)</f>
        <v>80000</v>
      </c>
      <c r="K13" s="12" t="s">
        <v>78</v>
      </c>
      <c r="L13" s="9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18000</v>
      </c>
      <c r="H14" s="11">
        <v>90000</v>
      </c>
      <c r="I14" s="11"/>
      <c r="J14" s="11">
        <f t="shared" si="0"/>
        <v>90000</v>
      </c>
      <c r="K14" s="12" t="s">
        <v>91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>SUM(H15:I15)</f>
        <v>120000</v>
      </c>
      <c r="K15" s="12" t="s">
        <v>88</v>
      </c>
      <c r="L15" s="9" t="s">
        <v>85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H16" si="1">SUM(F8:F15)</f>
        <v>0</v>
      </c>
      <c r="G16" s="14">
        <f t="shared" si="1"/>
        <v>86000</v>
      </c>
      <c r="H16" s="14">
        <f t="shared" si="1"/>
        <v>800000</v>
      </c>
      <c r="I16" s="14"/>
      <c r="J16" s="14">
        <f>SUM(J8:J15)</f>
        <v>800000</v>
      </c>
      <c r="K16" s="15"/>
      <c r="L16" s="2"/>
    </row>
    <row r="17" spans="1:10" ht="18.7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-SUM(J16*0.1)</f>
        <v>-80000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720000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F13" sqref="F13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93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94</v>
      </c>
      <c r="L8" s="21" t="s">
        <v>85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20"/>
      <c r="J9" s="11">
        <v>90000</v>
      </c>
      <c r="K9" s="12" t="s">
        <v>100</v>
      </c>
      <c r="L9" s="21" t="s">
        <v>85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>
        <v>27000</v>
      </c>
      <c r="H10" s="11">
        <v>90000</v>
      </c>
      <c r="I10" s="11"/>
      <c r="J10" s="11">
        <v>90000</v>
      </c>
      <c r="K10" s="12" t="s">
        <v>98</v>
      </c>
      <c r="L10" s="21" t="s">
        <v>85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>SUM(H11:I11)</f>
        <v>120000</v>
      </c>
      <c r="K11" s="12" t="s">
        <v>95</v>
      </c>
      <c r="L11" s="9" t="s">
        <v>85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12000</v>
      </c>
      <c r="H12" s="20">
        <v>120000</v>
      </c>
      <c r="I12" s="20"/>
      <c r="J12" s="11">
        <f>SUM(H12:I12)</f>
        <v>120000</v>
      </c>
      <c r="K12" s="12" t="s">
        <v>96</v>
      </c>
      <c r="L12" s="9" t="s">
        <v>85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/>
      <c r="I13" s="20"/>
      <c r="J13" s="11"/>
      <c r="K13" s="12"/>
      <c r="L13" s="9"/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>
        <v>27000</v>
      </c>
      <c r="H14" s="11">
        <v>90000</v>
      </c>
      <c r="I14" s="11"/>
      <c r="J14" s="11">
        <v>90000</v>
      </c>
      <c r="K14" s="12" t="s">
        <v>99</v>
      </c>
      <c r="L14" s="9" t="s">
        <v>85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>SUM(H15:I15)</f>
        <v>120000</v>
      </c>
      <c r="K15" s="12" t="s">
        <v>97</v>
      </c>
      <c r="L15" s="9" t="s">
        <v>85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H16" si="0">SUM(F8:F15)</f>
        <v>0</v>
      </c>
      <c r="G16" s="14">
        <f t="shared" si="0"/>
        <v>78000</v>
      </c>
      <c r="H16" s="14">
        <f t="shared" si="0"/>
        <v>720000</v>
      </c>
      <c r="I16" s="14"/>
      <c r="J16" s="14">
        <f>SUM(J8:J15)</f>
        <v>720000</v>
      </c>
      <c r="K16" s="15"/>
      <c r="L16" s="2"/>
    </row>
    <row r="17" spans="1:10" ht="18.7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-SUM(J16*0.1)</f>
        <v>-72000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648000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17" sqref="L17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103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104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/>
      <c r="I9" s="20"/>
      <c r="J9" s="11"/>
      <c r="K9" s="12"/>
      <c r="L9" s="21"/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/>
      <c r="G10" s="11"/>
      <c r="H10" s="11"/>
      <c r="I10" s="11"/>
      <c r="J10" s="11"/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ref="J11:J15" si="0">SUM(H11:I11)</f>
        <v>120000</v>
      </c>
      <c r="K11" s="12" t="s">
        <v>101</v>
      </c>
      <c r="L11" s="9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105</v>
      </c>
      <c r="L12" s="9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80000</v>
      </c>
      <c r="G13" s="11">
        <v>8000</v>
      </c>
      <c r="H13" s="11"/>
      <c r="I13" s="20"/>
      <c r="J13" s="11"/>
      <c r="K13" s="12"/>
      <c r="L13" s="9"/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>
        <v>90000</v>
      </c>
      <c r="I14" s="11"/>
      <c r="J14" s="11">
        <v>90000</v>
      </c>
      <c r="K14" s="12" t="s">
        <v>106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102</v>
      </c>
      <c r="L15" s="9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G16" si="1">SUM(F8:F15)</f>
        <v>80000</v>
      </c>
      <c r="G16" s="14">
        <f t="shared" si="1"/>
        <v>8000</v>
      </c>
      <c r="H16" s="28"/>
      <c r="I16" s="14"/>
      <c r="J16" s="14">
        <f>SUM(J8:J15)</f>
        <v>540000</v>
      </c>
      <c r="K16" s="15" t="s">
        <v>107</v>
      </c>
      <c r="L16" s="2" t="s">
        <v>48</v>
      </c>
    </row>
    <row r="17" spans="1:10" ht="14.2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J16*-0.1</f>
        <v>-54000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486000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8" sqref="K8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108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119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/>
      <c r="I9" s="20">
        <v>90000</v>
      </c>
      <c r="J9" s="11">
        <f t="shared" ref="J9:J15" si="0">SUM(H9:I9)</f>
        <v>90000</v>
      </c>
      <c r="K9" s="12" t="s">
        <v>109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90000</v>
      </c>
      <c r="G10" s="11">
        <v>9000</v>
      </c>
      <c r="H10" s="11"/>
      <c r="I10" s="11">
        <v>90000</v>
      </c>
      <c r="J10" s="11">
        <f t="shared" si="0"/>
        <v>90000</v>
      </c>
      <c r="K10" s="12"/>
      <c r="L10" s="21"/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si="0"/>
        <v>120000</v>
      </c>
      <c r="K11" s="12" t="s">
        <v>113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112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160000</v>
      </c>
      <c r="G13" s="11">
        <v>16000</v>
      </c>
      <c r="H13" s="11">
        <v>80000</v>
      </c>
      <c r="I13" s="20">
        <v>160000</v>
      </c>
      <c r="J13" s="11">
        <f t="shared" si="0"/>
        <v>240000</v>
      </c>
      <c r="K13" s="12" t="s">
        <v>111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/>
      <c r="G14" s="22"/>
      <c r="H14" s="11"/>
      <c r="I14" s="11"/>
      <c r="J14" s="11">
        <f t="shared" si="0"/>
        <v>0</v>
      </c>
      <c r="K14" s="12"/>
      <c r="L14" s="9"/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110</v>
      </c>
      <c r="L15" s="21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340000</v>
      </c>
      <c r="G16" s="14">
        <f t="shared" si="1"/>
        <v>25000</v>
      </c>
      <c r="H16" s="14">
        <f t="shared" si="1"/>
        <v>530000</v>
      </c>
      <c r="I16" s="14">
        <f t="shared" si="1"/>
        <v>340000</v>
      </c>
      <c r="J16" s="14">
        <f t="shared" si="1"/>
        <v>870000</v>
      </c>
      <c r="K16" s="15" t="s">
        <v>118</v>
      </c>
      <c r="L16" s="2" t="s">
        <v>48</v>
      </c>
    </row>
    <row r="17" spans="1:10" ht="14.2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-J16*0.1</f>
        <v>-87000</v>
      </c>
    </row>
    <row r="18" spans="1:10" ht="14.25" customHeight="1" x14ac:dyDescent="0.25">
      <c r="A18" s="30" t="s">
        <v>116</v>
      </c>
      <c r="B18" s="31"/>
      <c r="C18" s="31"/>
      <c r="D18" s="31"/>
      <c r="E18" s="31"/>
      <c r="F18" s="31"/>
      <c r="G18" s="31"/>
      <c r="H18" s="31"/>
      <c r="I18" s="32"/>
      <c r="J18" s="11">
        <v>-100000</v>
      </c>
    </row>
    <row r="19" spans="1:10" ht="15.75" x14ac:dyDescent="0.25">
      <c r="A19" s="30" t="s">
        <v>117</v>
      </c>
      <c r="B19" s="31"/>
      <c r="C19" s="31"/>
      <c r="D19" s="31"/>
      <c r="E19" s="31"/>
      <c r="F19" s="31"/>
      <c r="G19" s="31"/>
      <c r="H19" s="31"/>
      <c r="I19" s="32"/>
      <c r="J19" s="11">
        <f>SUM(J16:J18)</f>
        <v>683000</v>
      </c>
    </row>
    <row r="21" spans="1:10" x14ac:dyDescent="0.25">
      <c r="A21" s="42" t="s">
        <v>66</v>
      </c>
      <c r="B21" s="42"/>
      <c r="C21" s="42"/>
      <c r="D21" s="42"/>
      <c r="E21" s="42"/>
      <c r="F21" s="42"/>
      <c r="G21" s="42"/>
      <c r="H21" s="42"/>
      <c r="I21" s="24"/>
    </row>
    <row r="22" spans="1:10" x14ac:dyDescent="0.25">
      <c r="A22" s="42" t="s">
        <v>67</v>
      </c>
      <c r="B22" s="42"/>
      <c r="C22" s="42"/>
      <c r="D22" s="42"/>
      <c r="E22" s="42"/>
      <c r="F22" s="42"/>
      <c r="G22" s="42"/>
      <c r="H22" s="42"/>
      <c r="I22" s="42"/>
      <c r="J22" s="1"/>
    </row>
    <row r="23" spans="1:10" x14ac:dyDescent="0.25">
      <c r="A23" s="42" t="s">
        <v>68</v>
      </c>
      <c r="B23" s="42"/>
      <c r="C23" s="42"/>
      <c r="D23" s="25"/>
      <c r="E23" s="25"/>
      <c r="F23" s="25"/>
      <c r="G23" s="25"/>
      <c r="H23" s="25"/>
      <c r="I23" s="26"/>
    </row>
  </sheetData>
  <mergeCells count="11">
    <mergeCell ref="A19:I19"/>
    <mergeCell ref="A21:H21"/>
    <mergeCell ref="A22:I22"/>
    <mergeCell ref="A23:C23"/>
    <mergeCell ref="C3:D3"/>
    <mergeCell ref="A4:L4"/>
    <mergeCell ref="A5:L5"/>
    <mergeCell ref="A6:L6"/>
    <mergeCell ref="A16:D16"/>
    <mergeCell ref="A17:I17"/>
    <mergeCell ref="A18:I1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1" sqref="J21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115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118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>
        <v>90000</v>
      </c>
      <c r="G9" s="11"/>
      <c r="H9" s="11">
        <v>90000</v>
      </c>
      <c r="I9" s="20">
        <v>90000</v>
      </c>
      <c r="J9" s="11">
        <f t="shared" ref="J9:J15" si="0">SUM(H9:I9)</f>
        <v>180000</v>
      </c>
      <c r="K9" s="12" t="s">
        <v>120</v>
      </c>
      <c r="L9" s="21" t="s">
        <v>121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90000</v>
      </c>
      <c r="G10" s="11">
        <v>9000</v>
      </c>
      <c r="H10" s="11">
        <v>90000</v>
      </c>
      <c r="I10" s="11"/>
      <c r="J10" s="11">
        <f t="shared" si="0"/>
        <v>90000</v>
      </c>
      <c r="K10" s="12" t="s">
        <v>122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/>
      <c r="H11" s="11">
        <v>120000</v>
      </c>
      <c r="I11" s="11"/>
      <c r="J11" s="11">
        <f t="shared" si="0"/>
        <v>120000</v>
      </c>
      <c r="K11" s="12" t="s">
        <v>123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/>
      <c r="H12" s="11">
        <v>120000</v>
      </c>
      <c r="I12" s="20"/>
      <c r="J12" s="11">
        <f t="shared" si="0"/>
        <v>120000</v>
      </c>
      <c r="K12" s="12" t="s">
        <v>124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>
        <v>160000</v>
      </c>
      <c r="G13" s="11">
        <v>16000</v>
      </c>
      <c r="H13" s="11">
        <v>80000</v>
      </c>
      <c r="I13" s="20"/>
      <c r="J13" s="11">
        <f t="shared" si="0"/>
        <v>80000</v>
      </c>
      <c r="K13" s="12" t="s">
        <v>125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90000</v>
      </c>
      <c r="G14" s="22"/>
      <c r="H14" s="11"/>
      <c r="I14" s="11">
        <v>60000</v>
      </c>
      <c r="J14" s="11">
        <f t="shared" si="0"/>
        <v>60000</v>
      </c>
      <c r="K14" s="12" t="s">
        <v>126</v>
      </c>
      <c r="L14" s="9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11">
        <v>120000</v>
      </c>
      <c r="I15" s="11"/>
      <c r="J15" s="11">
        <f t="shared" si="0"/>
        <v>120000</v>
      </c>
      <c r="K15" s="12" t="s">
        <v>126</v>
      </c>
      <c r="L15" s="21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430000</v>
      </c>
      <c r="G16" s="14">
        <f t="shared" si="1"/>
        <v>25000</v>
      </c>
      <c r="H16" s="14">
        <f t="shared" si="1"/>
        <v>710000</v>
      </c>
      <c r="I16" s="14">
        <f t="shared" si="1"/>
        <v>150000</v>
      </c>
      <c r="J16" s="14">
        <f t="shared" si="1"/>
        <v>860000</v>
      </c>
      <c r="K16" s="15" t="s">
        <v>120</v>
      </c>
      <c r="L16" s="2" t="s">
        <v>48</v>
      </c>
    </row>
    <row r="17" spans="1:10" ht="14.2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-J16*0.1</f>
        <v>-86000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774000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L16" sqref="L16"/>
    </sheetView>
  </sheetViews>
  <sheetFormatPr baseColWidth="10" defaultRowHeight="15" x14ac:dyDescent="0.25"/>
  <cols>
    <col min="1" max="1" width="3.5703125" customWidth="1"/>
    <col min="2" max="2" width="24.7109375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9" customWidth="1"/>
    <col min="12" max="12" width="13.5703125" customWidth="1"/>
  </cols>
  <sheetData>
    <row r="1" spans="1:14" ht="15.75" x14ac:dyDescent="0.25">
      <c r="A1" s="16" t="s">
        <v>15</v>
      </c>
      <c r="E1" s="17" t="s">
        <v>16</v>
      </c>
      <c r="G1" t="s">
        <v>82</v>
      </c>
    </row>
    <row r="2" spans="1:14" ht="15.75" x14ac:dyDescent="0.25">
      <c r="A2" s="16" t="s">
        <v>18</v>
      </c>
      <c r="E2" s="17" t="s">
        <v>19</v>
      </c>
      <c r="G2" t="s">
        <v>20</v>
      </c>
    </row>
    <row r="3" spans="1:14" x14ac:dyDescent="0.25">
      <c r="A3" s="16" t="s">
        <v>21</v>
      </c>
      <c r="C3" s="35" t="s">
        <v>22</v>
      </c>
      <c r="D3" s="35"/>
      <c r="E3" t="s">
        <v>23</v>
      </c>
    </row>
    <row r="4" spans="1:14" ht="30" customHeight="1" x14ac:dyDescent="0.35">
      <c r="A4" s="36" t="s">
        <v>0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4" ht="31.5" x14ac:dyDescent="0.5">
      <c r="A5" s="37" t="s">
        <v>42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4" ht="25.5" customHeight="1" x14ac:dyDescent="0.35">
      <c r="A6" s="38" t="s">
        <v>114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1:14" ht="15.75" x14ac:dyDescent="0.25">
      <c r="A7" s="2" t="s">
        <v>1</v>
      </c>
      <c r="B7" s="3" t="s">
        <v>2</v>
      </c>
      <c r="C7" s="4" t="s">
        <v>3</v>
      </c>
      <c r="D7" s="3" t="s">
        <v>4</v>
      </c>
      <c r="E7" s="3" t="s">
        <v>5</v>
      </c>
      <c r="F7" s="3" t="s">
        <v>6</v>
      </c>
      <c r="G7" s="5" t="s">
        <v>7</v>
      </c>
      <c r="H7" s="6" t="s">
        <v>8</v>
      </c>
      <c r="I7" s="3" t="s">
        <v>9</v>
      </c>
      <c r="J7" s="5" t="s">
        <v>10</v>
      </c>
      <c r="K7" s="3" t="s">
        <v>11</v>
      </c>
      <c r="L7" s="3" t="s">
        <v>12</v>
      </c>
    </row>
    <row r="8" spans="1:14" ht="15.75" x14ac:dyDescent="0.25">
      <c r="A8" s="7">
        <v>1</v>
      </c>
      <c r="B8" s="8" t="s">
        <v>27</v>
      </c>
      <c r="C8" s="9" t="s">
        <v>28</v>
      </c>
      <c r="D8" t="s">
        <v>29</v>
      </c>
      <c r="E8" s="11">
        <v>90000</v>
      </c>
      <c r="F8" s="11"/>
      <c r="G8" s="18"/>
      <c r="H8" s="11">
        <v>90000</v>
      </c>
      <c r="I8" s="20"/>
      <c r="J8" s="11">
        <f>SUM(H8:I8)</f>
        <v>90000</v>
      </c>
      <c r="K8" s="12" t="s">
        <v>127</v>
      </c>
      <c r="L8" s="21" t="s">
        <v>44</v>
      </c>
    </row>
    <row r="9" spans="1:14" ht="15.75" x14ac:dyDescent="0.25">
      <c r="A9" s="7">
        <v>2</v>
      </c>
      <c r="B9" s="8" t="s">
        <v>30</v>
      </c>
      <c r="C9" s="9" t="s">
        <v>31</v>
      </c>
      <c r="D9" t="s">
        <v>32</v>
      </c>
      <c r="E9" s="11">
        <v>90000</v>
      </c>
      <c r="F9" s="11"/>
      <c r="G9" s="11"/>
      <c r="H9" s="11">
        <v>90000</v>
      </c>
      <c r="I9" s="20"/>
      <c r="J9" s="11">
        <f t="shared" ref="J9:J15" si="0">SUM(H9:I9)</f>
        <v>90000</v>
      </c>
      <c r="K9" s="12" t="s">
        <v>129</v>
      </c>
      <c r="L9" s="21" t="s">
        <v>44</v>
      </c>
    </row>
    <row r="10" spans="1:14" ht="15.75" x14ac:dyDescent="0.25">
      <c r="A10" s="7">
        <v>3</v>
      </c>
      <c r="B10" s="23" t="s">
        <v>25</v>
      </c>
      <c r="C10" s="9" t="s">
        <v>26</v>
      </c>
      <c r="D10" s="19" t="s">
        <v>24</v>
      </c>
      <c r="E10" s="11">
        <v>90000</v>
      </c>
      <c r="F10" s="11">
        <v>108000</v>
      </c>
      <c r="G10" s="11">
        <v>18000</v>
      </c>
      <c r="H10" s="11">
        <v>90000</v>
      </c>
      <c r="I10" s="11">
        <v>90000</v>
      </c>
      <c r="J10" s="11">
        <f t="shared" si="0"/>
        <v>180000</v>
      </c>
      <c r="K10" s="12" t="s">
        <v>130</v>
      </c>
      <c r="L10" s="21" t="s">
        <v>44</v>
      </c>
    </row>
    <row r="11" spans="1:14" ht="15.75" x14ac:dyDescent="0.25">
      <c r="A11" s="7">
        <v>4</v>
      </c>
      <c r="B11" s="13" t="s">
        <v>39</v>
      </c>
      <c r="C11" s="9" t="s">
        <v>33</v>
      </c>
      <c r="D11" s="19" t="s">
        <v>34</v>
      </c>
      <c r="E11" s="20">
        <v>120000</v>
      </c>
      <c r="F11" s="11"/>
      <c r="G11" s="11">
        <v>12000</v>
      </c>
      <c r="H11" s="20">
        <v>120000</v>
      </c>
      <c r="I11" s="11"/>
      <c r="J11" s="11">
        <f t="shared" si="0"/>
        <v>120000</v>
      </c>
      <c r="K11" s="12" t="s">
        <v>131</v>
      </c>
      <c r="L11" s="21" t="s">
        <v>44</v>
      </c>
    </row>
    <row r="12" spans="1:14" ht="15.75" x14ac:dyDescent="0.25">
      <c r="A12" s="7">
        <v>5</v>
      </c>
      <c r="B12" s="13" t="s">
        <v>46</v>
      </c>
      <c r="C12" s="9" t="s">
        <v>45</v>
      </c>
      <c r="D12" s="19" t="s">
        <v>47</v>
      </c>
      <c r="E12" s="20">
        <v>120000</v>
      </c>
      <c r="F12" s="11"/>
      <c r="G12" s="11">
        <v>24000</v>
      </c>
      <c r="H12" s="20">
        <v>120000</v>
      </c>
      <c r="I12" s="20"/>
      <c r="J12" s="11">
        <f t="shared" si="0"/>
        <v>120000</v>
      </c>
      <c r="K12" s="12" t="s">
        <v>131</v>
      </c>
      <c r="L12" s="21" t="s">
        <v>44</v>
      </c>
    </row>
    <row r="13" spans="1:14" ht="15.75" x14ac:dyDescent="0.25">
      <c r="A13" s="7">
        <v>6</v>
      </c>
      <c r="B13" s="13" t="s">
        <v>60</v>
      </c>
      <c r="C13" s="9" t="s">
        <v>61</v>
      </c>
      <c r="D13" s="19" t="s">
        <v>62</v>
      </c>
      <c r="E13" s="20">
        <v>80000</v>
      </c>
      <c r="F13" s="11"/>
      <c r="G13" s="11"/>
      <c r="H13" s="20">
        <v>80000</v>
      </c>
      <c r="I13" s="20"/>
      <c r="J13" s="11">
        <f t="shared" si="0"/>
        <v>80000</v>
      </c>
      <c r="K13" s="12" t="s">
        <v>130</v>
      </c>
      <c r="L13" s="21" t="s">
        <v>44</v>
      </c>
    </row>
    <row r="14" spans="1:14" ht="15.75" x14ac:dyDescent="0.25">
      <c r="A14" s="7">
        <v>7</v>
      </c>
      <c r="B14" s="10" t="s">
        <v>36</v>
      </c>
      <c r="C14" s="9" t="s">
        <v>35</v>
      </c>
      <c r="D14" s="19" t="s">
        <v>37</v>
      </c>
      <c r="E14" s="11">
        <v>90000</v>
      </c>
      <c r="F14" s="11">
        <v>129000</v>
      </c>
      <c r="G14" s="22">
        <v>9000</v>
      </c>
      <c r="H14" s="11">
        <v>90000</v>
      </c>
      <c r="I14" s="11">
        <v>30000</v>
      </c>
      <c r="J14" s="11">
        <f t="shared" si="0"/>
        <v>120000</v>
      </c>
      <c r="K14" s="12" t="s">
        <v>132</v>
      </c>
      <c r="L14" s="21" t="s">
        <v>44</v>
      </c>
    </row>
    <row r="15" spans="1:14" ht="15.75" x14ac:dyDescent="0.25">
      <c r="A15" s="7">
        <v>8</v>
      </c>
      <c r="B15" s="13" t="s">
        <v>40</v>
      </c>
      <c r="C15" s="9" t="s">
        <v>38</v>
      </c>
      <c r="D15" s="19" t="s">
        <v>41</v>
      </c>
      <c r="E15" s="20">
        <v>120000</v>
      </c>
      <c r="F15" s="11"/>
      <c r="G15" s="11"/>
      <c r="H15" s="20">
        <v>120000</v>
      </c>
      <c r="I15" s="11"/>
      <c r="J15" s="11">
        <f t="shared" si="0"/>
        <v>120000</v>
      </c>
      <c r="K15" s="12" t="s">
        <v>128</v>
      </c>
      <c r="L15" s="21" t="s">
        <v>44</v>
      </c>
      <c r="N15" s="1"/>
    </row>
    <row r="16" spans="1:14" ht="18.75" x14ac:dyDescent="0.25">
      <c r="A16" s="39" t="s">
        <v>13</v>
      </c>
      <c r="B16" s="40"/>
      <c r="C16" s="40"/>
      <c r="D16" s="41"/>
      <c r="E16" s="14">
        <f>SUM(E8:E15)</f>
        <v>800000</v>
      </c>
      <c r="F16" s="14">
        <f t="shared" ref="F16:J16" si="1">SUM(F8:F15)</f>
        <v>237000</v>
      </c>
      <c r="G16" s="14">
        <f t="shared" si="1"/>
        <v>63000</v>
      </c>
      <c r="H16" s="14">
        <f t="shared" si="1"/>
        <v>800000</v>
      </c>
      <c r="I16" s="14">
        <f t="shared" si="1"/>
        <v>120000</v>
      </c>
      <c r="J16" s="14">
        <f t="shared" si="1"/>
        <v>920000</v>
      </c>
      <c r="K16" s="12" t="s">
        <v>133</v>
      </c>
      <c r="L16" s="2" t="s">
        <v>48</v>
      </c>
    </row>
    <row r="17" spans="1:10" ht="14.25" customHeight="1" x14ac:dyDescent="0.25">
      <c r="A17" s="30" t="s">
        <v>14</v>
      </c>
      <c r="B17" s="31"/>
      <c r="C17" s="31"/>
      <c r="D17" s="31"/>
      <c r="E17" s="31"/>
      <c r="F17" s="31"/>
      <c r="G17" s="31"/>
      <c r="H17" s="31"/>
      <c r="I17" s="32"/>
      <c r="J17" s="11">
        <f>-J16*0.1</f>
        <v>-92000</v>
      </c>
    </row>
    <row r="18" spans="1:10" ht="15.75" x14ac:dyDescent="0.25">
      <c r="A18" s="30" t="s">
        <v>43</v>
      </c>
      <c r="B18" s="31"/>
      <c r="C18" s="31"/>
      <c r="D18" s="31"/>
      <c r="E18" s="31"/>
      <c r="F18" s="31"/>
      <c r="G18" s="31"/>
      <c r="H18" s="31"/>
      <c r="I18" s="32"/>
      <c r="J18" s="11">
        <f>SUM(J16:J17)</f>
        <v>828000</v>
      </c>
    </row>
    <row r="20" spans="1:10" x14ac:dyDescent="0.25">
      <c r="A20" s="42" t="s">
        <v>66</v>
      </c>
      <c r="B20" s="42"/>
      <c r="C20" s="42"/>
      <c r="D20" s="42"/>
      <c r="E20" s="42"/>
      <c r="F20" s="42"/>
      <c r="G20" s="42"/>
      <c r="H20" s="42"/>
      <c r="I20" s="24"/>
    </row>
    <row r="21" spans="1:10" x14ac:dyDescent="0.25">
      <c r="A21" s="42" t="s">
        <v>67</v>
      </c>
      <c r="B21" s="42"/>
      <c r="C21" s="42"/>
      <c r="D21" s="42"/>
      <c r="E21" s="42"/>
      <c r="F21" s="42"/>
      <c r="G21" s="42"/>
      <c r="H21" s="42"/>
      <c r="I21" s="42"/>
      <c r="J21" s="1"/>
    </row>
    <row r="22" spans="1:10" x14ac:dyDescent="0.25">
      <c r="A22" s="42" t="s">
        <v>68</v>
      </c>
      <c r="B22" s="42"/>
      <c r="C22" s="42"/>
      <c r="D22" s="25"/>
      <c r="E22" s="25"/>
      <c r="F22" s="25"/>
      <c r="G22" s="25"/>
      <c r="H22" s="25"/>
      <c r="I22" s="26"/>
    </row>
  </sheetData>
  <mergeCells count="10">
    <mergeCell ref="A18:I18"/>
    <mergeCell ref="A20:H20"/>
    <mergeCell ref="A21:I21"/>
    <mergeCell ref="A22:C22"/>
    <mergeCell ref="C3:D3"/>
    <mergeCell ref="A4:L4"/>
    <mergeCell ref="A5:L5"/>
    <mergeCell ref="A6:L6"/>
    <mergeCell ref="A16:D16"/>
    <mergeCell ref="A17:I1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DECEMBRE 18</vt:lpstr>
      <vt:lpstr>JANVIER 2019</vt:lpstr>
      <vt:lpstr>FEVRIER 2019</vt:lpstr>
      <vt:lpstr>MARS 2019</vt:lpstr>
      <vt:lpstr>AVRIL 2019</vt:lpstr>
      <vt:lpstr>MAI 2019</vt:lpstr>
      <vt:lpstr>JUIN 2019</vt:lpstr>
      <vt:lpstr>JUILLET 2019</vt:lpstr>
      <vt:lpstr>AOUT 2019</vt:lpstr>
      <vt:lpstr>SEPTEMBRE 2019</vt:lpstr>
      <vt:lpstr>OCTOBRE 2019</vt:lpstr>
      <vt:lpstr>NOVEMBRE 2019</vt:lpstr>
      <vt:lpstr>DCEEMBRE 2019</vt:lpstr>
      <vt:lpstr>JANVIER 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2019-12-28T12:31:08Z</cp:lastPrinted>
  <dcterms:created xsi:type="dcterms:W3CDTF">2018-08-04T10:52:24Z</dcterms:created>
  <dcterms:modified xsi:type="dcterms:W3CDTF">2019-12-28T12:36:27Z</dcterms:modified>
</cp:coreProperties>
</file>