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JANVIER 13" sheetId="9" r:id="rId1"/>
    <sheet name="FEVRIER 13" sheetId="10" r:id="rId2"/>
    <sheet name="Feuil2" sheetId="2" r:id="rId3"/>
    <sheet name="Feuil3" sheetId="3" r:id="rId4"/>
  </sheets>
  <calcPr calcId="125725"/>
</workbook>
</file>

<file path=xl/calcChain.xml><?xml version="1.0" encoding="utf-8"?>
<calcChain xmlns="http://schemas.openxmlformats.org/spreadsheetml/2006/main">
  <c r="B7" i="10"/>
  <c r="F4"/>
  <c r="B8" s="1"/>
  <c r="E4"/>
  <c r="D4"/>
  <c r="C4"/>
  <c r="B4"/>
  <c r="B6" s="1"/>
  <c r="B9" s="1"/>
  <c r="G3"/>
  <c r="G4" s="1"/>
  <c r="F3"/>
  <c r="D3"/>
  <c r="H2"/>
  <c r="H4" s="1"/>
  <c r="F2"/>
  <c r="E2"/>
  <c r="B7" i="9"/>
  <c r="B9" s="1"/>
  <c r="B6"/>
  <c r="F2"/>
  <c r="F3"/>
  <c r="G3"/>
  <c r="D3"/>
  <c r="D4" s="1"/>
  <c r="E2"/>
  <c r="H2"/>
  <c r="C4"/>
  <c r="B4"/>
  <c r="G4" l="1"/>
  <c r="F4"/>
  <c r="B8" s="1"/>
  <c r="H4"/>
  <c r="E4"/>
</calcChain>
</file>

<file path=xl/sharedStrings.xml><?xml version="1.0" encoding="utf-8"?>
<sst xmlns="http://schemas.openxmlformats.org/spreadsheetml/2006/main" count="26" uniqueCount="13">
  <si>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</si>
  <si>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</si>
  <si>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</si>
  <si>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</si>
  <si>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</si>
  <si>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</si>
  <si>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</si>
  <si>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</si>
  <si>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</si>
  <si>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MONTANT VERSE</t>
  </si>
  <si>
    <t>YOPOUGON LOKOA</t>
  </si>
  <si>
    <t>BIAO</t>
  </si>
  <si>
    <t>BILAN FOFANA B. A</t>
  </si>
</sst>
</file>

<file path=xl/styles.xml><?xml version="1.0" encoding="utf-8"?>
<styleSheet xmlns="http://schemas.openxmlformats.org/spreadsheetml/2006/main">
  <numFmts count="1">
    <numFmt numFmtId="6" formatCode="#,##0\ &quot;F&quot;;[Red]\-#,##0\ &quot;F&quot;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0" fontId="3" fillId="0" borderId="1" xfId="0" applyFont="1" applyFill="1" applyBorder="1"/>
    <xf numFmtId="0" fontId="3" fillId="0" borderId="1" xfId="0" applyFont="1" applyBorder="1"/>
    <xf numFmtId="0" fontId="3" fillId="0" borderId="0" xfId="0" applyFont="1" applyFill="1" applyBorder="1"/>
    <xf numFmtId="0" fontId="4" fillId="0" borderId="0" xfId="0" applyFont="1"/>
    <xf numFmtId="0" fontId="5" fillId="0" borderId="1" xfId="0" applyFont="1" applyBorder="1"/>
    <xf numFmtId="6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view="pageLayout" zoomScaleNormal="100" workbookViewId="0">
      <selection activeCell="D9" sqref="D9"/>
    </sheetView>
  </sheetViews>
  <sheetFormatPr baseColWidth="10" defaultRowHeight="15"/>
  <cols>
    <col min="1" max="1" width="27.85546875" customWidth="1"/>
    <col min="2" max="2" width="21.5703125" customWidth="1"/>
    <col min="3" max="3" width="14" customWidth="1"/>
    <col min="4" max="4" width="13" customWidth="1"/>
    <col min="6" max="6" width="12.28515625" customWidth="1"/>
    <col min="7" max="7" width="16.140625" customWidth="1"/>
    <col min="8" max="8" width="18" customWidth="1"/>
  </cols>
  <sheetData>
    <row r="1" spans="1:8" ht="18.75">
      <c r="A1" s="1" t="s">
        <v>0</v>
      </c>
      <c r="B1" s="1" t="s">
        <v>1</v>
      </c>
      <c r="C1" s="1" t="s">
        <v>2</v>
      </c>
      <c r="D1" s="2">
        <v>0.05</v>
      </c>
      <c r="E1" s="2">
        <v>0.1</v>
      </c>
      <c r="F1" s="3" t="s">
        <v>3</v>
      </c>
      <c r="G1" s="3" t="s">
        <v>4</v>
      </c>
      <c r="H1" s="4" t="s">
        <v>5</v>
      </c>
    </row>
    <row r="2" spans="1:8" ht="18.75">
      <c r="A2" s="5" t="s">
        <v>10</v>
      </c>
      <c r="B2" s="5">
        <v>105000</v>
      </c>
      <c r="C2" s="5"/>
      <c r="D2" s="6"/>
      <c r="E2" s="6">
        <f t="shared" ref="E2" si="0">B2*0.1</f>
        <v>10500</v>
      </c>
      <c r="F2" s="6">
        <f>B2*0.15</f>
        <v>15750</v>
      </c>
      <c r="G2" s="6"/>
      <c r="H2" s="6">
        <f t="shared" ref="H2" si="1">B2*0.75</f>
        <v>78750</v>
      </c>
    </row>
    <row r="3" spans="1:8" ht="18.75">
      <c r="A3" s="5" t="s">
        <v>11</v>
      </c>
      <c r="C3" s="5">
        <v>120000</v>
      </c>
      <c r="D3" s="6">
        <f>C3*0.05</f>
        <v>6000</v>
      </c>
      <c r="E3" s="6"/>
      <c r="F3" s="6">
        <f>C3*0.15</f>
        <v>18000</v>
      </c>
      <c r="G3" s="6">
        <f>C3*0.8</f>
        <v>96000</v>
      </c>
      <c r="H3" s="6"/>
    </row>
    <row r="4" spans="1:8" ht="18.75">
      <c r="A4" s="1" t="s">
        <v>6</v>
      </c>
      <c r="B4" s="1">
        <f>SUM(B2:B3)</f>
        <v>105000</v>
      </c>
      <c r="C4" s="1">
        <f>SUM(C2:C3)</f>
        <v>120000</v>
      </c>
      <c r="D4" s="3">
        <f>SUM(D2:D3)</f>
        <v>6000</v>
      </c>
      <c r="E4" s="3">
        <f>SUM(E2:E3)</f>
        <v>10500</v>
      </c>
      <c r="F4" s="3">
        <f>SUM(F2:F3)</f>
        <v>33750</v>
      </c>
      <c r="G4" s="6">
        <f>SUM(G3:G3)</f>
        <v>96000</v>
      </c>
      <c r="H4" s="6">
        <f>SUM(H2:H3)</f>
        <v>78750</v>
      </c>
    </row>
    <row r="5" spans="1:8">
      <c r="D5" s="7"/>
      <c r="E5" s="7"/>
      <c r="F5" s="7"/>
      <c r="G5" s="7"/>
      <c r="H5" s="7"/>
    </row>
    <row r="6" spans="1:8" ht="21">
      <c r="A6" s="8" t="s">
        <v>12</v>
      </c>
      <c r="B6" s="9">
        <f>B4+C4</f>
        <v>225000</v>
      </c>
    </row>
    <row r="7" spans="1:8" ht="21">
      <c r="A7" s="8" t="s">
        <v>7</v>
      </c>
      <c r="B7" s="9">
        <f>D4+E4+C7</f>
        <v>22500</v>
      </c>
      <c r="C7">
        <v>6000</v>
      </c>
    </row>
    <row r="8" spans="1:8" ht="21">
      <c r="A8" s="8" t="s">
        <v>8</v>
      </c>
      <c r="B8" s="9">
        <f>F4</f>
        <v>33750</v>
      </c>
    </row>
    <row r="9" spans="1:8" ht="18.75">
      <c r="A9" s="12" t="s">
        <v>9</v>
      </c>
      <c r="B9" s="12">
        <f>B6-B7-B8</f>
        <v>168750</v>
      </c>
    </row>
    <row r="11" spans="1:8" ht="21">
      <c r="A11" s="10"/>
      <c r="B11" s="11"/>
    </row>
    <row r="12" spans="1:8" ht="21">
      <c r="A12" s="13"/>
      <c r="B12" s="11"/>
    </row>
  </sheetData>
  <pageMargins left="0.31496062992125984" right="0.31496062992125984" top="0.74803149606299213" bottom="0.35433070866141736" header="0.31496062992125984" footer="0.31496062992125984"/>
  <pageSetup paperSize="9" orientation="landscape" horizontalDpi="0" verticalDpi="0" r:id="rId1"/>
  <headerFooter>
    <oddHeader>&amp;C&amp;16RELEVE DE COMPTE CCGIM JANVIER 2013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12"/>
  <sheetViews>
    <sheetView tabSelected="1" view="pageLayout" zoomScaleNormal="100" workbookViewId="0">
      <selection activeCell="E11" sqref="E11"/>
    </sheetView>
  </sheetViews>
  <sheetFormatPr baseColWidth="10" defaultRowHeight="15"/>
  <cols>
    <col min="1" max="1" width="27.85546875" customWidth="1"/>
    <col min="2" max="2" width="21.5703125" customWidth="1"/>
    <col min="3" max="3" width="14" customWidth="1"/>
    <col min="4" max="4" width="13" customWidth="1"/>
    <col min="6" max="6" width="12.28515625" customWidth="1"/>
    <col min="7" max="7" width="16.140625" customWidth="1"/>
    <col min="8" max="8" width="18" customWidth="1"/>
  </cols>
  <sheetData>
    <row r="1" spans="1:8" ht="18.75">
      <c r="A1" s="1" t="s">
        <v>0</v>
      </c>
      <c r="B1" s="1" t="s">
        <v>1</v>
      </c>
      <c r="C1" s="1" t="s">
        <v>2</v>
      </c>
      <c r="D1" s="2">
        <v>0.05</v>
      </c>
      <c r="E1" s="2">
        <v>0.1</v>
      </c>
      <c r="F1" s="3" t="s">
        <v>3</v>
      </c>
      <c r="G1" s="3" t="s">
        <v>4</v>
      </c>
      <c r="H1" s="4" t="s">
        <v>5</v>
      </c>
    </row>
    <row r="2" spans="1:8" ht="18.75">
      <c r="A2" s="5" t="s">
        <v>10</v>
      </c>
      <c r="B2" s="5">
        <v>105000</v>
      </c>
      <c r="C2" s="5"/>
      <c r="D2" s="6"/>
      <c r="E2" s="6">
        <f t="shared" ref="E2" si="0">B2*0.1</f>
        <v>10500</v>
      </c>
      <c r="F2" s="6">
        <f>B2*0.15</f>
        <v>15750</v>
      </c>
      <c r="G2" s="6"/>
      <c r="H2" s="6">
        <f t="shared" ref="H2" si="1">B2*0.75</f>
        <v>78750</v>
      </c>
    </row>
    <row r="3" spans="1:8" ht="18.75">
      <c r="A3" s="5" t="s">
        <v>11</v>
      </c>
      <c r="C3" s="5">
        <v>120000</v>
      </c>
      <c r="D3" s="6">
        <f>C3*0.05</f>
        <v>6000</v>
      </c>
      <c r="E3" s="6"/>
      <c r="F3" s="6">
        <f>C3*0.15</f>
        <v>18000</v>
      </c>
      <c r="G3" s="6">
        <f>C3*0.8</f>
        <v>96000</v>
      </c>
      <c r="H3" s="6"/>
    </row>
    <row r="4" spans="1:8" ht="18.75">
      <c r="A4" s="1" t="s">
        <v>6</v>
      </c>
      <c r="B4" s="1">
        <f>SUM(B2:B3)</f>
        <v>105000</v>
      </c>
      <c r="C4" s="1">
        <f>SUM(C2:C3)</f>
        <v>120000</v>
      </c>
      <c r="D4" s="3">
        <f>SUM(D2:D3)</f>
        <v>6000</v>
      </c>
      <c r="E4" s="3">
        <f>SUM(E2:E3)</f>
        <v>10500</v>
      </c>
      <c r="F4" s="3">
        <f>SUM(F2:F3)</f>
        <v>33750</v>
      </c>
      <c r="G4" s="6">
        <f>SUM(G3:G3)</f>
        <v>96000</v>
      </c>
      <c r="H4" s="6">
        <f>SUM(H2:H3)</f>
        <v>78750</v>
      </c>
    </row>
    <row r="5" spans="1:8">
      <c r="D5" s="7"/>
      <c r="E5" s="7"/>
      <c r="F5" s="7"/>
      <c r="G5" s="7"/>
      <c r="H5" s="7"/>
    </row>
    <row r="6" spans="1:8" ht="21">
      <c r="A6" s="8" t="s">
        <v>12</v>
      </c>
      <c r="B6" s="9">
        <f>B4+C4</f>
        <v>225000</v>
      </c>
    </row>
    <row r="7" spans="1:8" ht="21">
      <c r="A7" s="8" t="s">
        <v>7</v>
      </c>
      <c r="B7" s="9">
        <f>D4+E4+C7</f>
        <v>16500</v>
      </c>
    </row>
    <row r="8" spans="1:8" ht="21">
      <c r="A8" s="8" t="s">
        <v>8</v>
      </c>
      <c r="B8" s="9">
        <f>F4</f>
        <v>33750</v>
      </c>
    </row>
    <row r="9" spans="1:8" ht="18.75">
      <c r="A9" s="12" t="s">
        <v>9</v>
      </c>
      <c r="B9" s="12">
        <f>B6-B7-B8</f>
        <v>174750</v>
      </c>
    </row>
    <row r="11" spans="1:8" ht="21">
      <c r="A11" s="10"/>
      <c r="B11" s="11"/>
    </row>
    <row r="12" spans="1:8" ht="21">
      <c r="A12" s="13"/>
      <c r="B12" s="11"/>
    </row>
  </sheetData>
  <pageMargins left="0.31496062992125984" right="0.31496062992125984" top="0.74803149606299213" bottom="0.35433070866141736" header="0.31496062992125984" footer="0.31496062992125984"/>
  <pageSetup paperSize="9" orientation="landscape" horizontalDpi="0" verticalDpi="0" r:id="rId1"/>
  <headerFooter>
    <oddHeader>&amp;C&amp;16RELEVE DE COMPTE CCGIM FEVRIER 2013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JANVIER 13</vt:lpstr>
      <vt:lpstr>FEVRIER 13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2012-12-06T08:52:07Z</cp:lastPrinted>
  <dcterms:created xsi:type="dcterms:W3CDTF">2012-09-05T15:56:32Z</dcterms:created>
  <dcterms:modified xsi:type="dcterms:W3CDTF">2013-02-11T21:06:50Z</dcterms:modified>
</cp:coreProperties>
</file>