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8\SYLLA MASSANDJE\DOCUMENTS\"/>
    </mc:Choice>
  </mc:AlternateContent>
  <bookViews>
    <workbookView xWindow="0" yWindow="0" windowWidth="20490" windowHeight="7755" firstSheet="6" activeTab="10"/>
  </bookViews>
  <sheets>
    <sheet name="ANNEXES" sheetId="10" r:id="rId1"/>
    <sheet name="RECAPITULATIF" sheetId="9" r:id="rId2"/>
    <sheet name="RECAPITULATIF (2)" sheetId="11" r:id="rId3"/>
    <sheet name="MDL GNOLEBA " sheetId="2" r:id="rId4"/>
    <sheet name="MDL SEHI 1" sheetId="1" r:id="rId5"/>
    <sheet name="MDL SEHI 2" sheetId="14" r:id="rId6"/>
    <sheet name="MDL C KAGUI " sheetId="3" r:id="rId7"/>
    <sheet name="SM DIZO ALAIN 1" sheetId="12" r:id="rId8"/>
    <sheet name="SM DIZO ALAIN 2" sheetId="4" r:id="rId9"/>
    <sheet name="MDL GNEPA 1" sheetId="5" r:id="rId10"/>
    <sheet name="MDL GNEPA 2" sheetId="13" r:id="rId11"/>
    <sheet name="MDL ETTIEN" sheetId="7" r:id="rId12"/>
    <sheet name="SGT C GIBRIL" sheetId="6" r:id="rId13"/>
    <sheet name="MDL DJEDJE" sheetId="8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4" l="1"/>
  <c r="D33" i="1"/>
  <c r="D34" i="14"/>
  <c r="D41" i="5"/>
  <c r="D26" i="13"/>
  <c r="C26" i="13"/>
  <c r="D33" i="4"/>
  <c r="D41" i="12"/>
  <c r="D40" i="12"/>
  <c r="C40" i="12"/>
  <c r="D40" i="5" l="1"/>
  <c r="C40" i="5"/>
  <c r="E21" i="11" l="1"/>
  <c r="F21" i="11"/>
  <c r="F23" i="11" s="1"/>
  <c r="D21" i="11"/>
  <c r="G14" i="11"/>
  <c r="G15" i="11"/>
  <c r="G16" i="11"/>
  <c r="G17" i="11"/>
  <c r="G18" i="11"/>
  <c r="G19" i="11"/>
  <c r="G20" i="11"/>
  <c r="G13" i="11"/>
  <c r="G21" i="11" s="1"/>
  <c r="G23" i="11" s="1"/>
  <c r="F22" i="11"/>
  <c r="E21" i="9"/>
  <c r="F22" i="9" s="1"/>
  <c r="F21" i="9"/>
  <c r="D21" i="9"/>
  <c r="F23" i="9" l="1"/>
  <c r="C32" i="4"/>
  <c r="G14" i="9" l="1"/>
  <c r="G15" i="9"/>
  <c r="G16" i="9"/>
  <c r="G17" i="9"/>
  <c r="G18" i="9"/>
  <c r="G19" i="9"/>
  <c r="G20" i="9"/>
  <c r="G13" i="9"/>
  <c r="D32" i="1"/>
  <c r="C32" i="1"/>
  <c r="G21" i="9" l="1"/>
  <c r="G23" i="9" s="1"/>
  <c r="D44" i="7"/>
  <c r="C44" i="7" l="1"/>
  <c r="D32" i="4"/>
  <c r="D41" i="3"/>
  <c r="C21" i="8" l="1"/>
  <c r="D40" i="3" l="1"/>
  <c r="C40" i="3"/>
  <c r="D21" i="8" l="1"/>
  <c r="C34" i="6"/>
  <c r="D24" i="2"/>
  <c r="C24" i="2"/>
</calcChain>
</file>

<file path=xl/sharedStrings.xml><?xml version="1.0" encoding="utf-8"?>
<sst xmlns="http://schemas.openxmlformats.org/spreadsheetml/2006/main" count="961" uniqueCount="262">
  <si>
    <t>CABINET CONSEILS  ET DE GESTION IMMOBILIERE  (CCGIM) </t>
  </si>
  <si>
    <t>BENEFICIAIRE: SYLLA MASSANDJE</t>
  </si>
  <si>
    <t>N° CC: 1428934Q</t>
  </si>
  <si>
    <t>07 85 65 28 - 03 32 59 24 - 04 92 79 51</t>
  </si>
  <si>
    <t>Email:amadasta@yahoo.fr</t>
  </si>
  <si>
    <t>COMPLEMENT</t>
  </si>
  <si>
    <t>BIAL(70 000 F) + COMPLEMENT(10 000 F)</t>
  </si>
  <si>
    <t>ETAT DETAILLE DES PAIEMENTS DES LOYERS (80 000 F)</t>
  </si>
  <si>
    <t>LOCATAIRE: M GNOLEBA YAKOU ROGER (03 94 24 17) Sous Officier gendarme (42579)</t>
  </si>
  <si>
    <t>Représentant: M BAGAYOGO Amadou (Marin d'état à la retraite)</t>
  </si>
  <si>
    <t>MOIS</t>
  </si>
  <si>
    <t>BAIL</t>
  </si>
  <si>
    <t>DATE</t>
  </si>
  <si>
    <t>OBSERVATIONS</t>
  </si>
  <si>
    <t>DATE D'ENTREE: 01/10/2014</t>
  </si>
  <si>
    <t>DATE DE SORTIE: 30/04/2015</t>
  </si>
  <si>
    <t>N° APPARTEMENT: B1</t>
  </si>
  <si>
    <t>OCTOBRE 2014</t>
  </si>
  <si>
    <t>OCTOBRE 2015</t>
  </si>
  <si>
    <t>NOVEMBRE 2015</t>
  </si>
  <si>
    <t>NOVEMBRE 2014</t>
  </si>
  <si>
    <t>DECEMBRE 2014</t>
  </si>
  <si>
    <t>JANVIER 2016</t>
  </si>
  <si>
    <t>FEVRIER 2016</t>
  </si>
  <si>
    <t>MARS 2016</t>
  </si>
  <si>
    <t>AVRIL 2016</t>
  </si>
  <si>
    <t>MAI 2016</t>
  </si>
  <si>
    <t>JANVIER 2015</t>
  </si>
  <si>
    <t>FEVRIER 2015</t>
  </si>
  <si>
    <t>MARS 2015</t>
  </si>
  <si>
    <t>AVRIL 2015</t>
  </si>
  <si>
    <t>MAI 2015</t>
  </si>
  <si>
    <t>TOTAL DÛ</t>
  </si>
  <si>
    <t>RECLAMATIONS:</t>
  </si>
  <si>
    <t>DATE D'ENTREE: 31/05/2014</t>
  </si>
  <si>
    <t>JUIN 2015</t>
  </si>
  <si>
    <t>JUILLET 2015</t>
  </si>
  <si>
    <t>AOUT 2015</t>
  </si>
  <si>
    <t>SEPTEMBRE 2015</t>
  </si>
  <si>
    <t>DECEMBRE 2105</t>
  </si>
  <si>
    <t>JUIN 2016</t>
  </si>
  <si>
    <t>3- ETAT D'ENTREE NON EFFECTUE</t>
  </si>
  <si>
    <t>4- FRAIS DE GESTION  A PAYER AU CCGIM (NON EFFECTUE) 80 000 F</t>
  </si>
  <si>
    <t>NB. APPARTEMENT LIBERE ET CEDE A UN AUTRE GENDARME SANS AVOIR FAIT L'ETAT DE SORTIE PAR LE SERVICE LOGEUR</t>
  </si>
  <si>
    <t>2- FORFAIT POUR LA MISE EN ETAT DE L'APPARTEMENT: 3 MOIS DE LOYERS (240 000 F)</t>
  </si>
  <si>
    <t>N° APPARTEMENT: A2</t>
  </si>
  <si>
    <t>DATE D'ENTREE: 01/09/2014</t>
  </si>
  <si>
    <t>LOCATAIRE: MDL/C KAGUI LUCIEN ABIE (05 13 05 04 - 40 90 25 17) Sous Officier gendarme (25416)</t>
  </si>
  <si>
    <t>SEPTEMBRE 2014</t>
  </si>
  <si>
    <t>RAPPEL DE 2 MOIS</t>
  </si>
  <si>
    <t>2- PAIEMENT DES COMPLEMENTS PAR VIREMENT BANCAIRE NON EFFECTIF</t>
  </si>
  <si>
    <t>LOCATAIRE: SM DIZO ALAIN MARTIAL (03 65 43 54 - 48 26 50 20) Sous Officier Marin (57127)</t>
  </si>
  <si>
    <t>3- RESTE DES FRAIS DE GESTION A PAYER AU CCGIM (30 000 F)</t>
  </si>
  <si>
    <t>3- MISE EN ETAT DE L'APPARTEMENT</t>
  </si>
  <si>
    <t>4- RESILIATION DU CONTRAT DE BAIL ET LIBERATION DE L'APPARTEMENT</t>
  </si>
  <si>
    <t>LOCATAIRE: MDL GNEPA YROPLO ANDRE (41 29 95 20) Sous Officier Gendarme (6787)</t>
  </si>
  <si>
    <t>N° APPARTEMENT: B4</t>
  </si>
  <si>
    <t>25/08/2015</t>
  </si>
  <si>
    <t>01/09/2015</t>
  </si>
  <si>
    <t>ORANGE MONEY</t>
  </si>
  <si>
    <t>4- TROIS MOIS DE BAIL A PAYER (210 000 F)</t>
  </si>
  <si>
    <t>TOTAUX PAYES</t>
  </si>
  <si>
    <t>LOCATAIRE: MDL ETTIEN KOUAME (09 69 75 48) Sous Officier Gendarme (43854)</t>
  </si>
  <si>
    <t>N° APPARTEMENT: B3</t>
  </si>
  <si>
    <t>04/09/2015</t>
  </si>
  <si>
    <t>04/11/2015</t>
  </si>
  <si>
    <t xml:space="preserve">LOCATAIRE: SERGENT CHEF GIBRIL KOKOH MARC ROMUALD (07 35 83 96 - 03 12 50 37) </t>
  </si>
  <si>
    <t>POLICE NATIONALE MATRICULE: 13090</t>
  </si>
  <si>
    <t>N° APPARTEMENT: A4</t>
  </si>
  <si>
    <t>LOYERS</t>
  </si>
  <si>
    <t>AVANCE</t>
  </si>
  <si>
    <t>CAUTION</t>
  </si>
  <si>
    <t>1- UN MOIS DE LOYER FEVRIER 2016 : 80 000 F</t>
  </si>
  <si>
    <t>MONTANT RECLAME: 320 000 F CFA</t>
  </si>
  <si>
    <t>LOCATAIRE: MDL DJEDJE GAHOUROU GUY EVARD (41 75 32 46 - 01 38 67 04) Sous Officier Gendarme (42472)</t>
  </si>
  <si>
    <t>DATE D'ENTREE: 30/04/2016</t>
  </si>
  <si>
    <t>2- RESTE DE FRAIS DE GESTION DU CCGIM (40 000 F)</t>
  </si>
  <si>
    <t>N° APPARTEMENT: A3</t>
  </si>
  <si>
    <t xml:space="preserve">LOCATAIRE: MDL SEHI BI ZOHI DESIRE (01 57 59 66 - 45 04 22 99) </t>
  </si>
  <si>
    <t>Sous Officier gendarme (43413)</t>
  </si>
  <si>
    <t>JUILLET 2016</t>
  </si>
  <si>
    <t>AOUT 2016</t>
  </si>
  <si>
    <t>MONTANT RECLAME: 160 000 F CFA</t>
  </si>
  <si>
    <t>4- DEUX MOIS DE LOYER A PAYER (140 000 F)</t>
  </si>
  <si>
    <t>AUT 2016</t>
  </si>
  <si>
    <t>CONTACTS</t>
  </si>
  <si>
    <t>MONTANT DÛ</t>
  </si>
  <si>
    <t>NOM ET PRENOMS</t>
  </si>
  <si>
    <t>DIZO ALAIN MARTIAL</t>
  </si>
  <si>
    <t>03 65 43 54 - 48 26 50 20</t>
  </si>
  <si>
    <t>N°</t>
  </si>
  <si>
    <t>DJEDJE GAHOUROU GUY EVARD</t>
  </si>
  <si>
    <t>41 75 32 46 - 01 38 67 04</t>
  </si>
  <si>
    <t>ETTIEN KOUAME</t>
  </si>
  <si>
    <t>09 69 75 48</t>
  </si>
  <si>
    <t>GIBRIL KOKOH MARC ROMUALD</t>
  </si>
  <si>
    <t>07 35 83 96 - 03 12 50 37</t>
  </si>
  <si>
    <t>GNEPA YROPLO ANDRE</t>
  </si>
  <si>
    <t>41 29 95 20</t>
  </si>
  <si>
    <t>GNOLEBA YAKOU ROGER</t>
  </si>
  <si>
    <t>03 94 24 17</t>
  </si>
  <si>
    <t>KAGUI LUCIEN ABIE</t>
  </si>
  <si>
    <t>05 13 05 04 - 40 90 25 17</t>
  </si>
  <si>
    <t>SEHI BI ZOHI DESIRE</t>
  </si>
  <si>
    <t>01 57 59 66 - 45 04 22 99</t>
  </si>
  <si>
    <t>PART CCGIM</t>
  </si>
  <si>
    <t>PART PROPRIETAIRE</t>
  </si>
  <si>
    <t>ANNEXES</t>
  </si>
  <si>
    <t>DESIGNATION</t>
  </si>
  <si>
    <t>CONCERNES</t>
  </si>
  <si>
    <t>DESTINATAIRES</t>
  </si>
  <si>
    <t>DATES</t>
  </si>
  <si>
    <t>RACAPITULATIF DES SOMMES DUES</t>
  </si>
  <si>
    <t>8 LOCATAIRES</t>
  </si>
  <si>
    <t xml:space="preserve">HUSSIER </t>
  </si>
  <si>
    <t>CONTRAT DE GESTION ET PROCURATION</t>
  </si>
  <si>
    <t>CCGIM - PROPRIETAIRE</t>
  </si>
  <si>
    <t>01/08/2016</t>
  </si>
  <si>
    <t>PROPRIETAIRE</t>
  </si>
  <si>
    <t>29/07/2016</t>
  </si>
  <si>
    <t>RAPPORT D'EXPERTISE</t>
  </si>
  <si>
    <t>PROPRIETAIRE - SERVICES DE CASERNEMENT</t>
  </si>
  <si>
    <t>LETTRE DE PLAIDOYER</t>
  </si>
  <si>
    <t>COMMANDANT SUPERIEUR DE LA GENDARMERIE</t>
  </si>
  <si>
    <t>12/09/2014</t>
  </si>
  <si>
    <t>06/01/2016</t>
  </si>
  <si>
    <t>6 LOCATAIRES GENDARMES</t>
  </si>
  <si>
    <t>7 LOCATAIRES GENDARMES ET MARIN</t>
  </si>
  <si>
    <t>CHEF DU SERVICE DES BAUX DU MINIDEF</t>
  </si>
  <si>
    <t>COMMISSAIRE DU GOUVERNEMENT</t>
  </si>
  <si>
    <t>19/01/2015</t>
  </si>
  <si>
    <t>5 LOCATAIRES GENDARMES</t>
  </si>
  <si>
    <t>9 LOCATAIRES MILITAIRES</t>
  </si>
  <si>
    <t>ENREGISTRE LE 22/01/2015</t>
  </si>
  <si>
    <t>LETTRE DE PLAIDOYER N° 031/2015</t>
  </si>
  <si>
    <t>LETTRE DE PLAIDOYER N° 030/2015</t>
  </si>
  <si>
    <t>RAPPORT DES TRAVAUX</t>
  </si>
  <si>
    <t>02/11/2014</t>
  </si>
  <si>
    <t>ENGAGEMENT</t>
  </si>
  <si>
    <t>CCGIM</t>
  </si>
  <si>
    <t>FICHE TECHNIQUE CONTENTIEUX</t>
  </si>
  <si>
    <t>RECONNAISSANCE DE DETTE</t>
  </si>
  <si>
    <t>SERVICE SOLDE MARINE</t>
  </si>
  <si>
    <t>TRIBUNAL MILITAIRE</t>
  </si>
  <si>
    <t>Non respecté</t>
  </si>
  <si>
    <t>Non appliquée</t>
  </si>
  <si>
    <t>Fixant la valeur de chaque appatement</t>
  </si>
  <si>
    <t>17 ANNEXES NUMEROTEES DE 1 A 17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</si>
  <si>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</si>
  <si>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</si>
  <si>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</si>
  <si>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</si>
  <si>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</si>
  <si>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</si>
  <si>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</si>
  <si>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</si>
  <si>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</si>
  <si>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</si>
  <si>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</si>
  <si>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</si>
  <si>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</si>
  <si>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</si>
  <si>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</si>
  <si>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</si>
  <si>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</si>
  <si>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</si>
  <si>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</si>
  <si>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</si>
  <si>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</si>
  <si>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</si>
  <si>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</si>
  <si>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</si>
  <si>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</si>
  <si>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</si>
  <si>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SEPTEMBRE 2016</t>
  </si>
  <si>
    <t>OCTOBRE 2016</t>
  </si>
  <si>
    <t>RESILIATION DU CONTRAT DE BAIL ET LIBERATION DE L'APPARTEMENT (RESILIATION 31/08/2016)</t>
  </si>
  <si>
    <t>RECLAMATION:</t>
  </si>
  <si>
    <t>SEIZE MOIS DE COMPLEMENT DE BAIL : 160 000 F</t>
  </si>
  <si>
    <t>PAIEMENT DE 20 000 F CFA FORFAIT CIE ET SODECI FACTURES EN COURS ET REMISE D'UNE CLE LE 01/10/2016</t>
  </si>
  <si>
    <t>1- QUATRE MOIS DE COMPLEMENT DE BAILL : 40 000 F</t>
  </si>
  <si>
    <t>RESILIATION DU CONTRAT 30/09/2016</t>
  </si>
  <si>
    <t>MONTANT RECLAME: 80 000 F CFA</t>
  </si>
  <si>
    <t>1- TROIS MOIS DE COMPLEMENT DE BAIL : 30 000 F</t>
  </si>
  <si>
    <t>ET SANS AVIS DU PROPRIETAIRE (REMPLACE PAR LE MDL SEHI BI ZOHI DESIRE FIN MAI 2016)</t>
  </si>
  <si>
    <t>2- MUTATION FAITE SANS AVIS DU PROPRIETAIRE AVEC LE MDL GNOLEBA YAKOU ROGER</t>
  </si>
  <si>
    <t>NOVEMBRE 2016</t>
  </si>
  <si>
    <t>27</t>
  </si>
  <si>
    <t>DECEMBRE 2106</t>
  </si>
  <si>
    <t>JANVIER 2017</t>
  </si>
  <si>
    <t>MISE A JOUR LE 20/01/2017</t>
  </si>
  <si>
    <t>DECEMBRE 2016</t>
  </si>
  <si>
    <t>28</t>
  </si>
  <si>
    <t>1- DEUX MOIS DE COMPLEMENT DE BAIL : 20 000 F</t>
  </si>
  <si>
    <t>MONTANT RECLAME: 20 000 F CFA</t>
  </si>
  <si>
    <t>FEVRIER 2017</t>
  </si>
  <si>
    <t>MARS 2017</t>
  </si>
  <si>
    <t>AVRIL 2017</t>
  </si>
  <si>
    <t>MAI 2017</t>
  </si>
  <si>
    <t>FRAIS DE JUSTICE: 172 000 F CFA</t>
  </si>
  <si>
    <t>FRAIS DE JUSTICE: 173 000 F CFA</t>
  </si>
  <si>
    <t>TOTAL A PAYER : 333 000 F CFA</t>
  </si>
  <si>
    <t>FRAIS DE JUSTICE : 180 000 F CFA</t>
  </si>
  <si>
    <t>3-  FRAIS DE JUSTICE: 165 000 F CFA</t>
  </si>
  <si>
    <t>MONTANT RECLAME: 435 000 F CFA</t>
  </si>
  <si>
    <t>MISE A JOUR LE 15 Mai 2017</t>
  </si>
  <si>
    <t>IMPAYE</t>
  </si>
  <si>
    <t>MISE A JOUR LE 15/05/2017</t>
  </si>
  <si>
    <t>MISE A JOUR LE 15 MAI 2017</t>
  </si>
  <si>
    <t>1- PRELEVEMENT MENSUEL DE 10 000 F CFA POUR LE COMPLEMENT DE BAIL</t>
  </si>
  <si>
    <t>2- PAIEMENT DES COMPLEMENTS PAR RPRELEVEMENT SUR LA SOLDE (10 000 )</t>
  </si>
  <si>
    <t>5- RESILIATION DU CONTRAT DE BAIL ET LIBERATION DE L'APPARTEMENT</t>
  </si>
  <si>
    <t>FRAIS DE JUSTICE : 167 000 F CFA</t>
  </si>
  <si>
    <t>2- FORFAIT DE MISE EN ETAT DE L'APPARTEMENT TROIS MOIS DE LOYERS (240 000F)</t>
  </si>
  <si>
    <t>FRAIS DE JUSTICE: 174 000 F CFA</t>
  </si>
  <si>
    <t>MONTANT A REGLER: 494 000 F CFA</t>
  </si>
  <si>
    <t>FRAIS DE JUSTICE: 160 000 F CFA</t>
  </si>
  <si>
    <t>MONTANT A REGLER: 240 000 F CFA</t>
  </si>
  <si>
    <t>FRAIS DE JUSTICE</t>
  </si>
  <si>
    <t>DIFFERENTS PARTS FRAIS ANNEXES</t>
  </si>
  <si>
    <t>TOTAL REPARTI</t>
  </si>
  <si>
    <t>NB:</t>
  </si>
  <si>
    <t>1- TOTAL DES FRAIS AVANCES AVEC L'HUISSIER PAR LE PROPRIETAIRE: 270 000 F CFA</t>
  </si>
  <si>
    <t>2- PART CABINET CCGIM DES FRAIS DE JUSTICE (SUIVI DES AUDIENCES ET SUIVI DES PLAYDOYERS): 921 000 F CFA</t>
  </si>
  <si>
    <t>3- TOTAL DES LOYERS + COMPLEMENTS + MISE EN ETAT DÛ AU PROPRIETAIRE - COMMISSISSION DE RECOUVREMENT CCGIM: 1 584 000 F CFA</t>
  </si>
  <si>
    <t>4- FRAIS ANNEXES DUS AU CCGIM PAR LES LOCATAIRES: 290 000 F CFA</t>
  </si>
  <si>
    <t>5- COMMISSION DE RECOUVREMENT PART CCGIM: 176 000 F CFA</t>
  </si>
  <si>
    <t>3- TOTAL DES LOYERS + COMPLEMENTS + MISE EN ETAT DÛ AU PROPRIETAIRE - COMMISSISSION DE RECOUVREMENT CCGIM: 828 000 F CFA</t>
  </si>
  <si>
    <t>5- COMMISSION DE RECOUVREMENT PART CCGIM: 92 000 F CFA</t>
  </si>
  <si>
    <t>RECAPITULATIF DE LA GROSSE DES SOMMES DUES FIN AOUT 2016</t>
  </si>
  <si>
    <t>RECAPITULATIF NORMALISE DES SOMMES DUES FIN MAI 2017</t>
  </si>
  <si>
    <t>JUIN 2017</t>
  </si>
  <si>
    <t>JUILLET 2017</t>
  </si>
  <si>
    <t>MISE A JOUR LE 04/07/2017</t>
  </si>
  <si>
    <t>MISE A JOUR LE 05/07/2017</t>
  </si>
  <si>
    <t>2- 24 MOIS DE COMPLEMENT DE BAIL DE 10 000 F : 240 000 F</t>
  </si>
  <si>
    <t>RECLAMATIONS: 410 000 F CFA</t>
  </si>
  <si>
    <t>TOTAL A PAYER : 590 000 F CFA</t>
  </si>
  <si>
    <t>AOUT 2017</t>
  </si>
  <si>
    <t>SEPTEMBRE 2017</t>
  </si>
  <si>
    <t>OCTOBRE 2017</t>
  </si>
  <si>
    <t>NOVEMBRE 2017</t>
  </si>
  <si>
    <t>DECEMBRE 2107</t>
  </si>
  <si>
    <t>MISE A JOUR LE 18/12/2017</t>
  </si>
  <si>
    <t>RECLAMATIONS: 320 000 F CFA</t>
  </si>
  <si>
    <t>1- 10  MOIS DE COMPLEMENT DE BAIL : 100 000 F</t>
  </si>
  <si>
    <t>MONTANT A REGLER: 487 000  F CFA</t>
  </si>
  <si>
    <t>RECLAMATIONS: 340 000 F CFA</t>
  </si>
  <si>
    <t>MONTANT RECLAME: 340 000 F CFA</t>
  </si>
  <si>
    <t>2- PAIEMENT DU FORFAIT DE MISE EN ETAT AVANT DEMENAGEMENT : (3 x 80 000 FCFA= 240 000 F CFA)</t>
  </si>
  <si>
    <t>RECLAMATIONS: 150 000 F CFA</t>
  </si>
  <si>
    <t>1- 15 MOIS DE COMPLEMENT DE BAIL : 150 000 F</t>
  </si>
  <si>
    <t>MONTANT RECLAME: 230 000 F CFA</t>
  </si>
  <si>
    <t>TOTAL A PAYER : 402 000 F CFA</t>
  </si>
  <si>
    <t>RECLAMATIONS:  400 000 F CFA</t>
  </si>
  <si>
    <t>1- 16 mois de complement de bail: 160 000 F CFA</t>
  </si>
  <si>
    <t>2- Paiement du FORFAIT de mise en état avant demenagemrent : 3 x 80 000 F CFA= 240 000 F CFA</t>
  </si>
  <si>
    <t>MONTANT RECLAME: 400 000 F CFA</t>
  </si>
  <si>
    <t>DATE DE SORTIE: 06 JANVIER 2018</t>
  </si>
  <si>
    <t>JANVIER 2018</t>
  </si>
  <si>
    <t>RECLAMATIONS: 170 000 F CFA</t>
  </si>
  <si>
    <t>DATE DE SORTIE: 04/07/2017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</si>
</sst>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3" fontId="0" fillId="0" borderId="1" xfId="0" applyNumberFormat="1" applyBorder="1" applyAlignment="1">
      <alignment horizontal="center"/>
    </xf>
    <xf numFmtId="49" fontId="1" fillId="0" borderId="1" xfId="0" applyNumberFormat="1" applyFont="1" applyBorder="1"/>
    <xf numFmtId="3" fontId="1" fillId="0" borderId="1" xfId="0" applyNumberFormat="1" applyFont="1" applyBorder="1"/>
    <xf numFmtId="3" fontId="0" fillId="0" borderId="1" xfId="0" applyNumberForma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49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3" fontId="5" fillId="0" borderId="1" xfId="0" applyNumberFormat="1" applyFont="1" applyBorder="1"/>
    <xf numFmtId="0" fontId="6" fillId="0" borderId="5" xfId="0" applyFont="1" applyFill="1" applyBorder="1" applyAlignment="1">
      <alignment horizontal="center"/>
    </xf>
    <xf numFmtId="3" fontId="7" fillId="0" borderId="1" xfId="0" applyNumberFormat="1" applyFont="1" applyBorder="1"/>
    <xf numFmtId="0" fontId="7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49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9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topLeftCell="A7" workbookViewId="0">
      <selection activeCell="F3" sqref="F3"/>
    </sheetView>
  </sheetViews>
  <sheetFormatPr baseColWidth="10" defaultRowHeight="15.75" x14ac:dyDescent="0.25"/>
  <cols>
    <col min="1" max="1" width="3.5703125" style="38" customWidth="1"/>
    <col min="2" max="2" width="31.5703125" style="38" customWidth="1"/>
    <col min="3" max="3" width="34.140625" style="38" customWidth="1"/>
    <col min="4" max="4" width="37.7109375" customWidth="1"/>
    <col min="5" max="5" width="11.7109375" customWidth="1"/>
    <col min="6" max="6" width="31.85546875" customWidth="1"/>
  </cols>
  <sheetData>
    <row r="2" spans="1:10" ht="15" x14ac:dyDescent="0.25">
      <c r="A2" s="1" t="s">
        <v>0</v>
      </c>
      <c r="B2" s="1"/>
      <c r="C2" s="1"/>
    </row>
    <row r="3" spans="1:10" ht="18.75" x14ac:dyDescent="0.3">
      <c r="A3" s="1" t="s">
        <v>3</v>
      </c>
      <c r="B3" s="1"/>
      <c r="C3" s="1"/>
      <c r="E3" s="2"/>
      <c r="F3" s="2"/>
      <c r="G3" s="2"/>
      <c r="H3" s="2"/>
      <c r="I3" s="2"/>
    </row>
    <row r="4" spans="1:10" ht="18.75" x14ac:dyDescent="0.3">
      <c r="A4" s="1" t="s">
        <v>4</v>
      </c>
      <c r="B4" s="1"/>
      <c r="C4" s="1"/>
      <c r="D4" s="74"/>
      <c r="E4" s="74"/>
      <c r="F4" s="74"/>
      <c r="G4" s="74"/>
      <c r="H4" s="74"/>
      <c r="I4" s="74"/>
      <c r="J4" s="74"/>
    </row>
    <row r="5" spans="1:10" ht="18.75" x14ac:dyDescent="0.3">
      <c r="A5" s="75" t="s">
        <v>9</v>
      </c>
      <c r="B5" s="75"/>
      <c r="C5" s="75"/>
      <c r="D5" s="75"/>
      <c r="E5" s="75"/>
      <c r="F5" s="75"/>
      <c r="G5" s="75"/>
      <c r="H5" s="37"/>
      <c r="I5" s="37"/>
      <c r="J5" s="37"/>
    </row>
    <row r="6" spans="1:10" ht="18" customHeight="1" x14ac:dyDescent="0.3">
      <c r="A6" s="76" t="s">
        <v>107</v>
      </c>
      <c r="B6" s="76"/>
      <c r="C6" s="76"/>
      <c r="D6" s="76"/>
      <c r="E6" s="76"/>
      <c r="F6" s="76"/>
      <c r="G6" s="76"/>
    </row>
    <row r="7" spans="1:10" ht="18" customHeight="1" x14ac:dyDescent="0.3">
      <c r="A7" s="76" t="s">
        <v>147</v>
      </c>
      <c r="B7" s="76"/>
      <c r="C7" s="76"/>
      <c r="D7" s="76"/>
      <c r="E7" s="76"/>
      <c r="F7" s="76"/>
      <c r="G7" s="76"/>
    </row>
    <row r="8" spans="1:10" ht="7.5" customHeight="1" x14ac:dyDescent="0.25">
      <c r="A8" s="77"/>
      <c r="B8" s="77"/>
      <c r="C8" s="77"/>
      <c r="D8" s="77"/>
      <c r="E8" s="77"/>
      <c r="F8" s="77"/>
      <c r="G8" s="77"/>
    </row>
    <row r="9" spans="1:10" ht="15" hidden="1" x14ac:dyDescent="0.25">
      <c r="A9"/>
      <c r="B9"/>
      <c r="C9"/>
    </row>
    <row r="10" spans="1:10" ht="18.75" x14ac:dyDescent="0.3">
      <c r="A10" s="2" t="s">
        <v>1</v>
      </c>
      <c r="B10" s="2"/>
      <c r="C10" s="2"/>
      <c r="D10" s="2" t="s">
        <v>2</v>
      </c>
    </row>
    <row r="12" spans="1:10" x14ac:dyDescent="0.25">
      <c r="A12" s="30" t="s">
        <v>90</v>
      </c>
      <c r="B12" s="30" t="s">
        <v>108</v>
      </c>
      <c r="C12" s="30" t="s">
        <v>109</v>
      </c>
      <c r="D12" s="30" t="s">
        <v>110</v>
      </c>
      <c r="E12" s="40" t="s">
        <v>111</v>
      </c>
      <c r="F12" s="39" t="s">
        <v>13</v>
      </c>
    </row>
    <row r="13" spans="1:10" x14ac:dyDescent="0.25">
      <c r="A13" s="29">
        <v>1</v>
      </c>
      <c r="B13" s="42" t="s">
        <v>112</v>
      </c>
      <c r="C13" s="42" t="s">
        <v>113</v>
      </c>
      <c r="D13" s="45" t="s">
        <v>114</v>
      </c>
      <c r="E13" s="44" t="s">
        <v>117</v>
      </c>
      <c r="F13" s="47"/>
    </row>
    <row r="14" spans="1:10" x14ac:dyDescent="0.25">
      <c r="A14" s="29">
        <v>2</v>
      </c>
      <c r="B14" s="42" t="s">
        <v>115</v>
      </c>
      <c r="C14" s="42" t="s">
        <v>116</v>
      </c>
      <c r="D14" s="45" t="s">
        <v>118</v>
      </c>
      <c r="E14" s="44" t="s">
        <v>119</v>
      </c>
      <c r="F14" s="47"/>
    </row>
    <row r="15" spans="1:10" x14ac:dyDescent="0.25">
      <c r="A15" s="29">
        <v>3</v>
      </c>
      <c r="B15" s="42" t="s">
        <v>120</v>
      </c>
      <c r="C15" s="42" t="s">
        <v>121</v>
      </c>
      <c r="D15" s="42" t="s">
        <v>121</v>
      </c>
      <c r="E15" s="44" t="s">
        <v>124</v>
      </c>
      <c r="F15" s="47" t="s">
        <v>146</v>
      </c>
    </row>
    <row r="16" spans="1:10" x14ac:dyDescent="0.25">
      <c r="A16" s="29">
        <v>4</v>
      </c>
      <c r="B16" s="42" t="s">
        <v>122</v>
      </c>
      <c r="C16" s="42" t="s">
        <v>126</v>
      </c>
      <c r="D16" s="45" t="s">
        <v>123</v>
      </c>
      <c r="E16" s="44" t="s">
        <v>125</v>
      </c>
      <c r="F16" s="47"/>
    </row>
    <row r="17" spans="1:6" x14ac:dyDescent="0.25">
      <c r="A17" s="29">
        <v>5</v>
      </c>
      <c r="B17" s="42" t="s">
        <v>122</v>
      </c>
      <c r="C17" s="42" t="s">
        <v>127</v>
      </c>
      <c r="D17" s="45" t="s">
        <v>128</v>
      </c>
      <c r="E17" s="44" t="s">
        <v>125</v>
      </c>
      <c r="F17" s="47"/>
    </row>
    <row r="18" spans="1:6" x14ac:dyDescent="0.25">
      <c r="A18" s="29">
        <v>6</v>
      </c>
      <c r="B18" s="42" t="s">
        <v>134</v>
      </c>
      <c r="C18" s="42" t="s">
        <v>131</v>
      </c>
      <c r="D18" s="45" t="s">
        <v>129</v>
      </c>
      <c r="E18" s="44" t="s">
        <v>130</v>
      </c>
      <c r="F18" s="47" t="s">
        <v>133</v>
      </c>
    </row>
    <row r="19" spans="1:6" x14ac:dyDescent="0.25">
      <c r="A19" s="29">
        <v>7</v>
      </c>
      <c r="B19" s="42" t="s">
        <v>135</v>
      </c>
      <c r="C19" s="42" t="s">
        <v>132</v>
      </c>
      <c r="D19" s="45" t="s">
        <v>129</v>
      </c>
      <c r="E19" s="44" t="s">
        <v>130</v>
      </c>
      <c r="F19" s="47" t="s">
        <v>133</v>
      </c>
    </row>
    <row r="20" spans="1:6" x14ac:dyDescent="0.25">
      <c r="A20" s="29">
        <v>8</v>
      </c>
      <c r="B20" s="42" t="s">
        <v>136</v>
      </c>
      <c r="C20" s="42" t="s">
        <v>113</v>
      </c>
      <c r="D20" s="45" t="s">
        <v>118</v>
      </c>
      <c r="E20" s="44" t="s">
        <v>137</v>
      </c>
      <c r="F20" s="47"/>
    </row>
    <row r="21" spans="1:6" x14ac:dyDescent="0.25">
      <c r="A21" s="29">
        <v>9</v>
      </c>
      <c r="B21" s="42" t="s">
        <v>138</v>
      </c>
      <c r="C21" s="43" t="s">
        <v>95</v>
      </c>
      <c r="D21" s="42" t="s">
        <v>139</v>
      </c>
      <c r="E21" s="46">
        <v>41911</v>
      </c>
      <c r="F21" s="41" t="s">
        <v>144</v>
      </c>
    </row>
    <row r="22" spans="1:6" x14ac:dyDescent="0.25">
      <c r="A22" s="29">
        <v>10</v>
      </c>
      <c r="B22" s="42" t="s">
        <v>140</v>
      </c>
      <c r="C22" s="43" t="s">
        <v>88</v>
      </c>
      <c r="D22" s="42" t="s">
        <v>143</v>
      </c>
      <c r="E22" s="46">
        <v>42010</v>
      </c>
      <c r="F22" s="41"/>
    </row>
    <row r="23" spans="1:6" x14ac:dyDescent="0.25">
      <c r="A23" s="29">
        <v>11</v>
      </c>
      <c r="B23" s="42" t="s">
        <v>141</v>
      </c>
      <c r="C23" s="43" t="s">
        <v>88</v>
      </c>
      <c r="D23" s="42" t="s">
        <v>142</v>
      </c>
      <c r="E23" s="46">
        <v>41884</v>
      </c>
      <c r="F23" s="41" t="s">
        <v>145</v>
      </c>
    </row>
    <row r="24" spans="1:6" x14ac:dyDescent="0.25">
      <c r="A24" s="29">
        <v>12</v>
      </c>
      <c r="B24" s="42" t="s">
        <v>138</v>
      </c>
      <c r="C24" s="43" t="s">
        <v>99</v>
      </c>
      <c r="D24" s="42" t="s">
        <v>139</v>
      </c>
      <c r="E24" s="46">
        <v>41902</v>
      </c>
      <c r="F24" s="41" t="s">
        <v>144</v>
      </c>
    </row>
    <row r="25" spans="1:6" x14ac:dyDescent="0.25">
      <c r="A25" s="29">
        <v>13</v>
      </c>
      <c r="B25" s="42" t="s">
        <v>138</v>
      </c>
      <c r="C25" s="43" t="s">
        <v>97</v>
      </c>
      <c r="D25" s="42" t="s">
        <v>139</v>
      </c>
      <c r="E25" s="46">
        <v>41946</v>
      </c>
      <c r="F25" s="41" t="s">
        <v>144</v>
      </c>
    </row>
    <row r="26" spans="1:6" x14ac:dyDescent="0.25">
      <c r="A26" s="29">
        <v>14</v>
      </c>
      <c r="B26" s="42" t="s">
        <v>140</v>
      </c>
      <c r="C26" s="43" t="s">
        <v>97</v>
      </c>
      <c r="D26" s="42" t="s">
        <v>143</v>
      </c>
      <c r="E26" s="46">
        <v>42010</v>
      </c>
      <c r="F26" s="41"/>
    </row>
    <row r="27" spans="1:6" x14ac:dyDescent="0.25">
      <c r="A27" s="29">
        <v>15</v>
      </c>
      <c r="B27" s="42" t="s">
        <v>138</v>
      </c>
      <c r="C27" s="43" t="s">
        <v>97</v>
      </c>
      <c r="D27" s="42" t="s">
        <v>143</v>
      </c>
      <c r="E27" s="46">
        <v>42045</v>
      </c>
      <c r="F27" s="41" t="s">
        <v>144</v>
      </c>
    </row>
    <row r="28" spans="1:6" x14ac:dyDescent="0.25">
      <c r="A28" s="29">
        <v>16</v>
      </c>
      <c r="B28" s="42" t="s">
        <v>138</v>
      </c>
      <c r="C28" s="43" t="s">
        <v>93</v>
      </c>
      <c r="D28" s="42" t="s">
        <v>143</v>
      </c>
      <c r="E28" s="46">
        <v>42045</v>
      </c>
      <c r="F28" s="41" t="s">
        <v>144</v>
      </c>
    </row>
    <row r="29" spans="1:6" x14ac:dyDescent="0.25">
      <c r="A29" s="29">
        <v>17</v>
      </c>
      <c r="B29" s="42" t="s">
        <v>138</v>
      </c>
      <c r="C29" s="43" t="s">
        <v>101</v>
      </c>
      <c r="D29" s="42" t="s">
        <v>143</v>
      </c>
      <c r="E29" s="46">
        <v>42045</v>
      </c>
      <c r="F29" s="41" t="s">
        <v>144</v>
      </c>
    </row>
  </sheetData>
  <mergeCells count="5">
    <mergeCell ref="D4:J4"/>
    <mergeCell ref="A5:G5"/>
    <mergeCell ref="A6:G6"/>
    <mergeCell ref="A8:G8"/>
    <mergeCell ref="A7:G7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8" workbookViewId="0">
      <selection activeCell="A51" sqref="A51:G51"/>
    </sheetView>
  </sheetViews>
  <sheetFormatPr baseColWidth="10" defaultRowHeight="15" x14ac:dyDescent="0.25"/>
  <cols>
    <col min="1" max="1" width="4.85546875" customWidth="1"/>
    <col min="2" max="2" width="16.28515625" customWidth="1"/>
    <col min="3" max="3" width="11.5703125" customWidth="1"/>
    <col min="4" max="4" width="13.140625" customWidth="1"/>
    <col min="5" max="5" width="16.7109375" style="12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3.5" customHeight="1" x14ac:dyDescent="0.3">
      <c r="A2" s="1" t="s">
        <v>3</v>
      </c>
      <c r="B2" s="1"/>
      <c r="F2" s="2"/>
      <c r="G2" s="2"/>
      <c r="H2" s="2"/>
      <c r="I2" s="2"/>
      <c r="J2" s="2"/>
    </row>
    <row r="3" spans="1:11" ht="12.75" customHeight="1" x14ac:dyDescent="0.3">
      <c r="A3" s="1" t="s">
        <v>4</v>
      </c>
      <c r="B3" s="1"/>
      <c r="D3" s="74"/>
      <c r="E3" s="74"/>
      <c r="F3" s="74"/>
      <c r="G3" s="74"/>
      <c r="H3" s="74"/>
      <c r="I3" s="74"/>
      <c r="J3" s="74"/>
      <c r="K3" s="74"/>
    </row>
    <row r="4" spans="1:11" ht="13.5" customHeight="1" x14ac:dyDescent="0.3">
      <c r="A4" s="75" t="s">
        <v>9</v>
      </c>
      <c r="B4" s="75"/>
      <c r="C4" s="75"/>
      <c r="D4" s="75"/>
      <c r="E4" s="75"/>
      <c r="F4" s="75"/>
      <c r="G4" s="75"/>
      <c r="H4" s="75"/>
      <c r="I4" s="3"/>
      <c r="J4" s="3"/>
      <c r="K4" s="3"/>
    </row>
    <row r="5" spans="1:11" ht="15" customHeight="1" x14ac:dyDescent="0.3">
      <c r="A5" s="74" t="s">
        <v>7</v>
      </c>
      <c r="B5" s="74"/>
      <c r="C5" s="74"/>
      <c r="D5" s="74"/>
      <c r="E5" s="74"/>
      <c r="F5" s="74"/>
      <c r="G5" s="74"/>
      <c r="H5" s="74"/>
    </row>
    <row r="6" spans="1:11" ht="14.25" customHeight="1" x14ac:dyDescent="0.25">
      <c r="A6" s="77" t="s">
        <v>6</v>
      </c>
      <c r="B6" s="77"/>
      <c r="C6" s="77"/>
      <c r="D6" s="77"/>
      <c r="E6" s="77"/>
      <c r="F6" s="77"/>
      <c r="G6" s="77"/>
      <c r="H6" s="77"/>
    </row>
    <row r="7" spans="1:11" ht="3.75" customHeight="1" x14ac:dyDescent="0.25"/>
    <row r="8" spans="1:11" ht="18.75" x14ac:dyDescent="0.3">
      <c r="A8" s="2" t="s">
        <v>1</v>
      </c>
      <c r="B8" s="2"/>
      <c r="C8" s="2"/>
      <c r="E8" s="13" t="s">
        <v>2</v>
      </c>
    </row>
    <row r="9" spans="1:11" ht="2.25" customHeight="1" x14ac:dyDescent="0.25"/>
    <row r="10" spans="1:11" ht="15" customHeight="1" x14ac:dyDescent="0.25">
      <c r="A10" s="84" t="s">
        <v>55</v>
      </c>
      <c r="B10" s="84"/>
      <c r="C10" s="84"/>
      <c r="D10" s="84"/>
      <c r="E10" s="84"/>
      <c r="F10" s="84"/>
      <c r="G10" s="84"/>
      <c r="H10" s="84"/>
    </row>
    <row r="11" spans="1:11" ht="13.5" customHeight="1" x14ac:dyDescent="0.25">
      <c r="A11" t="s">
        <v>46</v>
      </c>
    </row>
    <row r="12" spans="1:11" ht="3" customHeight="1" x14ac:dyDescent="0.25"/>
    <row r="13" spans="1:11" x14ac:dyDescent="0.25">
      <c r="A13" t="s">
        <v>56</v>
      </c>
    </row>
    <row r="14" spans="1:11" ht="3.75" customHeight="1" x14ac:dyDescent="0.25"/>
    <row r="15" spans="1:11" x14ac:dyDescent="0.25">
      <c r="A15" s="4" t="s">
        <v>90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2" t="s">
        <v>148</v>
      </c>
      <c r="B16" s="7" t="s">
        <v>48</v>
      </c>
      <c r="C16" s="4">
        <v>0</v>
      </c>
      <c r="D16" s="15">
        <v>10000</v>
      </c>
      <c r="E16" s="21" t="s">
        <v>17</v>
      </c>
      <c r="F16" s="4"/>
    </row>
    <row r="17" spans="1:6" x14ac:dyDescent="0.25">
      <c r="A17" s="52" t="s">
        <v>150</v>
      </c>
      <c r="B17" s="7" t="s">
        <v>17</v>
      </c>
      <c r="C17" s="15">
        <v>0</v>
      </c>
      <c r="D17" s="15">
        <v>10000</v>
      </c>
      <c r="E17" s="21" t="s">
        <v>17</v>
      </c>
      <c r="F17" s="4"/>
    </row>
    <row r="18" spans="1:6" x14ac:dyDescent="0.25">
      <c r="A18" s="52" t="s">
        <v>151</v>
      </c>
      <c r="B18" s="7" t="s">
        <v>20</v>
      </c>
      <c r="C18" s="15">
        <v>0</v>
      </c>
      <c r="D18" s="15">
        <v>0</v>
      </c>
      <c r="E18" s="21"/>
      <c r="F18" s="4"/>
    </row>
    <row r="19" spans="1:6" x14ac:dyDescent="0.25">
      <c r="A19" s="52" t="s">
        <v>149</v>
      </c>
      <c r="B19" s="7" t="s">
        <v>21</v>
      </c>
      <c r="C19" s="15">
        <v>70000</v>
      </c>
      <c r="D19" s="15">
        <v>0</v>
      </c>
      <c r="E19" s="21"/>
      <c r="F19" s="4"/>
    </row>
    <row r="20" spans="1:6" x14ac:dyDescent="0.25">
      <c r="A20" s="52" t="s">
        <v>152</v>
      </c>
      <c r="B20" s="7" t="s">
        <v>27</v>
      </c>
      <c r="C20" s="15">
        <v>70000</v>
      </c>
      <c r="D20" s="15">
        <v>0</v>
      </c>
      <c r="E20" s="9"/>
      <c r="F20" s="4"/>
    </row>
    <row r="21" spans="1:6" x14ac:dyDescent="0.25">
      <c r="A21" s="52" t="s">
        <v>153</v>
      </c>
      <c r="B21" s="7" t="s">
        <v>28</v>
      </c>
      <c r="C21" s="15">
        <v>70000</v>
      </c>
      <c r="D21" s="15">
        <v>20000</v>
      </c>
      <c r="E21" s="21" t="s">
        <v>29</v>
      </c>
      <c r="F21" s="4"/>
    </row>
    <row r="22" spans="1:6" x14ac:dyDescent="0.25">
      <c r="A22" s="52" t="s">
        <v>154</v>
      </c>
      <c r="B22" s="7" t="s">
        <v>29</v>
      </c>
      <c r="C22" s="15">
        <v>70000</v>
      </c>
      <c r="D22" s="15">
        <v>10000</v>
      </c>
      <c r="E22" s="9">
        <v>42101</v>
      </c>
      <c r="F22" s="6" t="s">
        <v>59</v>
      </c>
    </row>
    <row r="23" spans="1:6" x14ac:dyDescent="0.25">
      <c r="A23" s="52" t="s">
        <v>155</v>
      </c>
      <c r="B23" s="7" t="s">
        <v>30</v>
      </c>
      <c r="C23" s="15">
        <v>70000</v>
      </c>
      <c r="D23" s="15">
        <v>0</v>
      </c>
      <c r="E23" s="4"/>
      <c r="F23" s="4"/>
    </row>
    <row r="24" spans="1:6" x14ac:dyDescent="0.25">
      <c r="A24" s="52" t="s">
        <v>156</v>
      </c>
      <c r="B24" s="7" t="s">
        <v>31</v>
      </c>
      <c r="C24" s="15">
        <v>70000</v>
      </c>
      <c r="D24" s="15">
        <v>0</v>
      </c>
      <c r="E24" s="4"/>
      <c r="F24" s="4"/>
    </row>
    <row r="25" spans="1:6" x14ac:dyDescent="0.25">
      <c r="A25" s="52" t="s">
        <v>157</v>
      </c>
      <c r="B25" s="7" t="s">
        <v>35</v>
      </c>
      <c r="C25" s="15">
        <v>70000</v>
      </c>
      <c r="D25" s="15">
        <v>0</v>
      </c>
      <c r="E25" s="4"/>
      <c r="F25" s="6"/>
    </row>
    <row r="26" spans="1:6" x14ac:dyDescent="0.25">
      <c r="A26" s="52" t="s">
        <v>158</v>
      </c>
      <c r="B26" s="7" t="s">
        <v>36</v>
      </c>
      <c r="C26" s="15">
        <v>70000</v>
      </c>
      <c r="D26" s="15">
        <v>20000</v>
      </c>
      <c r="E26" s="21" t="s">
        <v>57</v>
      </c>
      <c r="F26" s="6"/>
    </row>
    <row r="27" spans="1:6" x14ac:dyDescent="0.25">
      <c r="A27" s="52" t="s">
        <v>159</v>
      </c>
      <c r="B27" s="7" t="s">
        <v>37</v>
      </c>
      <c r="C27" s="15">
        <v>70000</v>
      </c>
      <c r="D27" s="15">
        <v>20000</v>
      </c>
      <c r="E27" s="21" t="s">
        <v>58</v>
      </c>
      <c r="F27" s="6"/>
    </row>
    <row r="28" spans="1:6" x14ac:dyDescent="0.25">
      <c r="A28" s="52" t="s">
        <v>160</v>
      </c>
      <c r="B28" s="7" t="s">
        <v>38</v>
      </c>
      <c r="C28" s="15">
        <v>70000</v>
      </c>
      <c r="D28" s="15">
        <v>0</v>
      </c>
      <c r="E28" s="9"/>
      <c r="F28" s="6"/>
    </row>
    <row r="29" spans="1:6" x14ac:dyDescent="0.25">
      <c r="A29" s="52" t="s">
        <v>161</v>
      </c>
      <c r="B29" s="7" t="s">
        <v>18</v>
      </c>
      <c r="C29" s="15">
        <v>70000</v>
      </c>
      <c r="D29" s="15">
        <v>0</v>
      </c>
      <c r="E29" s="21"/>
      <c r="F29" s="6"/>
    </row>
    <row r="30" spans="1:6" x14ac:dyDescent="0.25">
      <c r="A30" s="52" t="s">
        <v>162</v>
      </c>
      <c r="B30" s="7" t="s">
        <v>19</v>
      </c>
      <c r="C30" s="15">
        <v>70000</v>
      </c>
      <c r="D30" s="15">
        <v>0</v>
      </c>
      <c r="E30" s="4"/>
      <c r="F30" s="6"/>
    </row>
    <row r="31" spans="1:6" x14ac:dyDescent="0.25">
      <c r="A31" s="52" t="s">
        <v>163</v>
      </c>
      <c r="B31" s="7" t="s">
        <v>39</v>
      </c>
      <c r="C31" s="15">
        <v>70000</v>
      </c>
      <c r="D31" s="15">
        <v>0</v>
      </c>
      <c r="E31" s="4"/>
      <c r="F31" s="6"/>
    </row>
    <row r="32" spans="1:6" x14ac:dyDescent="0.25">
      <c r="A32" s="52" t="s">
        <v>164</v>
      </c>
      <c r="B32" s="7" t="s">
        <v>22</v>
      </c>
      <c r="C32" s="15">
        <v>70000</v>
      </c>
      <c r="D32" s="15">
        <v>50000</v>
      </c>
      <c r="E32" s="9">
        <v>42399</v>
      </c>
      <c r="F32" s="6" t="s">
        <v>59</v>
      </c>
    </row>
    <row r="33" spans="1:7" x14ac:dyDescent="0.25">
      <c r="A33" s="52" t="s">
        <v>165</v>
      </c>
      <c r="B33" s="7" t="s">
        <v>23</v>
      </c>
      <c r="C33" s="15">
        <v>70000</v>
      </c>
      <c r="D33" s="15">
        <v>0</v>
      </c>
      <c r="E33" s="4"/>
      <c r="F33" s="6"/>
    </row>
    <row r="34" spans="1:7" x14ac:dyDescent="0.25">
      <c r="A34" s="52" t="s">
        <v>166</v>
      </c>
      <c r="B34" s="7" t="s">
        <v>24</v>
      </c>
      <c r="C34" s="15">
        <v>70000</v>
      </c>
      <c r="D34" s="15">
        <v>0</v>
      </c>
      <c r="E34" s="4"/>
      <c r="F34" s="6"/>
    </row>
    <row r="35" spans="1:7" x14ac:dyDescent="0.25">
      <c r="A35" s="52" t="s">
        <v>167</v>
      </c>
      <c r="B35" s="7" t="s">
        <v>25</v>
      </c>
      <c r="C35" s="15">
        <v>70000</v>
      </c>
      <c r="D35" s="15">
        <v>0</v>
      </c>
      <c r="E35" s="4"/>
      <c r="F35" s="6"/>
    </row>
    <row r="36" spans="1:7" x14ac:dyDescent="0.25">
      <c r="A36" s="52" t="s">
        <v>168</v>
      </c>
      <c r="B36" s="7" t="s">
        <v>26</v>
      </c>
      <c r="C36" s="15">
        <v>70000</v>
      </c>
      <c r="D36" s="15">
        <v>0</v>
      </c>
      <c r="E36" s="4"/>
      <c r="F36" s="6"/>
    </row>
    <row r="37" spans="1:7" x14ac:dyDescent="0.25">
      <c r="A37" s="52" t="s">
        <v>169</v>
      </c>
      <c r="B37" s="7" t="s">
        <v>40</v>
      </c>
      <c r="C37" s="15">
        <v>70000</v>
      </c>
      <c r="D37" s="15">
        <v>0</v>
      </c>
      <c r="E37" s="4"/>
      <c r="F37" s="6"/>
    </row>
    <row r="38" spans="1:7" x14ac:dyDescent="0.25">
      <c r="A38" s="52" t="s">
        <v>170</v>
      </c>
      <c r="B38" s="7" t="s">
        <v>80</v>
      </c>
      <c r="C38" s="15">
        <v>70000</v>
      </c>
      <c r="D38" s="15">
        <v>0</v>
      </c>
      <c r="E38" s="4"/>
      <c r="F38" s="6"/>
    </row>
    <row r="39" spans="1:7" x14ac:dyDescent="0.25">
      <c r="A39" s="52" t="s">
        <v>171</v>
      </c>
      <c r="B39" s="7" t="s">
        <v>81</v>
      </c>
      <c r="C39" s="15">
        <v>70000</v>
      </c>
      <c r="D39" s="15">
        <v>0</v>
      </c>
      <c r="E39" s="4"/>
      <c r="F39" s="6"/>
    </row>
    <row r="40" spans="1:7" x14ac:dyDescent="0.25">
      <c r="A40" s="16" t="s">
        <v>61</v>
      </c>
      <c r="B40" s="16"/>
      <c r="C40" s="19">
        <f>SUM(C16:C39)</f>
        <v>1470000</v>
      </c>
      <c r="D40" s="19">
        <f>SUM(D16:D39)</f>
        <v>140000</v>
      </c>
      <c r="E40" s="4"/>
      <c r="F40" s="6"/>
    </row>
    <row r="41" spans="1:7" x14ac:dyDescent="0.25">
      <c r="A41" s="6" t="s">
        <v>32</v>
      </c>
      <c r="B41" s="26"/>
      <c r="C41" s="19">
        <v>210000</v>
      </c>
      <c r="D41" s="19">
        <f>240000-140000</f>
        <v>100000</v>
      </c>
      <c r="E41" s="4"/>
      <c r="F41" s="6"/>
    </row>
    <row r="42" spans="1:7" ht="6" customHeight="1" x14ac:dyDescent="0.25"/>
    <row r="43" spans="1:7" ht="14.25" customHeight="1" x14ac:dyDescent="0.25">
      <c r="A43" s="93" t="s">
        <v>244</v>
      </c>
      <c r="B43" s="93"/>
      <c r="C43" s="93"/>
      <c r="D43" s="93"/>
      <c r="E43" s="93"/>
      <c r="F43" s="93"/>
      <c r="G43" s="93"/>
    </row>
    <row r="44" spans="1:7" ht="12.75" customHeight="1" x14ac:dyDescent="0.25">
      <c r="A44" s="86" t="s">
        <v>245</v>
      </c>
      <c r="B44" s="86"/>
      <c r="C44" s="86"/>
      <c r="D44" s="86"/>
      <c r="E44" s="86"/>
      <c r="F44" s="86"/>
      <c r="G44" s="86"/>
    </row>
    <row r="45" spans="1:7" ht="12" customHeight="1" x14ac:dyDescent="0.25">
      <c r="A45" s="86" t="s">
        <v>210</v>
      </c>
      <c r="B45" s="86"/>
      <c r="C45" s="86"/>
      <c r="D45" s="86"/>
      <c r="E45" s="86"/>
      <c r="F45" s="86"/>
      <c r="G45" s="86"/>
    </row>
    <row r="46" spans="1:7" ht="10.5" customHeight="1" x14ac:dyDescent="0.25">
      <c r="A46" s="86" t="s">
        <v>60</v>
      </c>
      <c r="B46" s="86"/>
      <c r="C46" s="86"/>
      <c r="D46" s="86"/>
      <c r="E46" s="86"/>
      <c r="F46" s="86"/>
      <c r="G46" s="86"/>
    </row>
    <row r="47" spans="1:7" ht="12" customHeight="1" x14ac:dyDescent="0.25">
      <c r="A47" s="86" t="s">
        <v>211</v>
      </c>
      <c r="B47" s="86"/>
      <c r="C47" s="86"/>
      <c r="D47" s="86"/>
      <c r="E47" s="86"/>
      <c r="F47" s="86"/>
      <c r="G47" s="86"/>
    </row>
    <row r="48" spans="1:7" ht="4.5" customHeight="1" x14ac:dyDescent="0.25">
      <c r="A48" s="91"/>
      <c r="B48" s="91"/>
      <c r="C48" s="91"/>
      <c r="D48" s="91"/>
      <c r="E48" s="91"/>
      <c r="F48" s="91"/>
      <c r="G48" s="58"/>
    </row>
    <row r="49" spans="1:7" ht="17.25" customHeight="1" x14ac:dyDescent="0.25">
      <c r="A49" s="94" t="s">
        <v>73</v>
      </c>
      <c r="B49" s="94"/>
      <c r="C49" s="94"/>
      <c r="D49" s="94"/>
      <c r="E49" s="94"/>
      <c r="F49" s="94"/>
      <c r="G49" s="24"/>
    </row>
    <row r="50" spans="1:7" ht="16.5" customHeight="1" x14ac:dyDescent="0.25">
      <c r="A50" s="94" t="s">
        <v>212</v>
      </c>
      <c r="B50" s="94"/>
      <c r="C50" s="94"/>
      <c r="D50" s="94"/>
      <c r="E50" s="94"/>
      <c r="F50" s="94"/>
      <c r="G50" s="94"/>
    </row>
    <row r="51" spans="1:7" ht="19.5" customHeight="1" x14ac:dyDescent="0.25">
      <c r="A51" s="94" t="s">
        <v>246</v>
      </c>
      <c r="B51" s="94"/>
      <c r="C51" s="94"/>
      <c r="D51" s="94"/>
      <c r="E51" s="94"/>
      <c r="F51" s="94"/>
      <c r="G51" s="94"/>
    </row>
    <row r="52" spans="1:7" ht="15.75" customHeight="1" x14ac:dyDescent="0.25">
      <c r="A52" s="91" t="s">
        <v>233</v>
      </c>
      <c r="B52" s="91"/>
      <c r="C52" s="91"/>
      <c r="D52" s="91"/>
      <c r="E52" s="91"/>
      <c r="F52" s="91"/>
      <c r="G52" s="91"/>
    </row>
  </sheetData>
  <mergeCells count="15">
    <mergeCell ref="A43:G43"/>
    <mergeCell ref="D3:K3"/>
    <mergeCell ref="A4:H4"/>
    <mergeCell ref="A5:H5"/>
    <mergeCell ref="A6:H6"/>
    <mergeCell ref="A10:H10"/>
    <mergeCell ref="A52:G52"/>
    <mergeCell ref="A48:F48"/>
    <mergeCell ref="A49:F49"/>
    <mergeCell ref="A44:G44"/>
    <mergeCell ref="A45:G45"/>
    <mergeCell ref="A46:G46"/>
    <mergeCell ref="A47:G47"/>
    <mergeCell ref="A50:G50"/>
    <mergeCell ref="A51:G51"/>
  </mergeCells>
  <printOptions horizontalCentered="1"/>
  <pageMargins left="0.11811023622047245" right="0.11811023622047245" top="0.15748031496062992" bottom="0" header="0.11811023622047245" footer="0.11811023622047245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6" workbookViewId="0">
      <selection activeCell="D11" sqref="D11:G11"/>
    </sheetView>
  </sheetViews>
  <sheetFormatPr baseColWidth="10" defaultRowHeight="15" x14ac:dyDescent="0.25"/>
  <cols>
    <col min="1" max="1" width="4.85546875" customWidth="1"/>
    <col min="2" max="2" width="16.28515625" customWidth="1"/>
    <col min="3" max="3" width="11.5703125" customWidth="1"/>
    <col min="4" max="4" width="13.140625" customWidth="1"/>
    <col min="5" max="5" width="16.7109375" style="64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3.5" customHeight="1" x14ac:dyDescent="0.3">
      <c r="A2" s="1" t="s">
        <v>3</v>
      </c>
      <c r="B2" s="1"/>
      <c r="F2" s="2"/>
      <c r="G2" s="2"/>
      <c r="H2" s="2"/>
      <c r="I2" s="2"/>
      <c r="J2" s="2"/>
    </row>
    <row r="3" spans="1:11" ht="12.75" customHeight="1" x14ac:dyDescent="0.3">
      <c r="A3" s="1" t="s">
        <v>4</v>
      </c>
      <c r="B3" s="1"/>
      <c r="D3" s="74"/>
      <c r="E3" s="74"/>
      <c r="F3" s="74"/>
      <c r="G3" s="74"/>
      <c r="H3" s="74"/>
      <c r="I3" s="74"/>
      <c r="J3" s="74"/>
      <c r="K3" s="74"/>
    </row>
    <row r="4" spans="1:11" ht="13.5" customHeight="1" x14ac:dyDescent="0.3">
      <c r="A4" s="75" t="s">
        <v>9</v>
      </c>
      <c r="B4" s="75"/>
      <c r="C4" s="75"/>
      <c r="D4" s="75"/>
      <c r="E4" s="75"/>
      <c r="F4" s="75"/>
      <c r="G4" s="75"/>
      <c r="H4" s="75"/>
      <c r="I4" s="62"/>
      <c r="J4" s="62"/>
      <c r="K4" s="62"/>
    </row>
    <row r="5" spans="1:11" ht="21" customHeight="1" x14ac:dyDescent="0.3">
      <c r="A5" s="74" t="s">
        <v>7</v>
      </c>
      <c r="B5" s="74"/>
      <c r="C5" s="74"/>
      <c r="D5" s="74"/>
      <c r="E5" s="74"/>
      <c r="F5" s="74"/>
      <c r="G5" s="74"/>
      <c r="H5" s="74"/>
    </row>
    <row r="6" spans="1:11" ht="14.25" customHeight="1" x14ac:dyDescent="0.25">
      <c r="A6" s="77" t="s">
        <v>6</v>
      </c>
      <c r="B6" s="77"/>
      <c r="C6" s="77"/>
      <c r="D6" s="77"/>
      <c r="E6" s="77"/>
      <c r="F6" s="77"/>
      <c r="G6" s="77"/>
      <c r="H6" s="77"/>
    </row>
    <row r="7" spans="1:11" ht="3.75" customHeight="1" x14ac:dyDescent="0.25"/>
    <row r="8" spans="1:11" ht="18.75" x14ac:dyDescent="0.3">
      <c r="A8" s="2" t="s">
        <v>1</v>
      </c>
      <c r="B8" s="2"/>
      <c r="C8" s="2"/>
      <c r="E8" s="62" t="s">
        <v>2</v>
      </c>
    </row>
    <row r="9" spans="1:11" ht="2.25" customHeight="1" x14ac:dyDescent="0.25"/>
    <row r="10" spans="1:11" ht="20.25" customHeight="1" x14ac:dyDescent="0.25">
      <c r="A10" s="84" t="s">
        <v>55</v>
      </c>
      <c r="B10" s="84"/>
      <c r="C10" s="84"/>
      <c r="D10" s="84"/>
      <c r="E10" s="84"/>
      <c r="F10" s="84"/>
      <c r="G10" s="84"/>
      <c r="H10" s="84"/>
    </row>
    <row r="11" spans="1:11" ht="17.25" customHeight="1" x14ac:dyDescent="0.25">
      <c r="A11" t="s">
        <v>46</v>
      </c>
      <c r="D11" s="85" t="s">
        <v>261</v>
      </c>
      <c r="E11" s="85"/>
      <c r="F11" s="85"/>
      <c r="G11" s="85"/>
    </row>
    <row r="12" spans="1:11" ht="3" customHeight="1" x14ac:dyDescent="0.25"/>
    <row r="13" spans="1:11" x14ac:dyDescent="0.25">
      <c r="A13" t="s">
        <v>56</v>
      </c>
    </row>
    <row r="14" spans="1:11" ht="3.75" customHeight="1" x14ac:dyDescent="0.25"/>
    <row r="15" spans="1:11" x14ac:dyDescent="0.25">
      <c r="A15" s="4" t="s">
        <v>90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2" t="s">
        <v>148</v>
      </c>
      <c r="B16" s="7" t="s">
        <v>174</v>
      </c>
      <c r="C16" s="15">
        <v>70000</v>
      </c>
      <c r="D16" s="15">
        <v>0</v>
      </c>
      <c r="E16" s="21"/>
      <c r="F16" s="4"/>
    </row>
    <row r="17" spans="1:7" x14ac:dyDescent="0.25">
      <c r="A17" s="52" t="s">
        <v>150</v>
      </c>
      <c r="B17" s="7" t="s">
        <v>175</v>
      </c>
      <c r="C17" s="15">
        <v>70000</v>
      </c>
      <c r="D17" s="15">
        <v>0</v>
      </c>
      <c r="E17" s="21"/>
      <c r="F17" s="4"/>
    </row>
    <row r="18" spans="1:7" x14ac:dyDescent="0.25">
      <c r="A18" s="52" t="s">
        <v>151</v>
      </c>
      <c r="B18" s="7" t="s">
        <v>186</v>
      </c>
      <c r="C18" s="15">
        <v>70000</v>
      </c>
      <c r="D18" s="15">
        <v>0</v>
      </c>
      <c r="E18" s="21"/>
      <c r="F18" s="4"/>
    </row>
    <row r="19" spans="1:7" x14ac:dyDescent="0.25">
      <c r="A19" s="52" t="s">
        <v>149</v>
      </c>
      <c r="B19" s="7" t="s">
        <v>191</v>
      </c>
      <c r="C19" s="15">
        <v>70000</v>
      </c>
      <c r="D19" s="15">
        <v>0</v>
      </c>
      <c r="E19" s="21"/>
      <c r="F19" s="4"/>
    </row>
    <row r="20" spans="1:7" x14ac:dyDescent="0.25">
      <c r="A20" s="52" t="s">
        <v>152</v>
      </c>
      <c r="B20" s="7" t="s">
        <v>189</v>
      </c>
      <c r="C20" s="15">
        <v>70000</v>
      </c>
      <c r="D20" s="15">
        <v>0</v>
      </c>
      <c r="E20" s="9"/>
      <c r="F20" s="4"/>
    </row>
    <row r="21" spans="1:7" x14ac:dyDescent="0.25">
      <c r="A21" s="52" t="s">
        <v>153</v>
      </c>
      <c r="B21" s="7" t="s">
        <v>195</v>
      </c>
      <c r="C21" s="15">
        <v>70000</v>
      </c>
      <c r="D21" s="15">
        <v>0</v>
      </c>
      <c r="E21" s="21"/>
      <c r="F21" s="4"/>
    </row>
    <row r="22" spans="1:7" x14ac:dyDescent="0.25">
      <c r="A22" s="52" t="s">
        <v>154</v>
      </c>
      <c r="B22" s="7" t="s">
        <v>196</v>
      </c>
      <c r="C22" s="15">
        <v>70000</v>
      </c>
      <c r="D22" s="15">
        <v>0</v>
      </c>
      <c r="E22" s="9"/>
      <c r="F22" s="6"/>
    </row>
    <row r="23" spans="1:7" x14ac:dyDescent="0.25">
      <c r="A23" s="52" t="s">
        <v>155</v>
      </c>
      <c r="B23" s="7" t="s">
        <v>197</v>
      </c>
      <c r="C23" s="15">
        <v>70000</v>
      </c>
      <c r="D23" s="15">
        <v>0</v>
      </c>
      <c r="E23" s="4"/>
      <c r="F23" s="4"/>
    </row>
    <row r="24" spans="1:7" x14ac:dyDescent="0.25">
      <c r="A24" s="52" t="s">
        <v>156</v>
      </c>
      <c r="B24" s="7" t="s">
        <v>198</v>
      </c>
      <c r="C24" s="15">
        <v>70000</v>
      </c>
      <c r="D24" s="15">
        <v>0</v>
      </c>
      <c r="E24" s="4"/>
      <c r="F24" s="4"/>
    </row>
    <row r="25" spans="1:7" x14ac:dyDescent="0.25">
      <c r="A25" s="52" t="s">
        <v>157</v>
      </c>
      <c r="B25" s="7" t="s">
        <v>231</v>
      </c>
      <c r="C25" s="15">
        <v>70000</v>
      </c>
      <c r="D25" s="15">
        <v>0</v>
      </c>
      <c r="E25" s="4"/>
      <c r="F25" s="6"/>
    </row>
    <row r="26" spans="1:7" x14ac:dyDescent="0.25">
      <c r="A26" s="16" t="s">
        <v>61</v>
      </c>
      <c r="B26" s="16"/>
      <c r="C26" s="19">
        <f>SUM(C16:C25)</f>
        <v>700000</v>
      </c>
      <c r="D26" s="19">
        <f>SUM(D16:D25)</f>
        <v>0</v>
      </c>
      <c r="E26" s="4"/>
      <c r="F26" s="6"/>
    </row>
    <row r="27" spans="1:7" x14ac:dyDescent="0.25">
      <c r="A27" s="6" t="s">
        <v>32</v>
      </c>
      <c r="B27" s="26"/>
      <c r="C27" s="19"/>
      <c r="D27" s="19">
        <v>100000</v>
      </c>
      <c r="E27" s="4"/>
      <c r="F27" s="6"/>
    </row>
    <row r="28" spans="1:7" ht="6" customHeight="1" x14ac:dyDescent="0.25"/>
    <row r="29" spans="1:7" ht="16.5" customHeight="1" x14ac:dyDescent="0.25">
      <c r="A29" s="93" t="s">
        <v>247</v>
      </c>
      <c r="B29" s="93"/>
      <c r="C29" s="93"/>
      <c r="D29" s="93"/>
      <c r="E29" s="93"/>
      <c r="F29" s="93"/>
      <c r="G29" s="93"/>
    </row>
    <row r="30" spans="1:7" ht="15.75" customHeight="1" x14ac:dyDescent="0.25">
      <c r="A30" s="86" t="s">
        <v>245</v>
      </c>
      <c r="B30" s="86"/>
      <c r="C30" s="86"/>
      <c r="D30" s="86"/>
      <c r="E30" s="86"/>
      <c r="F30" s="86"/>
      <c r="G30" s="86"/>
    </row>
    <row r="31" spans="1:7" ht="12" customHeight="1" x14ac:dyDescent="0.25">
      <c r="A31" s="86" t="s">
        <v>249</v>
      </c>
      <c r="B31" s="86"/>
      <c r="C31" s="86"/>
      <c r="D31" s="86"/>
      <c r="E31" s="86"/>
      <c r="F31" s="86"/>
      <c r="G31" s="86"/>
    </row>
    <row r="32" spans="1:7" ht="4.5" customHeight="1" x14ac:dyDescent="0.25">
      <c r="A32" s="91"/>
      <c r="B32" s="91"/>
      <c r="C32" s="91"/>
      <c r="D32" s="91"/>
      <c r="E32" s="91"/>
      <c r="F32" s="91"/>
      <c r="G32" s="65"/>
    </row>
    <row r="33" spans="1:7" ht="17.25" customHeight="1" x14ac:dyDescent="0.25">
      <c r="A33" s="94" t="s">
        <v>248</v>
      </c>
      <c r="B33" s="94"/>
      <c r="C33" s="94"/>
      <c r="D33" s="94"/>
      <c r="E33" s="94"/>
      <c r="F33" s="94"/>
      <c r="G33" s="67"/>
    </row>
    <row r="34" spans="1:7" ht="15.75" customHeight="1" x14ac:dyDescent="0.25">
      <c r="A34" s="91" t="s">
        <v>243</v>
      </c>
      <c r="B34" s="91"/>
      <c r="C34" s="91"/>
      <c r="D34" s="91"/>
      <c r="E34" s="91"/>
      <c r="F34" s="91"/>
      <c r="G34" s="91"/>
    </row>
  </sheetData>
  <mergeCells count="12">
    <mergeCell ref="D11:G11"/>
    <mergeCell ref="D3:K3"/>
    <mergeCell ref="A4:H4"/>
    <mergeCell ref="A5:H5"/>
    <mergeCell ref="A6:H6"/>
    <mergeCell ref="A10:H10"/>
    <mergeCell ref="A34:G34"/>
    <mergeCell ref="A29:G29"/>
    <mergeCell ref="A30:G30"/>
    <mergeCell ref="A31:G31"/>
    <mergeCell ref="A32:F32"/>
    <mergeCell ref="A33:F33"/>
  </mergeCells>
  <printOptions horizontalCentered="1"/>
  <pageMargins left="0.11811023622047245" right="0.11811023622047245" top="0.15748031496062992" bottom="0" header="0.11811023622047245" footer="0.11811023622047245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4" workbookViewId="0">
      <selection activeCell="E46" sqref="E46"/>
    </sheetView>
  </sheetViews>
  <sheetFormatPr baseColWidth="10" defaultRowHeight="15" x14ac:dyDescent="0.25"/>
  <cols>
    <col min="1" max="1" width="4.7109375" customWidth="1"/>
    <col min="2" max="2" width="16.28515625" customWidth="1"/>
    <col min="3" max="3" width="11.5703125" customWidth="1"/>
    <col min="4" max="4" width="13.140625" customWidth="1"/>
    <col min="5" max="5" width="16.7109375" style="12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74"/>
      <c r="E3" s="74"/>
      <c r="F3" s="74"/>
      <c r="G3" s="74"/>
      <c r="H3" s="74"/>
      <c r="I3" s="74"/>
      <c r="J3" s="74"/>
      <c r="K3" s="74"/>
    </row>
    <row r="4" spans="1:11" ht="18.75" x14ac:dyDescent="0.3">
      <c r="A4" s="75" t="s">
        <v>9</v>
      </c>
      <c r="B4" s="75"/>
      <c r="C4" s="75"/>
      <c r="D4" s="75"/>
      <c r="E4" s="75"/>
      <c r="F4" s="75"/>
      <c r="G4" s="75"/>
      <c r="H4" s="75"/>
      <c r="I4" s="3"/>
      <c r="J4" s="3"/>
      <c r="K4" s="3"/>
    </row>
    <row r="5" spans="1:11" ht="27" customHeight="1" x14ac:dyDescent="0.3">
      <c r="A5" s="74" t="s">
        <v>7</v>
      </c>
      <c r="B5" s="74"/>
      <c r="C5" s="74"/>
      <c r="D5" s="74"/>
      <c r="E5" s="74"/>
      <c r="F5" s="74"/>
      <c r="G5" s="74"/>
      <c r="H5" s="74"/>
    </row>
    <row r="6" spans="1:11" ht="15.75" x14ac:dyDescent="0.25">
      <c r="A6" s="77" t="s">
        <v>6</v>
      </c>
      <c r="B6" s="77"/>
      <c r="C6" s="77"/>
      <c r="D6" s="77"/>
      <c r="E6" s="77"/>
      <c r="F6" s="77"/>
      <c r="G6" s="77"/>
      <c r="H6" s="77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13" t="s">
        <v>2</v>
      </c>
    </row>
    <row r="9" spans="1:11" ht="6" customHeight="1" x14ac:dyDescent="0.25"/>
    <row r="10" spans="1:11" ht="15" customHeight="1" x14ac:dyDescent="0.25">
      <c r="A10" s="84" t="s">
        <v>62</v>
      </c>
      <c r="B10" s="84"/>
      <c r="C10" s="84"/>
      <c r="D10" s="84"/>
      <c r="E10" s="84"/>
      <c r="F10" s="84"/>
      <c r="G10" s="84"/>
      <c r="H10" s="84"/>
    </row>
    <row r="11" spans="1:11" ht="24" customHeight="1" x14ac:dyDescent="0.25">
      <c r="A11" t="s">
        <v>14</v>
      </c>
    </row>
    <row r="13" spans="1:11" x14ac:dyDescent="0.25">
      <c r="A13" t="s">
        <v>63</v>
      </c>
    </row>
    <row r="14" spans="1:11" ht="8.25" customHeight="1" x14ac:dyDescent="0.25"/>
    <row r="15" spans="1:11" x14ac:dyDescent="0.25">
      <c r="A15" s="4" t="s">
        <v>90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2" t="s">
        <v>148</v>
      </c>
      <c r="B16" s="7" t="s">
        <v>17</v>
      </c>
      <c r="C16" s="15">
        <v>0</v>
      </c>
      <c r="D16" s="15">
        <v>10000</v>
      </c>
      <c r="E16" s="21" t="s">
        <v>20</v>
      </c>
      <c r="F16" s="6" t="s">
        <v>59</v>
      </c>
    </row>
    <row r="17" spans="1:6" x14ac:dyDescent="0.25">
      <c r="A17" s="52" t="s">
        <v>150</v>
      </c>
      <c r="B17" s="7" t="s">
        <v>20</v>
      </c>
      <c r="C17" s="15">
        <v>70000</v>
      </c>
      <c r="D17" s="15">
        <v>10000</v>
      </c>
      <c r="E17" s="21" t="s">
        <v>20</v>
      </c>
      <c r="F17" s="6" t="s">
        <v>59</v>
      </c>
    </row>
    <row r="18" spans="1:6" x14ac:dyDescent="0.25">
      <c r="A18" s="52" t="s">
        <v>151</v>
      </c>
      <c r="B18" s="7" t="s">
        <v>21</v>
      </c>
      <c r="C18" s="15">
        <v>70000</v>
      </c>
      <c r="D18" s="15">
        <v>20000</v>
      </c>
      <c r="E18" s="21"/>
      <c r="F18" s="4"/>
    </row>
    <row r="19" spans="1:6" x14ac:dyDescent="0.25">
      <c r="A19" s="52" t="s">
        <v>149</v>
      </c>
      <c r="B19" s="7" t="s">
        <v>27</v>
      </c>
      <c r="C19" s="15">
        <v>70000</v>
      </c>
      <c r="D19" s="15">
        <v>10000</v>
      </c>
      <c r="E19" s="9">
        <v>42042</v>
      </c>
      <c r="F19" s="6" t="s">
        <v>59</v>
      </c>
    </row>
    <row r="20" spans="1:6" x14ac:dyDescent="0.25">
      <c r="A20" s="52" t="s">
        <v>152</v>
      </c>
      <c r="B20" s="7" t="s">
        <v>28</v>
      </c>
      <c r="C20" s="15">
        <v>70000</v>
      </c>
      <c r="D20" s="15">
        <v>10000</v>
      </c>
      <c r="E20" s="9">
        <v>42069</v>
      </c>
      <c r="F20" s="4"/>
    </row>
    <row r="21" spans="1:6" x14ac:dyDescent="0.25">
      <c r="A21" s="52" t="s">
        <v>153</v>
      </c>
      <c r="B21" s="7" t="s">
        <v>29</v>
      </c>
      <c r="C21" s="15">
        <v>70000</v>
      </c>
      <c r="D21" s="15">
        <v>10000</v>
      </c>
      <c r="E21" s="22">
        <v>42103</v>
      </c>
      <c r="F21" s="4"/>
    </row>
    <row r="22" spans="1:6" x14ac:dyDescent="0.25">
      <c r="A22" s="52" t="s">
        <v>154</v>
      </c>
      <c r="B22" s="7" t="s">
        <v>30</v>
      </c>
      <c r="C22" s="15">
        <v>70000</v>
      </c>
      <c r="D22" s="15">
        <v>10000</v>
      </c>
      <c r="E22" s="9">
        <v>42129</v>
      </c>
      <c r="F22" s="6" t="s">
        <v>59</v>
      </c>
    </row>
    <row r="23" spans="1:6" x14ac:dyDescent="0.25">
      <c r="A23" s="52" t="s">
        <v>155</v>
      </c>
      <c r="B23" s="7" t="s">
        <v>31</v>
      </c>
      <c r="C23" s="15">
        <v>70000</v>
      </c>
      <c r="D23" s="15">
        <v>10000</v>
      </c>
      <c r="E23" s="9">
        <v>42166</v>
      </c>
      <c r="F23" s="4"/>
    </row>
    <row r="24" spans="1:6" x14ac:dyDescent="0.25">
      <c r="A24" s="52" t="s">
        <v>156</v>
      </c>
      <c r="B24" s="7" t="s">
        <v>35</v>
      </c>
      <c r="C24" s="15">
        <v>70000</v>
      </c>
      <c r="D24" s="15">
        <v>10000</v>
      </c>
      <c r="E24" s="4"/>
      <c r="F24" s="6"/>
    </row>
    <row r="25" spans="1:6" x14ac:dyDescent="0.25">
      <c r="A25" s="52" t="s">
        <v>157</v>
      </c>
      <c r="B25" s="7" t="s">
        <v>36</v>
      </c>
      <c r="C25" s="15">
        <v>70000</v>
      </c>
      <c r="D25" s="15">
        <v>10000</v>
      </c>
      <c r="E25" s="21"/>
      <c r="F25" s="6"/>
    </row>
    <row r="26" spans="1:6" x14ac:dyDescent="0.25">
      <c r="A26" s="52" t="s">
        <v>158</v>
      </c>
      <c r="B26" s="7" t="s">
        <v>37</v>
      </c>
      <c r="C26" s="15">
        <v>70000</v>
      </c>
      <c r="D26" s="15">
        <v>30000</v>
      </c>
      <c r="E26" s="21" t="s">
        <v>64</v>
      </c>
      <c r="F26" s="6" t="s">
        <v>59</v>
      </c>
    </row>
    <row r="27" spans="1:6" x14ac:dyDescent="0.25">
      <c r="A27" s="52" t="s">
        <v>159</v>
      </c>
      <c r="B27" s="7" t="s">
        <v>38</v>
      </c>
      <c r="C27" s="15">
        <v>70000</v>
      </c>
      <c r="D27" s="15">
        <v>0</v>
      </c>
      <c r="E27" s="9"/>
      <c r="F27" s="6"/>
    </row>
    <row r="28" spans="1:6" x14ac:dyDescent="0.25">
      <c r="A28" s="52" t="s">
        <v>160</v>
      </c>
      <c r="B28" s="7" t="s">
        <v>18</v>
      </c>
      <c r="C28" s="15">
        <v>70000</v>
      </c>
      <c r="D28" s="15">
        <v>40000</v>
      </c>
      <c r="E28" s="21" t="s">
        <v>65</v>
      </c>
      <c r="F28" s="6" t="s">
        <v>59</v>
      </c>
    </row>
    <row r="29" spans="1:6" x14ac:dyDescent="0.25">
      <c r="A29" s="52" t="s">
        <v>161</v>
      </c>
      <c r="B29" s="7" t="s">
        <v>19</v>
      </c>
      <c r="C29" s="15">
        <v>70000</v>
      </c>
      <c r="D29" s="15">
        <v>0</v>
      </c>
      <c r="E29" s="4"/>
      <c r="F29" s="6"/>
    </row>
    <row r="30" spans="1:6" x14ac:dyDescent="0.25">
      <c r="A30" s="52" t="s">
        <v>162</v>
      </c>
      <c r="B30" s="7" t="s">
        <v>39</v>
      </c>
      <c r="C30" s="15">
        <v>70000</v>
      </c>
      <c r="D30" s="15">
        <v>30000</v>
      </c>
      <c r="E30" s="9">
        <v>42376</v>
      </c>
      <c r="F30" s="6" t="s">
        <v>59</v>
      </c>
    </row>
    <row r="31" spans="1:6" x14ac:dyDescent="0.25">
      <c r="A31" s="52" t="s">
        <v>163</v>
      </c>
      <c r="B31" s="7" t="s">
        <v>22</v>
      </c>
      <c r="C31" s="15">
        <v>70000</v>
      </c>
      <c r="D31" s="15">
        <v>0</v>
      </c>
      <c r="E31" s="9"/>
      <c r="F31" s="6"/>
    </row>
    <row r="32" spans="1:6" x14ac:dyDescent="0.25">
      <c r="A32" s="52" t="s">
        <v>164</v>
      </c>
      <c r="B32" s="7" t="s">
        <v>23</v>
      </c>
      <c r="C32" s="15">
        <v>70000</v>
      </c>
      <c r="D32" s="15">
        <v>0</v>
      </c>
      <c r="E32" s="4"/>
      <c r="F32" s="6"/>
    </row>
    <row r="33" spans="1:7" x14ac:dyDescent="0.25">
      <c r="A33" s="52" t="s">
        <v>165</v>
      </c>
      <c r="B33" s="7" t="s">
        <v>24</v>
      </c>
      <c r="C33" s="15">
        <v>70000</v>
      </c>
      <c r="D33" s="15">
        <v>10000</v>
      </c>
      <c r="E33" s="4"/>
      <c r="F33" s="6"/>
    </row>
    <row r="34" spans="1:7" x14ac:dyDescent="0.25">
      <c r="A34" s="52" t="s">
        <v>166</v>
      </c>
      <c r="B34" s="7" t="s">
        <v>25</v>
      </c>
      <c r="C34" s="15">
        <v>70000</v>
      </c>
      <c r="D34" s="15">
        <v>10000</v>
      </c>
      <c r="E34" s="9">
        <v>42509</v>
      </c>
      <c r="F34" s="6" t="s">
        <v>59</v>
      </c>
    </row>
    <row r="35" spans="1:7" x14ac:dyDescent="0.25">
      <c r="A35" s="52" t="s">
        <v>167</v>
      </c>
      <c r="B35" s="7" t="s">
        <v>26</v>
      </c>
      <c r="C35" s="15">
        <v>70000</v>
      </c>
      <c r="D35" s="15">
        <v>10000</v>
      </c>
      <c r="E35" s="21" t="s">
        <v>40</v>
      </c>
      <c r="F35" s="6" t="s">
        <v>59</v>
      </c>
    </row>
    <row r="36" spans="1:7" x14ac:dyDescent="0.25">
      <c r="A36" s="52" t="s">
        <v>168</v>
      </c>
      <c r="B36" s="7" t="s">
        <v>40</v>
      </c>
      <c r="C36" s="15">
        <v>70000</v>
      </c>
      <c r="D36" s="15">
        <v>0</v>
      </c>
      <c r="E36" s="4"/>
      <c r="F36" s="6"/>
    </row>
    <row r="37" spans="1:7" x14ac:dyDescent="0.25">
      <c r="A37" s="52" t="s">
        <v>169</v>
      </c>
      <c r="B37" s="7" t="s">
        <v>80</v>
      </c>
      <c r="C37" s="15">
        <v>70000</v>
      </c>
      <c r="D37" s="15">
        <v>0</v>
      </c>
      <c r="E37" s="4"/>
      <c r="F37" s="6"/>
    </row>
    <row r="38" spans="1:7" x14ac:dyDescent="0.25">
      <c r="A38" s="52" t="s">
        <v>170</v>
      </c>
      <c r="B38" s="7" t="s">
        <v>81</v>
      </c>
      <c r="C38" s="15">
        <v>70000</v>
      </c>
      <c r="D38" s="15">
        <v>0</v>
      </c>
      <c r="E38" s="4"/>
      <c r="F38" s="6"/>
    </row>
    <row r="39" spans="1:7" x14ac:dyDescent="0.25">
      <c r="A39" s="52" t="s">
        <v>171</v>
      </c>
      <c r="B39" s="7" t="s">
        <v>174</v>
      </c>
      <c r="C39" s="15">
        <v>70000</v>
      </c>
      <c r="D39" s="15">
        <v>30000</v>
      </c>
      <c r="E39" s="9">
        <v>42646</v>
      </c>
      <c r="F39" s="6" t="s">
        <v>59</v>
      </c>
    </row>
    <row r="40" spans="1:7" x14ac:dyDescent="0.25">
      <c r="A40" s="52" t="s">
        <v>172</v>
      </c>
      <c r="B40" s="7" t="s">
        <v>175</v>
      </c>
      <c r="C40" s="15">
        <v>70000</v>
      </c>
      <c r="D40" s="15"/>
      <c r="E40" s="4"/>
      <c r="F40" s="6"/>
    </row>
    <row r="41" spans="1:7" x14ac:dyDescent="0.25">
      <c r="A41" s="52" t="s">
        <v>173</v>
      </c>
      <c r="B41" s="7" t="s">
        <v>186</v>
      </c>
      <c r="C41" s="15">
        <v>70000</v>
      </c>
      <c r="D41" s="15">
        <v>10000</v>
      </c>
      <c r="E41" s="9">
        <v>42713</v>
      </c>
      <c r="F41" s="6" t="s">
        <v>59</v>
      </c>
    </row>
    <row r="42" spans="1:7" x14ac:dyDescent="0.25">
      <c r="A42" s="52" t="s">
        <v>187</v>
      </c>
      <c r="B42" s="7" t="s">
        <v>191</v>
      </c>
      <c r="C42" s="15">
        <v>70000</v>
      </c>
      <c r="D42" s="15"/>
      <c r="E42" s="9"/>
      <c r="F42" s="6"/>
    </row>
    <row r="43" spans="1:7" x14ac:dyDescent="0.25">
      <c r="A43" s="52" t="s">
        <v>192</v>
      </c>
      <c r="B43" s="7" t="s">
        <v>189</v>
      </c>
      <c r="C43" s="15">
        <v>70000</v>
      </c>
      <c r="D43" s="15"/>
      <c r="E43" s="4"/>
      <c r="F43" s="6"/>
    </row>
    <row r="44" spans="1:7" x14ac:dyDescent="0.25">
      <c r="A44" s="16" t="s">
        <v>61</v>
      </c>
      <c r="B44" s="16"/>
      <c r="C44" s="19">
        <f>SUM(C16:C41)</f>
        <v>1750000</v>
      </c>
      <c r="D44" s="19">
        <f>SUM(D16:D43)</f>
        <v>280000</v>
      </c>
      <c r="E44" s="4"/>
      <c r="F44" s="6"/>
    </row>
    <row r="45" spans="1:7" x14ac:dyDescent="0.25">
      <c r="A45" s="6" t="s">
        <v>32</v>
      </c>
      <c r="B45" s="6"/>
      <c r="C45" s="15">
        <v>70000</v>
      </c>
      <c r="D45" s="15">
        <v>20000</v>
      </c>
      <c r="E45" s="4"/>
      <c r="F45" s="6"/>
    </row>
    <row r="47" spans="1:7" ht="18.75" x14ac:dyDescent="0.3">
      <c r="A47" s="74" t="s">
        <v>33</v>
      </c>
      <c r="B47" s="74"/>
      <c r="C47" s="74"/>
      <c r="D47" s="74"/>
      <c r="E47" s="74"/>
      <c r="F47" s="74"/>
      <c r="G47" s="74"/>
    </row>
    <row r="48" spans="1:7" x14ac:dyDescent="0.25">
      <c r="A48" s="87" t="s">
        <v>193</v>
      </c>
      <c r="B48" s="87"/>
      <c r="C48" s="87"/>
      <c r="D48" s="87"/>
      <c r="E48" s="87"/>
      <c r="F48" s="87"/>
      <c r="G48" s="87"/>
    </row>
    <row r="49" spans="1:7" x14ac:dyDescent="0.25">
      <c r="A49" s="87" t="s">
        <v>50</v>
      </c>
      <c r="B49" s="87"/>
      <c r="C49" s="87"/>
      <c r="D49" s="87"/>
      <c r="E49" s="87"/>
      <c r="F49" s="87"/>
      <c r="G49" s="87"/>
    </row>
    <row r="50" spans="1:7" x14ac:dyDescent="0.25">
      <c r="A50" s="87" t="s">
        <v>53</v>
      </c>
      <c r="B50" s="87"/>
      <c r="C50" s="87"/>
      <c r="D50" s="87"/>
      <c r="E50" s="87"/>
      <c r="F50" s="87"/>
      <c r="G50" s="87"/>
    </row>
    <row r="51" spans="1:7" x14ac:dyDescent="0.25">
      <c r="A51" s="87" t="s">
        <v>54</v>
      </c>
      <c r="B51" s="87"/>
      <c r="C51" s="87"/>
      <c r="D51" s="87"/>
      <c r="E51" s="87"/>
      <c r="F51" s="87"/>
      <c r="G51" s="87"/>
    </row>
    <row r="52" spans="1:7" x14ac:dyDescent="0.25">
      <c r="A52" s="85"/>
      <c r="B52" s="85"/>
      <c r="C52" s="85"/>
      <c r="D52" s="85"/>
      <c r="E52" s="85"/>
      <c r="F52" s="85"/>
      <c r="G52" s="5"/>
    </row>
    <row r="53" spans="1:7" x14ac:dyDescent="0.25">
      <c r="A53" s="84" t="s">
        <v>194</v>
      </c>
      <c r="B53" s="84"/>
      <c r="C53" s="84"/>
      <c r="D53" s="84"/>
      <c r="E53" s="84"/>
      <c r="F53" s="84"/>
    </row>
    <row r="54" spans="1:7" x14ac:dyDescent="0.25">
      <c r="A54" s="85" t="s">
        <v>190</v>
      </c>
      <c r="B54" s="85"/>
      <c r="C54" s="85"/>
      <c r="D54" s="85"/>
      <c r="E54" s="85"/>
      <c r="F54" s="85"/>
      <c r="G54" s="85"/>
    </row>
  </sheetData>
  <mergeCells count="13">
    <mergeCell ref="A47:G47"/>
    <mergeCell ref="D3:K3"/>
    <mergeCell ref="A4:H4"/>
    <mergeCell ref="A5:H5"/>
    <mergeCell ref="A6:H6"/>
    <mergeCell ref="A10:H10"/>
    <mergeCell ref="A54:G54"/>
    <mergeCell ref="A53:F53"/>
    <mergeCell ref="A48:G48"/>
    <mergeCell ref="A49:G49"/>
    <mergeCell ref="A50:G50"/>
    <mergeCell ref="A51:G51"/>
    <mergeCell ref="A52:F52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8" workbookViewId="0">
      <selection activeCell="E46" sqref="E46"/>
    </sheetView>
  </sheetViews>
  <sheetFormatPr baseColWidth="10" defaultRowHeight="15" x14ac:dyDescent="0.25"/>
  <cols>
    <col min="1" max="1" width="5.28515625" customWidth="1"/>
    <col min="2" max="2" width="16.28515625" customWidth="1"/>
    <col min="3" max="3" width="11.5703125" customWidth="1"/>
    <col min="4" max="4" width="16.7109375" style="12" customWidth="1"/>
    <col min="5" max="5" width="16.710937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0" x14ac:dyDescent="0.25">
      <c r="A1" s="1" t="s">
        <v>0</v>
      </c>
      <c r="B1" s="1"/>
    </row>
    <row r="2" spans="1:10" ht="18.75" x14ac:dyDescent="0.3">
      <c r="A2" s="1" t="s">
        <v>3</v>
      </c>
      <c r="B2" s="1"/>
      <c r="E2" s="2"/>
      <c r="F2" s="2"/>
      <c r="G2" s="2"/>
      <c r="H2" s="2"/>
      <c r="I2" s="2"/>
    </row>
    <row r="3" spans="1:10" ht="18.75" x14ac:dyDescent="0.3">
      <c r="A3" s="1" t="s">
        <v>4</v>
      </c>
      <c r="B3" s="1"/>
      <c r="D3" s="74"/>
      <c r="E3" s="74"/>
      <c r="F3" s="74"/>
      <c r="G3" s="74"/>
      <c r="H3" s="74"/>
      <c r="I3" s="74"/>
      <c r="J3" s="74"/>
    </row>
    <row r="4" spans="1:10" ht="18.75" x14ac:dyDescent="0.3">
      <c r="A4" s="75" t="s">
        <v>9</v>
      </c>
      <c r="B4" s="75"/>
      <c r="C4" s="75"/>
      <c r="D4" s="75"/>
      <c r="E4" s="75"/>
      <c r="F4" s="75"/>
      <c r="G4" s="75"/>
      <c r="H4" s="3"/>
      <c r="I4" s="3"/>
      <c r="J4" s="3"/>
    </row>
    <row r="5" spans="1:10" ht="27" customHeight="1" x14ac:dyDescent="0.3">
      <c r="A5" s="74" t="s">
        <v>7</v>
      </c>
      <c r="B5" s="74"/>
      <c r="C5" s="74"/>
      <c r="D5" s="74"/>
      <c r="E5" s="74"/>
      <c r="F5" s="74"/>
      <c r="G5" s="74"/>
    </row>
    <row r="6" spans="1:10" ht="11.25" customHeight="1" x14ac:dyDescent="0.25"/>
    <row r="7" spans="1:10" ht="18.75" x14ac:dyDescent="0.3">
      <c r="A7" s="2" t="s">
        <v>1</v>
      </c>
      <c r="B7" s="2"/>
      <c r="C7" s="2"/>
      <c r="E7" s="13" t="s">
        <v>2</v>
      </c>
      <c r="F7" s="54"/>
      <c r="G7" s="54"/>
    </row>
    <row r="8" spans="1:10" ht="6" customHeight="1" x14ac:dyDescent="0.25"/>
    <row r="9" spans="1:10" ht="15" customHeight="1" x14ac:dyDescent="0.25">
      <c r="A9" s="84" t="s">
        <v>66</v>
      </c>
      <c r="B9" s="84"/>
      <c r="C9" s="84"/>
      <c r="D9" s="84"/>
      <c r="E9" s="84"/>
      <c r="F9" s="84"/>
      <c r="G9" s="84"/>
    </row>
    <row r="10" spans="1:10" ht="15" customHeight="1" x14ac:dyDescent="0.25">
      <c r="A10" s="75" t="s">
        <v>67</v>
      </c>
      <c r="B10" s="75"/>
      <c r="C10" s="75"/>
      <c r="D10" s="75"/>
      <c r="E10" s="75"/>
      <c r="F10" s="75"/>
      <c r="G10" s="75"/>
    </row>
    <row r="11" spans="1:10" ht="24" customHeight="1" x14ac:dyDescent="0.25">
      <c r="A11" t="s">
        <v>46</v>
      </c>
    </row>
    <row r="13" spans="1:10" x14ac:dyDescent="0.25">
      <c r="A13" t="s">
        <v>68</v>
      </c>
    </row>
    <row r="14" spans="1:10" ht="8.25" customHeight="1" x14ac:dyDescent="0.25"/>
    <row r="15" spans="1:10" x14ac:dyDescent="0.25">
      <c r="A15" s="4" t="s">
        <v>90</v>
      </c>
      <c r="B15" s="4" t="s">
        <v>10</v>
      </c>
      <c r="C15" s="4" t="s">
        <v>69</v>
      </c>
      <c r="D15" s="4" t="s">
        <v>12</v>
      </c>
      <c r="E15" s="4" t="s">
        <v>13</v>
      </c>
    </row>
    <row r="16" spans="1:10" x14ac:dyDescent="0.25">
      <c r="A16" s="21" t="s">
        <v>148</v>
      </c>
      <c r="B16" s="7" t="s">
        <v>48</v>
      </c>
      <c r="C16" s="8">
        <v>80000</v>
      </c>
      <c r="D16" s="21" t="s">
        <v>48</v>
      </c>
      <c r="E16" s="4" t="s">
        <v>70</v>
      </c>
    </row>
    <row r="17" spans="1:5" x14ac:dyDescent="0.25">
      <c r="A17" s="21" t="s">
        <v>150</v>
      </c>
      <c r="B17" s="7" t="s">
        <v>17</v>
      </c>
      <c r="C17" s="8">
        <v>80000</v>
      </c>
      <c r="D17" s="21" t="s">
        <v>48</v>
      </c>
      <c r="E17" s="4" t="s">
        <v>70</v>
      </c>
    </row>
    <row r="18" spans="1:5" x14ac:dyDescent="0.25">
      <c r="A18" s="21" t="s">
        <v>151</v>
      </c>
      <c r="B18" s="7" t="s">
        <v>20</v>
      </c>
      <c r="C18" s="8">
        <v>80000</v>
      </c>
      <c r="D18" s="21" t="s">
        <v>21</v>
      </c>
      <c r="E18" s="4"/>
    </row>
    <row r="19" spans="1:5" x14ac:dyDescent="0.25">
      <c r="A19" s="21" t="s">
        <v>149</v>
      </c>
      <c r="B19" s="7" t="s">
        <v>21</v>
      </c>
      <c r="C19" s="8">
        <v>80000</v>
      </c>
      <c r="D19" s="21" t="s">
        <v>27</v>
      </c>
      <c r="E19" s="4"/>
    </row>
    <row r="20" spans="1:5" x14ac:dyDescent="0.25">
      <c r="A20" s="21" t="s">
        <v>152</v>
      </c>
      <c r="B20" s="7" t="s">
        <v>27</v>
      </c>
      <c r="C20" s="15">
        <v>0</v>
      </c>
      <c r="D20" s="9"/>
      <c r="E20" s="4" t="s">
        <v>71</v>
      </c>
    </row>
    <row r="21" spans="1:5" x14ac:dyDescent="0.25">
      <c r="A21" s="21" t="s">
        <v>153</v>
      </c>
      <c r="B21" s="7" t="s">
        <v>28</v>
      </c>
      <c r="C21" s="8">
        <v>80000</v>
      </c>
      <c r="D21" s="21" t="s">
        <v>29</v>
      </c>
      <c r="E21" s="4"/>
    </row>
    <row r="22" spans="1:5" x14ac:dyDescent="0.25">
      <c r="A22" s="21" t="s">
        <v>154</v>
      </c>
      <c r="B22" s="7" t="s">
        <v>29</v>
      </c>
      <c r="C22" s="8">
        <v>80000</v>
      </c>
      <c r="D22" s="9">
        <v>42097</v>
      </c>
      <c r="E22" s="4"/>
    </row>
    <row r="23" spans="1:5" x14ac:dyDescent="0.25">
      <c r="A23" s="21" t="s">
        <v>155</v>
      </c>
      <c r="B23" s="7" t="s">
        <v>30</v>
      </c>
      <c r="C23" s="8">
        <v>80000</v>
      </c>
      <c r="D23" s="9">
        <v>42131</v>
      </c>
      <c r="E23" s="4" t="s">
        <v>59</v>
      </c>
    </row>
    <row r="24" spans="1:5" x14ac:dyDescent="0.25">
      <c r="A24" s="21" t="s">
        <v>156</v>
      </c>
      <c r="B24" s="7" t="s">
        <v>31</v>
      </c>
      <c r="C24" s="8">
        <v>80000</v>
      </c>
      <c r="D24" s="9">
        <v>42159</v>
      </c>
      <c r="E24" s="4" t="s">
        <v>59</v>
      </c>
    </row>
    <row r="25" spans="1:5" x14ac:dyDescent="0.25">
      <c r="A25" s="21" t="s">
        <v>157</v>
      </c>
      <c r="B25" s="7" t="s">
        <v>35</v>
      </c>
      <c r="C25" s="8">
        <v>80000</v>
      </c>
      <c r="D25" s="21" t="s">
        <v>36</v>
      </c>
      <c r="E25" s="6"/>
    </row>
    <row r="26" spans="1:5" x14ac:dyDescent="0.25">
      <c r="A26" s="21" t="s">
        <v>158</v>
      </c>
      <c r="B26" s="7" t="s">
        <v>36</v>
      </c>
      <c r="C26" s="8">
        <v>80000</v>
      </c>
      <c r="D26" s="21" t="s">
        <v>37</v>
      </c>
      <c r="E26" s="6"/>
    </row>
    <row r="27" spans="1:5" x14ac:dyDescent="0.25">
      <c r="A27" s="21" t="s">
        <v>159</v>
      </c>
      <c r="B27" s="7" t="s">
        <v>37</v>
      </c>
      <c r="C27" s="8">
        <v>80000</v>
      </c>
      <c r="D27" s="21" t="s">
        <v>38</v>
      </c>
      <c r="E27" s="6"/>
    </row>
    <row r="28" spans="1:5" x14ac:dyDescent="0.25">
      <c r="A28" s="21" t="s">
        <v>160</v>
      </c>
      <c r="B28" s="7" t="s">
        <v>38</v>
      </c>
      <c r="C28" s="8">
        <v>80000</v>
      </c>
      <c r="D28" s="9">
        <v>42280</v>
      </c>
      <c r="E28" s="6"/>
    </row>
    <row r="29" spans="1:5" x14ac:dyDescent="0.25">
      <c r="A29" s="21" t="s">
        <v>161</v>
      </c>
      <c r="B29" s="7" t="s">
        <v>18</v>
      </c>
      <c r="C29" s="15">
        <v>0</v>
      </c>
      <c r="D29" s="21"/>
      <c r="E29" s="4" t="s">
        <v>71</v>
      </c>
    </row>
    <row r="30" spans="1:5" x14ac:dyDescent="0.25">
      <c r="A30" s="21" t="s">
        <v>162</v>
      </c>
      <c r="B30" s="7" t="s">
        <v>19</v>
      </c>
      <c r="C30" s="8">
        <v>80000</v>
      </c>
      <c r="D30" s="21" t="s">
        <v>38</v>
      </c>
      <c r="E30" s="6"/>
    </row>
    <row r="31" spans="1:5" x14ac:dyDescent="0.25">
      <c r="A31" s="21" t="s">
        <v>163</v>
      </c>
      <c r="B31" s="7" t="s">
        <v>39</v>
      </c>
      <c r="C31" s="8">
        <v>80000</v>
      </c>
      <c r="D31" s="9">
        <v>42375</v>
      </c>
      <c r="E31" s="6"/>
    </row>
    <row r="32" spans="1:5" x14ac:dyDescent="0.25">
      <c r="A32" s="21" t="s">
        <v>164</v>
      </c>
      <c r="B32" s="7" t="s">
        <v>22</v>
      </c>
      <c r="C32" s="15">
        <v>0</v>
      </c>
      <c r="D32" s="9"/>
      <c r="E32" s="4" t="s">
        <v>71</v>
      </c>
    </row>
    <row r="33" spans="1:6" x14ac:dyDescent="0.25">
      <c r="A33" s="21" t="s">
        <v>165</v>
      </c>
      <c r="B33" s="7" t="s">
        <v>23</v>
      </c>
      <c r="C33" s="15">
        <v>0</v>
      </c>
      <c r="D33" s="4"/>
      <c r="E33" s="6"/>
    </row>
    <row r="34" spans="1:6" x14ac:dyDescent="0.25">
      <c r="A34" s="16" t="s">
        <v>61</v>
      </c>
      <c r="B34" s="16"/>
      <c r="C34" s="17">
        <f>SUM(C16:C33)</f>
        <v>1120000</v>
      </c>
      <c r="D34" s="4"/>
      <c r="E34" s="6"/>
    </row>
    <row r="35" spans="1:6" x14ac:dyDescent="0.25">
      <c r="A35" s="6" t="s">
        <v>32</v>
      </c>
      <c r="B35" s="6"/>
      <c r="C35" s="15">
        <v>80000</v>
      </c>
      <c r="D35" s="4"/>
      <c r="E35" s="6"/>
    </row>
    <row r="36" spans="1:6" ht="6" customHeight="1" x14ac:dyDescent="0.25"/>
    <row r="37" spans="1:6" ht="16.5" customHeight="1" x14ac:dyDescent="0.3">
      <c r="A37" s="74" t="s">
        <v>33</v>
      </c>
      <c r="B37" s="74"/>
      <c r="C37" s="74"/>
      <c r="D37" s="74"/>
      <c r="E37" s="74"/>
      <c r="F37" s="74"/>
    </row>
    <row r="38" spans="1:6" x14ac:dyDescent="0.25">
      <c r="A38" s="87" t="s">
        <v>72</v>
      </c>
      <c r="B38" s="87"/>
      <c r="C38" s="87"/>
      <c r="D38" s="87"/>
      <c r="E38" s="87"/>
      <c r="F38" s="87"/>
    </row>
    <row r="39" spans="1:6" x14ac:dyDescent="0.25">
      <c r="A39" s="48" t="s">
        <v>213</v>
      </c>
      <c r="B39" s="48"/>
      <c r="C39" s="48"/>
      <c r="D39" s="48"/>
      <c r="E39" s="48"/>
      <c r="F39" s="48"/>
    </row>
    <row r="40" spans="1:6" ht="4.5" customHeight="1" x14ac:dyDescent="0.25">
      <c r="A40" s="87"/>
      <c r="B40" s="87"/>
      <c r="C40" s="87"/>
      <c r="D40" s="87"/>
      <c r="E40" s="87"/>
      <c r="F40" s="87"/>
    </row>
    <row r="41" spans="1:6" x14ac:dyDescent="0.25">
      <c r="A41" s="75" t="s">
        <v>73</v>
      </c>
      <c r="B41" s="75"/>
      <c r="C41" s="75"/>
      <c r="D41" s="75"/>
      <c r="E41" s="75"/>
    </row>
    <row r="42" spans="1:6" x14ac:dyDescent="0.25">
      <c r="A42" s="75" t="s">
        <v>214</v>
      </c>
      <c r="B42" s="75"/>
      <c r="C42" s="75"/>
      <c r="D42" s="75"/>
      <c r="E42" s="75"/>
      <c r="F42" s="75"/>
    </row>
    <row r="43" spans="1:6" x14ac:dyDescent="0.25">
      <c r="A43" s="84" t="s">
        <v>215</v>
      </c>
      <c r="B43" s="84"/>
      <c r="C43" s="84"/>
      <c r="D43" s="84"/>
      <c r="E43" s="84"/>
      <c r="F43" s="84"/>
    </row>
    <row r="44" spans="1:6" x14ac:dyDescent="0.25">
      <c r="A44" s="85" t="s">
        <v>207</v>
      </c>
      <c r="B44" s="85"/>
      <c r="C44" s="85"/>
      <c r="D44" s="85"/>
      <c r="E44" s="85"/>
      <c r="F44" s="85"/>
    </row>
  </sheetData>
  <mergeCells count="12">
    <mergeCell ref="D3:J3"/>
    <mergeCell ref="A4:G4"/>
    <mergeCell ref="A5:G5"/>
    <mergeCell ref="A9:G9"/>
    <mergeCell ref="A37:F37"/>
    <mergeCell ref="A44:F44"/>
    <mergeCell ref="A41:E41"/>
    <mergeCell ref="A10:G10"/>
    <mergeCell ref="A38:F38"/>
    <mergeCell ref="A40:F40"/>
    <mergeCell ref="A42:F42"/>
    <mergeCell ref="A43:F4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A33" sqref="A33:G33"/>
    </sheetView>
  </sheetViews>
  <sheetFormatPr baseColWidth="10" defaultRowHeight="15" x14ac:dyDescent="0.25"/>
  <cols>
    <col min="1" max="1" width="4.5703125" customWidth="1"/>
    <col min="2" max="2" width="16.28515625" customWidth="1"/>
    <col min="3" max="3" width="11.5703125" customWidth="1"/>
    <col min="4" max="4" width="13.140625" customWidth="1"/>
    <col min="5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74"/>
      <c r="E3" s="74"/>
      <c r="F3" s="74"/>
      <c r="G3" s="74"/>
      <c r="H3" s="74"/>
      <c r="I3" s="74"/>
      <c r="J3" s="74"/>
      <c r="K3" s="74"/>
    </row>
    <row r="4" spans="1:11" ht="18.75" x14ac:dyDescent="0.3">
      <c r="A4" s="75" t="s">
        <v>9</v>
      </c>
      <c r="B4" s="75"/>
      <c r="C4" s="75"/>
      <c r="D4" s="75"/>
      <c r="E4" s="75"/>
      <c r="F4" s="75"/>
      <c r="G4" s="75"/>
      <c r="H4" s="75"/>
      <c r="I4" s="3"/>
      <c r="J4" s="3"/>
      <c r="K4" s="3"/>
    </row>
    <row r="5" spans="1:11" ht="27" customHeight="1" x14ac:dyDescent="0.3">
      <c r="A5" s="74" t="s">
        <v>7</v>
      </c>
      <c r="B5" s="74"/>
      <c r="C5" s="74"/>
      <c r="D5" s="74"/>
      <c r="E5" s="74"/>
      <c r="F5" s="74"/>
      <c r="G5" s="74"/>
      <c r="H5" s="74"/>
    </row>
    <row r="6" spans="1:11" ht="15.75" x14ac:dyDescent="0.25">
      <c r="A6" s="77" t="s">
        <v>6</v>
      </c>
      <c r="B6" s="77"/>
      <c r="C6" s="77"/>
      <c r="D6" s="77"/>
      <c r="E6" s="77"/>
      <c r="F6" s="77"/>
      <c r="G6" s="77"/>
      <c r="H6" s="77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2" t="s">
        <v>2</v>
      </c>
    </row>
    <row r="9" spans="1:11" ht="6" customHeight="1" x14ac:dyDescent="0.25"/>
    <row r="10" spans="1:11" ht="15" customHeight="1" x14ac:dyDescent="0.25">
      <c r="A10" s="84" t="s">
        <v>74</v>
      </c>
      <c r="B10" s="84"/>
      <c r="C10" s="84"/>
      <c r="D10" s="84"/>
      <c r="E10" s="84"/>
      <c r="F10" s="84"/>
      <c r="G10" s="84"/>
      <c r="H10" s="84"/>
    </row>
    <row r="11" spans="1:11" ht="24" customHeight="1" x14ac:dyDescent="0.25">
      <c r="A11" t="s">
        <v>75</v>
      </c>
    </row>
    <row r="13" spans="1:11" x14ac:dyDescent="0.25">
      <c r="A13" t="s">
        <v>68</v>
      </c>
    </row>
    <row r="14" spans="1:11" ht="8.25" customHeight="1" x14ac:dyDescent="0.25"/>
    <row r="15" spans="1:11" x14ac:dyDescent="0.25">
      <c r="A15" s="4" t="s">
        <v>90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2" t="s">
        <v>148</v>
      </c>
      <c r="B16" s="7" t="s">
        <v>26</v>
      </c>
      <c r="C16" s="8">
        <v>70000</v>
      </c>
      <c r="D16" s="18">
        <v>10000</v>
      </c>
      <c r="E16" s="6"/>
      <c r="F16" s="6" t="s">
        <v>59</v>
      </c>
    </row>
    <row r="17" spans="1:7" x14ac:dyDescent="0.25">
      <c r="A17" s="52" t="s">
        <v>150</v>
      </c>
      <c r="B17" s="7" t="s">
        <v>40</v>
      </c>
      <c r="C17" s="8">
        <v>70000</v>
      </c>
      <c r="D17" s="15">
        <v>0</v>
      </c>
      <c r="E17" s="6"/>
      <c r="F17" s="6"/>
    </row>
    <row r="18" spans="1:7" x14ac:dyDescent="0.25">
      <c r="A18" s="52" t="s">
        <v>151</v>
      </c>
      <c r="B18" s="7" t="s">
        <v>80</v>
      </c>
      <c r="C18" s="8">
        <v>70000</v>
      </c>
      <c r="D18" s="15">
        <v>0</v>
      </c>
      <c r="E18" s="6"/>
      <c r="F18" s="6"/>
    </row>
    <row r="19" spans="1:7" x14ac:dyDescent="0.25">
      <c r="A19" s="52" t="s">
        <v>149</v>
      </c>
      <c r="B19" s="7" t="s">
        <v>84</v>
      </c>
      <c r="C19" s="8">
        <v>70000</v>
      </c>
      <c r="D19" s="15">
        <v>0</v>
      </c>
      <c r="E19" s="6"/>
      <c r="F19" s="6"/>
    </row>
    <row r="20" spans="1:7" x14ac:dyDescent="0.25">
      <c r="A20" s="52" t="s">
        <v>152</v>
      </c>
      <c r="B20" s="7" t="s">
        <v>174</v>
      </c>
      <c r="C20" s="8">
        <v>70000</v>
      </c>
      <c r="D20" s="15">
        <v>0</v>
      </c>
      <c r="E20" s="6"/>
      <c r="F20" s="6"/>
    </row>
    <row r="21" spans="1:7" x14ac:dyDescent="0.25">
      <c r="A21" s="16" t="s">
        <v>61</v>
      </c>
      <c r="B21" s="16"/>
      <c r="C21" s="17">
        <f>SUM(C16:C20)</f>
        <v>350000</v>
      </c>
      <c r="D21" s="17">
        <f>SUM(D16:D17)</f>
        <v>10000</v>
      </c>
      <c r="E21" s="6"/>
      <c r="F21" s="6"/>
    </row>
    <row r="22" spans="1:7" x14ac:dyDescent="0.25">
      <c r="A22" s="6" t="s">
        <v>32</v>
      </c>
      <c r="B22" s="6"/>
      <c r="C22" s="15">
        <v>0</v>
      </c>
      <c r="D22" s="15">
        <v>40000</v>
      </c>
      <c r="E22" s="6"/>
      <c r="F22" s="6"/>
    </row>
    <row r="24" spans="1:7" ht="18.75" x14ac:dyDescent="0.3">
      <c r="A24" s="74" t="s">
        <v>33</v>
      </c>
      <c r="B24" s="74"/>
      <c r="C24" s="74"/>
      <c r="D24" s="74"/>
      <c r="E24" s="74"/>
      <c r="F24" s="74"/>
      <c r="G24" s="74"/>
    </row>
    <row r="25" spans="1:7" x14ac:dyDescent="0.25">
      <c r="A25" s="87" t="s">
        <v>180</v>
      </c>
      <c r="B25" s="87"/>
      <c r="C25" s="87"/>
      <c r="D25" s="87"/>
      <c r="E25" s="87"/>
      <c r="F25" s="87"/>
      <c r="G25" s="87"/>
    </row>
    <row r="26" spans="1:7" x14ac:dyDescent="0.25">
      <c r="A26" s="87" t="s">
        <v>76</v>
      </c>
      <c r="B26" s="87"/>
      <c r="C26" s="87"/>
      <c r="D26" s="87"/>
      <c r="E26" s="87"/>
      <c r="F26" s="87"/>
      <c r="G26" s="87"/>
    </row>
    <row r="27" spans="1:7" x14ac:dyDescent="0.25">
      <c r="A27" s="87" t="s">
        <v>181</v>
      </c>
      <c r="B27" s="87"/>
      <c r="C27" s="87"/>
      <c r="D27" s="87"/>
      <c r="E27" s="87"/>
      <c r="F27" s="87"/>
      <c r="G27" s="87"/>
    </row>
    <row r="28" spans="1:7" x14ac:dyDescent="0.25">
      <c r="A28" s="48" t="s">
        <v>179</v>
      </c>
      <c r="B28" s="48"/>
      <c r="C28" s="48"/>
      <c r="D28" s="48"/>
      <c r="E28" s="48"/>
      <c r="F28" s="48"/>
      <c r="G28" s="48"/>
    </row>
    <row r="29" spans="1:7" ht="5.25" customHeight="1" x14ac:dyDescent="0.25">
      <c r="A29" s="85"/>
      <c r="B29" s="85"/>
      <c r="C29" s="85"/>
      <c r="D29" s="85"/>
      <c r="E29" s="85"/>
      <c r="F29" s="85"/>
      <c r="G29" s="5"/>
    </row>
    <row r="30" spans="1:7" x14ac:dyDescent="0.25">
      <c r="A30" s="75" t="s">
        <v>182</v>
      </c>
      <c r="B30" s="75"/>
      <c r="C30" s="75"/>
      <c r="D30" s="75"/>
      <c r="E30" s="75"/>
      <c r="F30" s="75"/>
      <c r="G30" s="55"/>
    </row>
    <row r="31" spans="1:7" x14ac:dyDescent="0.25">
      <c r="A31" s="75" t="s">
        <v>216</v>
      </c>
      <c r="B31" s="75"/>
      <c r="C31" s="75"/>
      <c r="D31" s="75"/>
      <c r="E31" s="75"/>
      <c r="F31" s="75"/>
      <c r="G31" s="75"/>
    </row>
    <row r="32" spans="1:7" x14ac:dyDescent="0.25">
      <c r="A32" s="84" t="s">
        <v>217</v>
      </c>
      <c r="B32" s="84"/>
      <c r="C32" s="84"/>
      <c r="D32" s="84"/>
      <c r="E32" s="84"/>
      <c r="F32" s="84"/>
      <c r="G32" s="84"/>
    </row>
    <row r="33" spans="1:7" x14ac:dyDescent="0.25">
      <c r="A33" s="85" t="s">
        <v>207</v>
      </c>
      <c r="B33" s="85"/>
      <c r="C33" s="85"/>
      <c r="D33" s="85"/>
      <c r="E33" s="85"/>
      <c r="F33" s="85"/>
      <c r="G33" s="85"/>
    </row>
  </sheetData>
  <mergeCells count="14">
    <mergeCell ref="A33:G33"/>
    <mergeCell ref="A30:F30"/>
    <mergeCell ref="A26:G26"/>
    <mergeCell ref="D3:K3"/>
    <mergeCell ref="A4:H4"/>
    <mergeCell ref="A5:H5"/>
    <mergeCell ref="A6:H6"/>
    <mergeCell ref="A10:H10"/>
    <mergeCell ref="A24:G24"/>
    <mergeCell ref="A25:G25"/>
    <mergeCell ref="A27:G27"/>
    <mergeCell ref="A29:F29"/>
    <mergeCell ref="A31:G31"/>
    <mergeCell ref="A32:G32"/>
  </mergeCells>
  <printOptions horizontalCentered="1"/>
  <pageMargins left="0.11811023622047245" right="0.11811023622047245" top="0.55118110236220474" bottom="0.15748031496062992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D9" sqref="D9"/>
    </sheetView>
  </sheetViews>
  <sheetFormatPr baseColWidth="10" defaultRowHeight="15.75" x14ac:dyDescent="0.25"/>
  <cols>
    <col min="1" max="1" width="5.5703125" style="25" customWidth="1"/>
    <col min="2" max="2" width="31.42578125" customWidth="1"/>
    <col min="3" max="3" width="24.7109375" customWidth="1"/>
    <col min="4" max="5" width="17.42578125" customWidth="1"/>
    <col min="6" max="6" width="15.42578125" customWidth="1"/>
    <col min="7" max="7" width="20" customWidth="1"/>
  </cols>
  <sheetData>
    <row r="1" spans="1:11" x14ac:dyDescent="0.25">
      <c r="A1" s="28"/>
    </row>
    <row r="2" spans="1:11" ht="15" x14ac:dyDescent="0.25">
      <c r="A2" s="1" t="s">
        <v>0</v>
      </c>
    </row>
    <row r="3" spans="1:11" ht="18.75" x14ac:dyDescent="0.3">
      <c r="A3" s="1" t="s">
        <v>3</v>
      </c>
      <c r="F3" s="2"/>
      <c r="G3" s="2"/>
      <c r="H3" s="2"/>
      <c r="I3" s="2"/>
      <c r="J3" s="2"/>
    </row>
    <row r="4" spans="1:11" ht="18.75" x14ac:dyDescent="0.3">
      <c r="A4" s="1" t="s">
        <v>4</v>
      </c>
      <c r="C4" s="74"/>
      <c r="D4" s="74"/>
      <c r="E4" s="74"/>
      <c r="F4" s="74"/>
      <c r="G4" s="74"/>
      <c r="H4" s="74"/>
      <c r="I4" s="74"/>
      <c r="J4" s="74"/>
      <c r="K4" s="74"/>
    </row>
    <row r="5" spans="1:11" ht="18.75" x14ac:dyDescent="0.3">
      <c r="A5" s="75" t="s">
        <v>9</v>
      </c>
      <c r="B5" s="75"/>
      <c r="C5" s="75"/>
      <c r="D5" s="75"/>
      <c r="E5" s="75"/>
      <c r="F5" s="75"/>
      <c r="G5" s="75"/>
      <c r="H5" s="75"/>
      <c r="I5" s="27"/>
      <c r="J5" s="27"/>
      <c r="K5" s="27"/>
    </row>
    <row r="6" spans="1:11" ht="32.25" customHeight="1" x14ac:dyDescent="0.3">
      <c r="A6" s="76" t="s">
        <v>230</v>
      </c>
      <c r="B6" s="76"/>
      <c r="C6" s="76"/>
      <c r="D6" s="76"/>
      <c r="E6" s="76"/>
      <c r="F6" s="76"/>
      <c r="G6" s="76"/>
      <c r="H6" s="76"/>
    </row>
    <row r="7" spans="1:11" ht="15" customHeight="1" x14ac:dyDescent="0.25">
      <c r="A7" s="77"/>
      <c r="B7" s="77"/>
      <c r="C7" s="77"/>
      <c r="D7" s="77"/>
      <c r="E7" s="77"/>
      <c r="F7" s="77"/>
      <c r="G7" s="77"/>
      <c r="H7" s="77"/>
    </row>
    <row r="8" spans="1:11" ht="15" hidden="1" x14ac:dyDescent="0.25">
      <c r="A8"/>
    </row>
    <row r="9" spans="1:11" ht="18.75" x14ac:dyDescent="0.3">
      <c r="A9" s="2" t="s">
        <v>1</v>
      </c>
      <c r="B9" s="2"/>
      <c r="D9" s="2" t="s">
        <v>2</v>
      </c>
      <c r="E9" s="2"/>
    </row>
    <row r="10" spans="1:11" x14ac:dyDescent="0.25">
      <c r="A10" s="28"/>
    </row>
    <row r="11" spans="1:11" x14ac:dyDescent="0.25">
      <c r="A11" s="28"/>
    </row>
    <row r="12" spans="1:11" x14ac:dyDescent="0.25">
      <c r="A12" s="30" t="s">
        <v>90</v>
      </c>
      <c r="B12" s="30" t="s">
        <v>87</v>
      </c>
      <c r="C12" s="30" t="s">
        <v>85</v>
      </c>
      <c r="D12" s="30" t="s">
        <v>86</v>
      </c>
      <c r="E12" s="59" t="s">
        <v>218</v>
      </c>
      <c r="F12" s="34" t="s">
        <v>105</v>
      </c>
      <c r="G12" s="39" t="s">
        <v>106</v>
      </c>
    </row>
    <row r="13" spans="1:11" x14ac:dyDescent="0.25">
      <c r="A13" s="29">
        <v>1</v>
      </c>
      <c r="B13" s="31" t="s">
        <v>95</v>
      </c>
      <c r="C13" s="31" t="s">
        <v>96</v>
      </c>
      <c r="D13" s="32">
        <v>320000</v>
      </c>
      <c r="E13" s="32">
        <v>174000</v>
      </c>
      <c r="F13" s="36"/>
      <c r="G13" s="32">
        <f>D13-F13</f>
        <v>320000</v>
      </c>
    </row>
    <row r="14" spans="1:11" x14ac:dyDescent="0.25">
      <c r="A14" s="29">
        <v>2</v>
      </c>
      <c r="B14" s="31" t="s">
        <v>99</v>
      </c>
      <c r="C14" s="31" t="s">
        <v>100</v>
      </c>
      <c r="D14" s="32">
        <v>270000</v>
      </c>
      <c r="E14" s="32">
        <v>165000</v>
      </c>
      <c r="F14" s="36"/>
      <c r="G14" s="32">
        <f t="shared" ref="G14:G20" si="0">D14-F14</f>
        <v>270000</v>
      </c>
    </row>
    <row r="15" spans="1:11" x14ac:dyDescent="0.25">
      <c r="A15" s="29">
        <v>3</v>
      </c>
      <c r="B15" s="31" t="s">
        <v>97</v>
      </c>
      <c r="C15" s="31" t="s">
        <v>98</v>
      </c>
      <c r="D15" s="32">
        <v>400000</v>
      </c>
      <c r="E15" s="32">
        <v>167000</v>
      </c>
      <c r="F15" s="32"/>
      <c r="G15" s="32">
        <f t="shared" si="0"/>
        <v>400000</v>
      </c>
    </row>
    <row r="16" spans="1:11" x14ac:dyDescent="0.25">
      <c r="A16" s="29">
        <v>4</v>
      </c>
      <c r="B16" s="31" t="s">
        <v>101</v>
      </c>
      <c r="C16" s="31" t="s">
        <v>102</v>
      </c>
      <c r="D16" s="32">
        <v>160000</v>
      </c>
      <c r="E16" s="32">
        <v>173000</v>
      </c>
      <c r="F16" s="36"/>
      <c r="G16" s="32">
        <f t="shared" si="0"/>
        <v>160000</v>
      </c>
    </row>
    <row r="17" spans="1:8" x14ac:dyDescent="0.25">
      <c r="A17" s="29">
        <v>5</v>
      </c>
      <c r="B17" s="31" t="s">
        <v>88</v>
      </c>
      <c r="C17" s="31" t="s">
        <v>89</v>
      </c>
      <c r="D17" s="32">
        <v>500000</v>
      </c>
      <c r="E17" s="32">
        <v>180000</v>
      </c>
      <c r="F17" s="35">
        <v>170000</v>
      </c>
      <c r="G17" s="32">
        <f t="shared" si="0"/>
        <v>330000</v>
      </c>
    </row>
    <row r="18" spans="1:8" x14ac:dyDescent="0.25">
      <c r="A18" s="29">
        <v>6</v>
      </c>
      <c r="B18" s="31" t="s">
        <v>103</v>
      </c>
      <c r="C18" s="31" t="s">
        <v>104</v>
      </c>
      <c r="D18" s="32">
        <v>320000</v>
      </c>
      <c r="E18" s="32">
        <v>172000</v>
      </c>
      <c r="F18" s="35">
        <v>80000</v>
      </c>
      <c r="G18" s="32">
        <f t="shared" si="0"/>
        <v>240000</v>
      </c>
    </row>
    <row r="19" spans="1:8" x14ac:dyDescent="0.25">
      <c r="A19" s="29">
        <v>7</v>
      </c>
      <c r="B19" s="31" t="s">
        <v>93</v>
      </c>
      <c r="C19" s="31" t="s">
        <v>94</v>
      </c>
      <c r="D19" s="32">
        <v>0</v>
      </c>
      <c r="E19" s="32">
        <v>0</v>
      </c>
      <c r="F19" s="36">
        <v>0</v>
      </c>
      <c r="G19" s="32">
        <f t="shared" si="0"/>
        <v>0</v>
      </c>
    </row>
    <row r="20" spans="1:8" x14ac:dyDescent="0.25">
      <c r="A20" s="29">
        <v>8</v>
      </c>
      <c r="B20" s="31" t="s">
        <v>91</v>
      </c>
      <c r="C20" s="31" t="s">
        <v>92</v>
      </c>
      <c r="D20" s="32">
        <v>80000</v>
      </c>
      <c r="E20" s="32">
        <v>160000</v>
      </c>
      <c r="F20" s="35">
        <v>40000</v>
      </c>
      <c r="G20" s="32">
        <f t="shared" si="0"/>
        <v>40000</v>
      </c>
    </row>
    <row r="21" spans="1:8" x14ac:dyDescent="0.25">
      <c r="A21" s="81" t="s">
        <v>32</v>
      </c>
      <c r="B21" s="82"/>
      <c r="C21" s="83"/>
      <c r="D21" s="33">
        <f>SUM(D13:D20)</f>
        <v>2050000</v>
      </c>
      <c r="E21" s="33">
        <f t="shared" ref="E21:G21" si="1">SUM(E13:E20)</f>
        <v>1191000</v>
      </c>
      <c r="F21" s="33">
        <f t="shared" si="1"/>
        <v>290000</v>
      </c>
      <c r="G21" s="33">
        <f t="shared" si="1"/>
        <v>1760000</v>
      </c>
    </row>
    <row r="22" spans="1:8" x14ac:dyDescent="0.25">
      <c r="A22" s="78" t="s">
        <v>219</v>
      </c>
      <c r="B22" s="78"/>
      <c r="C22" s="78"/>
      <c r="D22" s="78"/>
      <c r="E22" s="78"/>
      <c r="F22" s="32">
        <f>E21-G22</f>
        <v>921000</v>
      </c>
      <c r="G22" s="32">
        <v>270000</v>
      </c>
    </row>
    <row r="23" spans="1:8" x14ac:dyDescent="0.25">
      <c r="A23" s="79" t="s">
        <v>220</v>
      </c>
      <c r="B23" s="79"/>
      <c r="C23" s="79"/>
      <c r="D23" s="79"/>
      <c r="E23" s="79"/>
      <c r="F23" s="33">
        <f>SUM(F21:F22)+176000</f>
        <v>1387000</v>
      </c>
      <c r="G23" s="33">
        <f>SUM(G21:G22)-176000</f>
        <v>1854000</v>
      </c>
    </row>
    <row r="25" spans="1:8" x14ac:dyDescent="0.25">
      <c r="A25" s="77" t="s">
        <v>221</v>
      </c>
      <c r="B25" s="77"/>
      <c r="C25" s="77"/>
      <c r="D25" s="77"/>
      <c r="E25" s="77"/>
      <c r="F25" s="77"/>
      <c r="G25" s="77"/>
    </row>
    <row r="26" spans="1:8" x14ac:dyDescent="0.25">
      <c r="A26" s="80" t="s">
        <v>222</v>
      </c>
      <c r="B26" s="80"/>
      <c r="C26" s="80"/>
      <c r="D26" s="80"/>
      <c r="E26" s="80"/>
      <c r="F26" s="80"/>
      <c r="G26" s="80"/>
    </row>
    <row r="27" spans="1:8" x14ac:dyDescent="0.25">
      <c r="A27" s="80" t="s">
        <v>223</v>
      </c>
      <c r="B27" s="80"/>
      <c r="C27" s="80"/>
      <c r="D27" s="80"/>
      <c r="E27" s="80"/>
      <c r="F27" s="80"/>
      <c r="G27" s="80"/>
    </row>
    <row r="28" spans="1:8" x14ac:dyDescent="0.25">
      <c r="A28" s="60" t="s">
        <v>224</v>
      </c>
      <c r="B28" s="60"/>
      <c r="C28" s="60"/>
      <c r="D28" s="60"/>
      <c r="E28" s="60"/>
      <c r="F28" s="60"/>
      <c r="G28" s="60"/>
    </row>
    <row r="29" spans="1:8" x14ac:dyDescent="0.25">
      <c r="A29" s="80" t="s">
        <v>225</v>
      </c>
      <c r="B29" s="80"/>
      <c r="C29" s="80"/>
      <c r="D29" s="80"/>
      <c r="E29" s="80"/>
      <c r="F29" s="80"/>
      <c r="G29" s="80"/>
    </row>
    <row r="30" spans="1:8" x14ac:dyDescent="0.25">
      <c r="A30" s="80" t="s">
        <v>226</v>
      </c>
      <c r="B30" s="80"/>
      <c r="C30" s="80"/>
      <c r="D30" s="80"/>
      <c r="E30" s="80"/>
      <c r="F30" s="80"/>
      <c r="G30" s="80"/>
    </row>
    <row r="32" spans="1:8" x14ac:dyDescent="0.25">
      <c r="A32" s="77" t="s">
        <v>207</v>
      </c>
      <c r="B32" s="77"/>
      <c r="C32" s="77"/>
      <c r="D32" s="77"/>
      <c r="E32" s="77"/>
      <c r="F32" s="77"/>
      <c r="G32" s="77"/>
      <c r="H32" s="77"/>
    </row>
  </sheetData>
  <mergeCells count="13">
    <mergeCell ref="A32:H32"/>
    <mergeCell ref="A22:E22"/>
    <mergeCell ref="A23:E23"/>
    <mergeCell ref="A30:G30"/>
    <mergeCell ref="A21:C21"/>
    <mergeCell ref="A26:G26"/>
    <mergeCell ref="A27:G27"/>
    <mergeCell ref="A29:G29"/>
    <mergeCell ref="C4:K4"/>
    <mergeCell ref="A5:H5"/>
    <mergeCell ref="A6:H6"/>
    <mergeCell ref="A7:H7"/>
    <mergeCell ref="A25:G25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E19" sqref="E19"/>
    </sheetView>
  </sheetViews>
  <sheetFormatPr baseColWidth="10" defaultRowHeight="15.75" x14ac:dyDescent="0.25"/>
  <cols>
    <col min="1" max="1" width="5.5703125" style="57" customWidth="1"/>
    <col min="2" max="2" width="31.42578125" customWidth="1"/>
    <col min="3" max="3" width="24.7109375" customWidth="1"/>
    <col min="4" max="5" width="17.42578125" customWidth="1"/>
    <col min="6" max="6" width="15.42578125" customWidth="1"/>
    <col min="7" max="7" width="20" customWidth="1"/>
  </cols>
  <sheetData>
    <row r="2" spans="1:11" ht="15" x14ac:dyDescent="0.25">
      <c r="A2" s="1" t="s">
        <v>0</v>
      </c>
    </row>
    <row r="3" spans="1:11" ht="18.75" x14ac:dyDescent="0.3">
      <c r="A3" s="1" t="s">
        <v>3</v>
      </c>
      <c r="F3" s="2"/>
      <c r="G3" s="2"/>
      <c r="H3" s="2"/>
      <c r="I3" s="2"/>
      <c r="J3" s="2"/>
    </row>
    <row r="4" spans="1:11" ht="18.75" x14ac:dyDescent="0.3">
      <c r="A4" s="1" t="s">
        <v>4</v>
      </c>
      <c r="C4" s="74"/>
      <c r="D4" s="74"/>
      <c r="E4" s="74"/>
      <c r="F4" s="74"/>
      <c r="G4" s="74"/>
      <c r="H4" s="74"/>
      <c r="I4" s="74"/>
      <c r="J4" s="74"/>
      <c r="K4" s="74"/>
    </row>
    <row r="5" spans="1:11" ht="18.75" x14ac:dyDescent="0.3">
      <c r="A5" s="75" t="s">
        <v>9</v>
      </c>
      <c r="B5" s="75"/>
      <c r="C5" s="75"/>
      <c r="D5" s="75"/>
      <c r="E5" s="75"/>
      <c r="F5" s="75"/>
      <c r="G5" s="75"/>
      <c r="H5" s="75"/>
      <c r="I5" s="56"/>
      <c r="J5" s="56"/>
      <c r="K5" s="56"/>
    </row>
    <row r="6" spans="1:11" ht="32.25" customHeight="1" x14ac:dyDescent="0.3">
      <c r="A6" s="76" t="s">
        <v>229</v>
      </c>
      <c r="B6" s="76"/>
      <c r="C6" s="76"/>
      <c r="D6" s="76"/>
      <c r="E6" s="76"/>
      <c r="F6" s="76"/>
      <c r="G6" s="76"/>
      <c r="H6" s="76"/>
    </row>
    <row r="7" spans="1:11" ht="15" customHeight="1" x14ac:dyDescent="0.25">
      <c r="A7" s="77"/>
      <c r="B7" s="77"/>
      <c r="C7" s="77"/>
      <c r="D7" s="77"/>
      <c r="E7" s="77"/>
      <c r="F7" s="77"/>
      <c r="G7" s="77"/>
      <c r="H7" s="77"/>
    </row>
    <row r="8" spans="1:11" ht="15" hidden="1" x14ac:dyDescent="0.25">
      <c r="A8"/>
    </row>
    <row r="9" spans="1:11" ht="18.75" x14ac:dyDescent="0.3">
      <c r="A9" s="2" t="s">
        <v>1</v>
      </c>
      <c r="B9" s="2"/>
      <c r="D9" s="2" t="s">
        <v>2</v>
      </c>
      <c r="E9" s="2"/>
    </row>
    <row r="12" spans="1:11" x14ac:dyDescent="0.25">
      <c r="A12" s="30" t="s">
        <v>90</v>
      </c>
      <c r="B12" s="30" t="s">
        <v>87</v>
      </c>
      <c r="C12" s="30" t="s">
        <v>85</v>
      </c>
      <c r="D12" s="30" t="s">
        <v>86</v>
      </c>
      <c r="E12" s="59" t="s">
        <v>218</v>
      </c>
      <c r="F12" s="34" t="s">
        <v>105</v>
      </c>
      <c r="G12" s="39" t="s">
        <v>106</v>
      </c>
    </row>
    <row r="13" spans="1:11" x14ac:dyDescent="0.25">
      <c r="A13" s="29">
        <v>1</v>
      </c>
      <c r="B13" s="31" t="s">
        <v>95</v>
      </c>
      <c r="C13" s="31" t="s">
        <v>96</v>
      </c>
      <c r="D13" s="32">
        <v>170000</v>
      </c>
      <c r="E13" s="32">
        <v>174000</v>
      </c>
      <c r="F13" s="36"/>
      <c r="G13" s="32">
        <f>D13</f>
        <v>170000</v>
      </c>
    </row>
    <row r="14" spans="1:11" x14ac:dyDescent="0.25">
      <c r="A14" s="29">
        <v>2</v>
      </c>
      <c r="B14" s="31" t="s">
        <v>99</v>
      </c>
      <c r="C14" s="31" t="s">
        <v>100</v>
      </c>
      <c r="D14" s="32">
        <v>80000</v>
      </c>
      <c r="E14" s="32">
        <v>165000</v>
      </c>
      <c r="F14" s="36"/>
      <c r="G14" s="32">
        <f t="shared" ref="G14:G20" si="0">D14</f>
        <v>80000</v>
      </c>
    </row>
    <row r="15" spans="1:11" x14ac:dyDescent="0.25">
      <c r="A15" s="29">
        <v>3</v>
      </c>
      <c r="B15" s="31" t="s">
        <v>97</v>
      </c>
      <c r="C15" s="31" t="s">
        <v>98</v>
      </c>
      <c r="D15" s="32">
        <v>100000</v>
      </c>
      <c r="E15" s="32">
        <v>167000</v>
      </c>
      <c r="F15" s="32"/>
      <c r="G15" s="32">
        <f t="shared" si="0"/>
        <v>100000</v>
      </c>
    </row>
    <row r="16" spans="1:11" x14ac:dyDescent="0.25">
      <c r="A16" s="29">
        <v>4</v>
      </c>
      <c r="B16" s="31" t="s">
        <v>101</v>
      </c>
      <c r="C16" s="31" t="s">
        <v>102</v>
      </c>
      <c r="D16" s="32">
        <v>160000</v>
      </c>
      <c r="E16" s="32">
        <v>173000</v>
      </c>
      <c r="F16" s="36"/>
      <c r="G16" s="32">
        <f t="shared" si="0"/>
        <v>160000</v>
      </c>
    </row>
    <row r="17" spans="1:8" x14ac:dyDescent="0.25">
      <c r="A17" s="29">
        <v>5</v>
      </c>
      <c r="B17" s="31" t="s">
        <v>88</v>
      </c>
      <c r="C17" s="31" t="s">
        <v>89</v>
      </c>
      <c r="D17" s="32">
        <v>230000</v>
      </c>
      <c r="E17" s="32">
        <v>180000</v>
      </c>
      <c r="F17" s="35">
        <v>170000</v>
      </c>
      <c r="G17" s="32">
        <f t="shared" si="0"/>
        <v>230000</v>
      </c>
    </row>
    <row r="18" spans="1:8" x14ac:dyDescent="0.25">
      <c r="A18" s="29">
        <v>6</v>
      </c>
      <c r="B18" s="31" t="s">
        <v>103</v>
      </c>
      <c r="C18" s="31" t="s">
        <v>104</v>
      </c>
      <c r="D18" s="32">
        <v>150000</v>
      </c>
      <c r="E18" s="32">
        <v>172000</v>
      </c>
      <c r="F18" s="35">
        <v>80000</v>
      </c>
      <c r="G18" s="32">
        <f t="shared" si="0"/>
        <v>150000</v>
      </c>
    </row>
    <row r="19" spans="1:8" x14ac:dyDescent="0.25">
      <c r="A19" s="29">
        <v>7</v>
      </c>
      <c r="B19" s="31" t="s">
        <v>93</v>
      </c>
      <c r="C19" s="31" t="s">
        <v>94</v>
      </c>
      <c r="D19" s="32">
        <v>0</v>
      </c>
      <c r="E19" s="32">
        <v>0</v>
      </c>
      <c r="F19" s="36">
        <v>0</v>
      </c>
      <c r="G19" s="32">
        <f t="shared" si="0"/>
        <v>0</v>
      </c>
    </row>
    <row r="20" spans="1:8" x14ac:dyDescent="0.25">
      <c r="A20" s="29">
        <v>8</v>
      </c>
      <c r="B20" s="31" t="s">
        <v>91</v>
      </c>
      <c r="C20" s="31" t="s">
        <v>92</v>
      </c>
      <c r="D20" s="32">
        <v>30000</v>
      </c>
      <c r="E20" s="32">
        <v>160000</v>
      </c>
      <c r="F20" s="35">
        <v>40000</v>
      </c>
      <c r="G20" s="32">
        <f t="shared" si="0"/>
        <v>30000</v>
      </c>
    </row>
    <row r="21" spans="1:8" x14ac:dyDescent="0.25">
      <c r="A21" s="81" t="s">
        <v>32</v>
      </c>
      <c r="B21" s="82"/>
      <c r="C21" s="83"/>
      <c r="D21" s="33">
        <f>SUM(D13:D20)</f>
        <v>920000</v>
      </c>
      <c r="E21" s="33">
        <f t="shared" ref="E21:G21" si="1">SUM(E13:E20)</f>
        <v>1191000</v>
      </c>
      <c r="F21" s="33">
        <f t="shared" si="1"/>
        <v>290000</v>
      </c>
      <c r="G21" s="33">
        <f t="shared" si="1"/>
        <v>920000</v>
      </c>
    </row>
    <row r="22" spans="1:8" x14ac:dyDescent="0.25">
      <c r="A22" s="78" t="s">
        <v>219</v>
      </c>
      <c r="B22" s="78"/>
      <c r="C22" s="78"/>
      <c r="D22" s="78"/>
      <c r="E22" s="78"/>
      <c r="F22" s="32">
        <f>E21-G22</f>
        <v>921000</v>
      </c>
      <c r="G22" s="32">
        <v>270000</v>
      </c>
    </row>
    <row r="23" spans="1:8" x14ac:dyDescent="0.25">
      <c r="A23" s="79" t="s">
        <v>220</v>
      </c>
      <c r="B23" s="79"/>
      <c r="C23" s="79"/>
      <c r="D23" s="79"/>
      <c r="E23" s="79"/>
      <c r="F23" s="33">
        <f>SUM(F21:F22)+92000</f>
        <v>1303000</v>
      </c>
      <c r="G23" s="33">
        <f>SUM(G21:G22)-92000</f>
        <v>1098000</v>
      </c>
    </row>
    <row r="25" spans="1:8" x14ac:dyDescent="0.25">
      <c r="A25" s="77" t="s">
        <v>221</v>
      </c>
      <c r="B25" s="77"/>
      <c r="C25" s="77"/>
      <c r="D25" s="77"/>
      <c r="E25" s="77"/>
      <c r="F25" s="77"/>
      <c r="G25" s="77"/>
    </row>
    <row r="26" spans="1:8" x14ac:dyDescent="0.25">
      <c r="A26" s="80" t="s">
        <v>222</v>
      </c>
      <c r="B26" s="80"/>
      <c r="C26" s="80"/>
      <c r="D26" s="80"/>
      <c r="E26" s="80"/>
      <c r="F26" s="80"/>
      <c r="G26" s="80"/>
    </row>
    <row r="27" spans="1:8" x14ac:dyDescent="0.25">
      <c r="A27" s="80" t="s">
        <v>223</v>
      </c>
      <c r="B27" s="80"/>
      <c r="C27" s="80"/>
      <c r="D27" s="80"/>
      <c r="E27" s="80"/>
      <c r="F27" s="80"/>
      <c r="G27" s="80"/>
    </row>
    <row r="28" spans="1:8" x14ac:dyDescent="0.25">
      <c r="A28" s="60" t="s">
        <v>227</v>
      </c>
      <c r="B28" s="60"/>
      <c r="C28" s="60"/>
      <c r="D28" s="60"/>
      <c r="E28" s="60"/>
      <c r="F28" s="60"/>
      <c r="G28" s="60"/>
    </row>
    <row r="29" spans="1:8" x14ac:dyDescent="0.25">
      <c r="A29" s="80" t="s">
        <v>225</v>
      </c>
      <c r="B29" s="80"/>
      <c r="C29" s="80"/>
      <c r="D29" s="80"/>
      <c r="E29" s="80"/>
      <c r="F29" s="80"/>
      <c r="G29" s="80"/>
    </row>
    <row r="30" spans="1:8" x14ac:dyDescent="0.25">
      <c r="A30" s="80" t="s">
        <v>228</v>
      </c>
      <c r="B30" s="80"/>
      <c r="C30" s="80"/>
      <c r="D30" s="80"/>
      <c r="E30" s="80"/>
      <c r="F30" s="80"/>
      <c r="G30" s="80"/>
    </row>
    <row r="32" spans="1:8" x14ac:dyDescent="0.25">
      <c r="A32" s="77" t="s">
        <v>207</v>
      </c>
      <c r="B32" s="77"/>
      <c r="C32" s="77"/>
      <c r="D32" s="77"/>
      <c r="E32" s="77"/>
      <c r="F32" s="77"/>
      <c r="G32" s="77"/>
      <c r="H32" s="77"/>
    </row>
  </sheetData>
  <mergeCells count="13">
    <mergeCell ref="A32:H32"/>
    <mergeCell ref="A23:E23"/>
    <mergeCell ref="A25:G25"/>
    <mergeCell ref="A26:G26"/>
    <mergeCell ref="A27:G27"/>
    <mergeCell ref="A29:G29"/>
    <mergeCell ref="A30:G30"/>
    <mergeCell ref="A22:E22"/>
    <mergeCell ref="C4:K4"/>
    <mergeCell ref="A5:H5"/>
    <mergeCell ref="A6:H6"/>
    <mergeCell ref="A7:H7"/>
    <mergeCell ref="A21:C21"/>
  </mergeCells>
  <printOptions horizontalCentered="1"/>
  <pageMargins left="0.19685039370078741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2" sqref="A32:H32"/>
    </sheetView>
  </sheetViews>
  <sheetFormatPr baseColWidth="10" defaultRowHeight="15" x14ac:dyDescent="0.25"/>
  <cols>
    <col min="1" max="1" width="4.140625" customWidth="1"/>
    <col min="2" max="2" width="15.28515625" customWidth="1"/>
    <col min="3" max="3" width="11.5703125" customWidth="1"/>
    <col min="4" max="4" width="13.140625" customWidth="1"/>
    <col min="5" max="5" width="16.7109375" style="12" customWidth="1"/>
    <col min="6" max="6" width="1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74"/>
      <c r="E3" s="74"/>
      <c r="F3" s="74"/>
      <c r="G3" s="74"/>
      <c r="H3" s="74"/>
      <c r="I3" s="74"/>
      <c r="J3" s="74"/>
      <c r="K3" s="74"/>
    </row>
    <row r="4" spans="1:11" ht="18.75" x14ac:dyDescent="0.3">
      <c r="A4" s="75" t="s">
        <v>9</v>
      </c>
      <c r="B4" s="75"/>
      <c r="C4" s="75"/>
      <c r="D4" s="75"/>
      <c r="E4" s="75"/>
      <c r="F4" s="75"/>
      <c r="G4" s="75"/>
      <c r="H4" s="75"/>
      <c r="I4" s="3"/>
      <c r="J4" s="3"/>
      <c r="K4" s="3"/>
    </row>
    <row r="5" spans="1:11" ht="27" customHeight="1" x14ac:dyDescent="0.3">
      <c r="A5" s="74" t="s">
        <v>7</v>
      </c>
      <c r="B5" s="74"/>
      <c r="C5" s="74"/>
      <c r="D5" s="74"/>
      <c r="E5" s="74"/>
      <c r="F5" s="74"/>
      <c r="G5" s="74"/>
      <c r="H5" s="74"/>
    </row>
    <row r="6" spans="1:11" ht="15.75" x14ac:dyDescent="0.25">
      <c r="A6" s="77" t="s">
        <v>6</v>
      </c>
      <c r="B6" s="77"/>
      <c r="C6" s="77"/>
      <c r="D6" s="77"/>
      <c r="E6" s="77"/>
      <c r="F6" s="77"/>
      <c r="G6" s="77"/>
      <c r="H6" s="77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13" t="s">
        <v>2</v>
      </c>
    </row>
    <row r="9" spans="1:11" ht="6" customHeight="1" x14ac:dyDescent="0.25"/>
    <row r="10" spans="1:11" ht="15" customHeight="1" x14ac:dyDescent="0.25">
      <c r="A10" s="84" t="s">
        <v>8</v>
      </c>
      <c r="B10" s="84"/>
      <c r="C10" s="84"/>
      <c r="D10" s="84"/>
      <c r="E10" s="84"/>
      <c r="F10" s="84"/>
      <c r="G10" s="84"/>
      <c r="H10" s="84"/>
    </row>
    <row r="11" spans="1:11" ht="24" customHeight="1" x14ac:dyDescent="0.25">
      <c r="A11" t="s">
        <v>14</v>
      </c>
    </row>
    <row r="12" spans="1:11" x14ac:dyDescent="0.25">
      <c r="A12" t="s">
        <v>15</v>
      </c>
    </row>
    <row r="13" spans="1:11" x14ac:dyDescent="0.25">
      <c r="A13" t="s">
        <v>16</v>
      </c>
    </row>
    <row r="14" spans="1:11" ht="8.25" customHeight="1" x14ac:dyDescent="0.25"/>
    <row r="15" spans="1:11" x14ac:dyDescent="0.25">
      <c r="A15" s="4" t="s">
        <v>90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2" t="s">
        <v>148</v>
      </c>
      <c r="B16" s="7" t="s">
        <v>17</v>
      </c>
      <c r="C16" s="8">
        <v>70000</v>
      </c>
      <c r="D16" s="8">
        <v>10000</v>
      </c>
      <c r="E16" s="21" t="s">
        <v>20</v>
      </c>
      <c r="F16" s="6"/>
    </row>
    <row r="17" spans="1:8" x14ac:dyDescent="0.25">
      <c r="A17" s="52" t="s">
        <v>150</v>
      </c>
      <c r="B17" s="7" t="s">
        <v>20</v>
      </c>
      <c r="C17" s="8">
        <v>70000</v>
      </c>
      <c r="D17" s="8">
        <v>10000</v>
      </c>
      <c r="E17" s="21" t="s">
        <v>21</v>
      </c>
      <c r="F17" s="6"/>
    </row>
    <row r="18" spans="1:8" x14ac:dyDescent="0.25">
      <c r="A18" s="52" t="s">
        <v>151</v>
      </c>
      <c r="B18" s="7" t="s">
        <v>21</v>
      </c>
      <c r="C18" s="8">
        <v>70000</v>
      </c>
      <c r="D18" s="8">
        <v>10000</v>
      </c>
      <c r="E18" s="21" t="s">
        <v>27</v>
      </c>
      <c r="F18" s="6"/>
    </row>
    <row r="19" spans="1:8" x14ac:dyDescent="0.25">
      <c r="A19" s="52" t="s">
        <v>149</v>
      </c>
      <c r="B19" s="7" t="s">
        <v>27</v>
      </c>
      <c r="C19" s="8">
        <v>70000</v>
      </c>
      <c r="D19" s="8">
        <v>10000</v>
      </c>
      <c r="E19" s="9">
        <v>42039</v>
      </c>
      <c r="F19" s="6"/>
    </row>
    <row r="20" spans="1:8" x14ac:dyDescent="0.25">
      <c r="A20" s="52" t="s">
        <v>152</v>
      </c>
      <c r="B20" s="7" t="s">
        <v>28</v>
      </c>
      <c r="C20" s="8">
        <v>70000</v>
      </c>
      <c r="D20" s="8">
        <v>10000</v>
      </c>
      <c r="E20" s="21" t="s">
        <v>29</v>
      </c>
      <c r="F20" s="6"/>
    </row>
    <row r="21" spans="1:8" x14ac:dyDescent="0.25">
      <c r="A21" s="52" t="s">
        <v>153</v>
      </c>
      <c r="B21" s="7" t="s">
        <v>29</v>
      </c>
      <c r="C21" s="8">
        <v>70000</v>
      </c>
      <c r="D21" s="4">
        <v>0</v>
      </c>
      <c r="E21" s="4"/>
      <c r="F21" s="4" t="s">
        <v>206</v>
      </c>
    </row>
    <row r="22" spans="1:8" x14ac:dyDescent="0.25">
      <c r="A22" s="52" t="s">
        <v>154</v>
      </c>
      <c r="B22" s="7" t="s">
        <v>30</v>
      </c>
      <c r="C22" s="8">
        <v>70000</v>
      </c>
      <c r="D22" s="4">
        <v>0</v>
      </c>
      <c r="E22" s="4"/>
      <c r="F22" s="4" t="s">
        <v>206</v>
      </c>
    </row>
    <row r="23" spans="1:8" x14ac:dyDescent="0.25">
      <c r="A23" s="52" t="s">
        <v>155</v>
      </c>
      <c r="B23" s="7" t="s">
        <v>31</v>
      </c>
      <c r="C23" s="8">
        <v>70000</v>
      </c>
      <c r="D23" s="4">
        <v>0</v>
      </c>
      <c r="E23" s="4"/>
      <c r="F23" s="4" t="s">
        <v>206</v>
      </c>
    </row>
    <row r="24" spans="1:8" x14ac:dyDescent="0.25">
      <c r="A24" s="16" t="s">
        <v>61</v>
      </c>
      <c r="B24" s="16"/>
      <c r="C24" s="17">
        <f>SUM(C16:C23)</f>
        <v>560000</v>
      </c>
      <c r="D24" s="17">
        <f>SUM(D16:D23)</f>
        <v>50000</v>
      </c>
      <c r="E24" s="4"/>
      <c r="F24" s="6"/>
    </row>
    <row r="25" spans="1:8" x14ac:dyDescent="0.25">
      <c r="A25" s="6" t="s">
        <v>32</v>
      </c>
      <c r="B25" s="6"/>
      <c r="C25" s="4">
        <v>0</v>
      </c>
      <c r="D25" s="8">
        <v>30000</v>
      </c>
      <c r="E25" s="4"/>
      <c r="F25" s="6"/>
    </row>
    <row r="26" spans="1:8" x14ac:dyDescent="0.25">
      <c r="A26" s="10"/>
      <c r="B26" s="10"/>
      <c r="C26" s="10"/>
      <c r="D26" s="11"/>
      <c r="E26" s="23"/>
      <c r="F26" s="10"/>
    </row>
    <row r="27" spans="1:8" x14ac:dyDescent="0.25">
      <c r="A27" s="14" t="s">
        <v>43</v>
      </c>
      <c r="B27" s="14"/>
      <c r="C27" s="14"/>
      <c r="D27" s="14"/>
      <c r="E27" s="24"/>
      <c r="F27" s="14"/>
      <c r="G27" s="14"/>
    </row>
    <row r="28" spans="1:8" x14ac:dyDescent="0.25">
      <c r="A28" s="86" t="s">
        <v>184</v>
      </c>
      <c r="B28" s="86"/>
      <c r="C28" s="86"/>
      <c r="D28" s="86"/>
      <c r="E28" s="86"/>
      <c r="F28" s="86"/>
      <c r="G28" s="86"/>
      <c r="H28" s="86"/>
    </row>
    <row r="29" spans="1:8" ht="18" customHeight="1" x14ac:dyDescent="0.3">
      <c r="A29" s="74" t="s">
        <v>33</v>
      </c>
      <c r="B29" s="74"/>
      <c r="C29" s="74"/>
      <c r="D29" s="74"/>
      <c r="E29" s="74"/>
      <c r="F29" s="74"/>
      <c r="G29" s="74"/>
    </row>
    <row r="30" spans="1:8" x14ac:dyDescent="0.25">
      <c r="A30" s="87" t="s">
        <v>183</v>
      </c>
      <c r="B30" s="87"/>
      <c r="C30" s="87"/>
      <c r="D30" s="87"/>
      <c r="E30" s="87"/>
      <c r="F30" s="87"/>
      <c r="G30" s="87"/>
    </row>
    <row r="31" spans="1:8" x14ac:dyDescent="0.25">
      <c r="A31" s="87" t="s">
        <v>44</v>
      </c>
      <c r="B31" s="87"/>
      <c r="C31" s="87"/>
      <c r="D31" s="87"/>
      <c r="E31" s="87"/>
      <c r="F31" s="87"/>
      <c r="G31" s="87"/>
    </row>
    <row r="32" spans="1:8" x14ac:dyDescent="0.25">
      <c r="A32" s="87" t="s">
        <v>203</v>
      </c>
      <c r="B32" s="87"/>
      <c r="C32" s="87"/>
      <c r="D32" s="87"/>
      <c r="E32" s="87"/>
      <c r="F32" s="87"/>
      <c r="G32" s="87"/>
      <c r="H32" s="87"/>
    </row>
    <row r="33" spans="1:7" x14ac:dyDescent="0.25">
      <c r="A33" s="84" t="s">
        <v>204</v>
      </c>
      <c r="B33" s="84"/>
      <c r="C33" s="84"/>
      <c r="D33" s="84"/>
      <c r="E33" s="84"/>
      <c r="F33" s="84"/>
    </row>
    <row r="34" spans="1:7" x14ac:dyDescent="0.25">
      <c r="A34" s="85" t="s">
        <v>205</v>
      </c>
      <c r="B34" s="85"/>
      <c r="C34" s="85"/>
      <c r="D34" s="85"/>
      <c r="E34" s="85"/>
      <c r="F34" s="85"/>
      <c r="G34" s="85"/>
    </row>
  </sheetData>
  <mergeCells count="12">
    <mergeCell ref="A34:G34"/>
    <mergeCell ref="A28:H28"/>
    <mergeCell ref="A33:F33"/>
    <mergeCell ref="A32:H32"/>
    <mergeCell ref="A30:G30"/>
    <mergeCell ref="A31:G31"/>
    <mergeCell ref="A29:G29"/>
    <mergeCell ref="D3:K3"/>
    <mergeCell ref="A4:H4"/>
    <mergeCell ref="A5:H5"/>
    <mergeCell ref="A6:H6"/>
    <mergeCell ref="A10:H10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activeCell="A44" sqref="A44:G44"/>
    </sheetView>
  </sheetViews>
  <sheetFormatPr baseColWidth="10" defaultRowHeight="15" x14ac:dyDescent="0.25"/>
  <cols>
    <col min="1" max="1" width="4.5703125" customWidth="1"/>
    <col min="2" max="2" width="16.28515625" customWidth="1"/>
    <col min="3" max="3" width="11.5703125" customWidth="1"/>
    <col min="4" max="4" width="13.140625" customWidth="1"/>
    <col min="5" max="5" width="16.7109375" customWidth="1"/>
    <col min="6" max="6" width="1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74"/>
      <c r="E3" s="74"/>
      <c r="F3" s="74"/>
      <c r="G3" s="74"/>
      <c r="H3" s="74"/>
      <c r="I3" s="74"/>
      <c r="J3" s="74"/>
      <c r="K3" s="74"/>
    </row>
    <row r="4" spans="1:11" ht="18.75" x14ac:dyDescent="0.3">
      <c r="A4" s="75" t="s">
        <v>9</v>
      </c>
      <c r="B4" s="75"/>
      <c r="C4" s="75"/>
      <c r="D4" s="75"/>
      <c r="E4" s="75"/>
      <c r="F4" s="75"/>
      <c r="G4" s="75"/>
      <c r="H4" s="75"/>
      <c r="I4" s="3"/>
      <c r="J4" s="3"/>
      <c r="K4" s="3"/>
    </row>
    <row r="5" spans="1:11" ht="21" customHeight="1" x14ac:dyDescent="0.3">
      <c r="A5" s="74" t="s">
        <v>7</v>
      </c>
      <c r="B5" s="74"/>
      <c r="C5" s="74"/>
      <c r="D5" s="74"/>
      <c r="E5" s="74"/>
      <c r="F5" s="74"/>
      <c r="G5" s="74"/>
      <c r="H5" s="74"/>
    </row>
    <row r="6" spans="1:11" ht="15.75" x14ac:dyDescent="0.25">
      <c r="A6" s="77" t="s">
        <v>6</v>
      </c>
      <c r="B6" s="77"/>
      <c r="C6" s="77"/>
      <c r="D6" s="77"/>
      <c r="E6" s="77"/>
      <c r="F6" s="77"/>
      <c r="G6" s="77"/>
      <c r="H6" s="77"/>
    </row>
    <row r="7" spans="1:11" ht="6.75" customHeight="1" x14ac:dyDescent="0.25"/>
    <row r="8" spans="1:11" ht="18.75" x14ac:dyDescent="0.3">
      <c r="A8" s="2" t="s">
        <v>1</v>
      </c>
      <c r="B8" s="2"/>
      <c r="C8" s="2"/>
      <c r="E8" s="2" t="s">
        <v>2</v>
      </c>
    </row>
    <row r="9" spans="1:11" ht="6" customHeight="1" x14ac:dyDescent="0.25"/>
    <row r="10" spans="1:11" ht="15" customHeight="1" x14ac:dyDescent="0.25">
      <c r="A10" s="75" t="s">
        <v>78</v>
      </c>
      <c r="B10" s="75"/>
      <c r="C10" s="75"/>
      <c r="D10" s="75"/>
      <c r="E10" s="75"/>
      <c r="F10" s="75"/>
      <c r="G10" s="75"/>
      <c r="H10" s="75"/>
    </row>
    <row r="11" spans="1:11" ht="15" customHeight="1" x14ac:dyDescent="0.25">
      <c r="A11" s="20" t="s">
        <v>79</v>
      </c>
      <c r="B11" s="49"/>
      <c r="C11" s="20"/>
      <c r="D11" s="20"/>
      <c r="E11" s="20"/>
      <c r="F11" s="20"/>
      <c r="G11" s="20"/>
      <c r="H11" s="20"/>
    </row>
    <row r="12" spans="1:11" ht="13.5" customHeight="1" x14ac:dyDescent="0.25">
      <c r="A12" t="s">
        <v>34</v>
      </c>
    </row>
    <row r="13" spans="1:11" ht="6.75" customHeight="1" x14ac:dyDescent="0.25"/>
    <row r="14" spans="1:11" x14ac:dyDescent="0.25">
      <c r="A14" t="s">
        <v>16</v>
      </c>
    </row>
    <row r="15" spans="1:11" ht="8.25" customHeight="1" x14ac:dyDescent="0.25"/>
    <row r="16" spans="1:11" x14ac:dyDescent="0.25">
      <c r="A16" s="4" t="s">
        <v>90</v>
      </c>
      <c r="B16" s="4" t="s">
        <v>10</v>
      </c>
      <c r="C16" s="4" t="s">
        <v>11</v>
      </c>
      <c r="D16" s="4" t="s">
        <v>5</v>
      </c>
      <c r="E16" s="4" t="s">
        <v>12</v>
      </c>
      <c r="F16" s="4" t="s">
        <v>13</v>
      </c>
    </row>
    <row r="17" spans="1:6" x14ac:dyDescent="0.25">
      <c r="A17" s="21" t="s">
        <v>148</v>
      </c>
      <c r="B17" s="7" t="s">
        <v>35</v>
      </c>
      <c r="C17" s="8">
        <v>70000</v>
      </c>
      <c r="D17" s="4">
        <v>0</v>
      </c>
      <c r="E17" s="7"/>
      <c r="F17" s="4" t="s">
        <v>206</v>
      </c>
    </row>
    <row r="18" spans="1:6" x14ac:dyDescent="0.25">
      <c r="A18" s="21" t="s">
        <v>150</v>
      </c>
      <c r="B18" s="7" t="s">
        <v>36</v>
      </c>
      <c r="C18" s="8">
        <v>70000</v>
      </c>
      <c r="D18" s="4">
        <v>0</v>
      </c>
      <c r="E18" s="7"/>
      <c r="F18" s="4" t="s">
        <v>206</v>
      </c>
    </row>
    <row r="19" spans="1:6" x14ac:dyDescent="0.25">
      <c r="A19" s="21" t="s">
        <v>151</v>
      </c>
      <c r="B19" s="7" t="s">
        <v>37</v>
      </c>
      <c r="C19" s="8">
        <v>70000</v>
      </c>
      <c r="D19" s="4">
        <v>0</v>
      </c>
      <c r="E19" s="7"/>
      <c r="F19" s="4" t="s">
        <v>206</v>
      </c>
    </row>
    <row r="20" spans="1:6" x14ac:dyDescent="0.25">
      <c r="A20" s="21" t="s">
        <v>149</v>
      </c>
      <c r="B20" s="7" t="s">
        <v>38</v>
      </c>
      <c r="C20" s="8">
        <v>70000</v>
      </c>
      <c r="D20" s="4">
        <v>0</v>
      </c>
      <c r="E20" s="9"/>
      <c r="F20" s="4" t="s">
        <v>206</v>
      </c>
    </row>
    <row r="21" spans="1:6" x14ac:dyDescent="0.25">
      <c r="A21" s="21" t="s">
        <v>152</v>
      </c>
      <c r="B21" s="7" t="s">
        <v>18</v>
      </c>
      <c r="C21" s="8">
        <v>70000</v>
      </c>
      <c r="D21" s="4">
        <v>0</v>
      </c>
      <c r="E21" s="7"/>
      <c r="F21" s="4" t="s">
        <v>206</v>
      </c>
    </row>
    <row r="22" spans="1:6" x14ac:dyDescent="0.25">
      <c r="A22" s="21" t="s">
        <v>153</v>
      </c>
      <c r="B22" s="7" t="s">
        <v>19</v>
      </c>
      <c r="C22" s="8">
        <v>70000</v>
      </c>
      <c r="D22" s="4">
        <v>0</v>
      </c>
      <c r="E22" s="6"/>
      <c r="F22" s="4" t="s">
        <v>206</v>
      </c>
    </row>
    <row r="23" spans="1:6" x14ac:dyDescent="0.25">
      <c r="A23" s="21" t="s">
        <v>154</v>
      </c>
      <c r="B23" s="7" t="s">
        <v>39</v>
      </c>
      <c r="C23" s="8">
        <v>70000</v>
      </c>
      <c r="D23" s="4">
        <v>0</v>
      </c>
      <c r="E23" s="6"/>
      <c r="F23" s="4" t="s">
        <v>206</v>
      </c>
    </row>
    <row r="24" spans="1:6" x14ac:dyDescent="0.25">
      <c r="A24" s="21" t="s">
        <v>155</v>
      </c>
      <c r="B24" s="7" t="s">
        <v>22</v>
      </c>
      <c r="C24" s="8">
        <v>70000</v>
      </c>
      <c r="D24" s="4">
        <v>0</v>
      </c>
      <c r="E24" s="6"/>
      <c r="F24" s="4" t="s">
        <v>206</v>
      </c>
    </row>
    <row r="25" spans="1:6" x14ac:dyDescent="0.25">
      <c r="A25" s="21" t="s">
        <v>156</v>
      </c>
      <c r="B25" s="7" t="s">
        <v>23</v>
      </c>
      <c r="C25" s="8">
        <v>70000</v>
      </c>
      <c r="D25" s="4">
        <v>0</v>
      </c>
      <c r="E25" s="6"/>
      <c r="F25" s="4" t="s">
        <v>206</v>
      </c>
    </row>
    <row r="26" spans="1:6" x14ac:dyDescent="0.25">
      <c r="A26" s="21" t="s">
        <v>157</v>
      </c>
      <c r="B26" s="7" t="s">
        <v>24</v>
      </c>
      <c r="C26" s="8">
        <v>70000</v>
      </c>
      <c r="D26" s="4">
        <v>0</v>
      </c>
      <c r="E26" s="6"/>
      <c r="F26" s="4" t="s">
        <v>206</v>
      </c>
    </row>
    <row r="27" spans="1:6" x14ac:dyDescent="0.25">
      <c r="A27" s="21" t="s">
        <v>158</v>
      </c>
      <c r="B27" s="7" t="s">
        <v>25</v>
      </c>
      <c r="C27" s="8">
        <v>70000</v>
      </c>
      <c r="D27" s="4">
        <v>0</v>
      </c>
      <c r="E27" s="6"/>
      <c r="F27" s="4" t="s">
        <v>206</v>
      </c>
    </row>
    <row r="28" spans="1:6" x14ac:dyDescent="0.25">
      <c r="A28" s="21" t="s">
        <v>159</v>
      </c>
      <c r="B28" s="7" t="s">
        <v>26</v>
      </c>
      <c r="C28" s="8">
        <v>70000</v>
      </c>
      <c r="D28" s="4">
        <v>0</v>
      </c>
      <c r="E28" s="6"/>
      <c r="F28" s="4" t="s">
        <v>206</v>
      </c>
    </row>
    <row r="29" spans="1:6" x14ac:dyDescent="0.25">
      <c r="A29" s="21" t="s">
        <v>160</v>
      </c>
      <c r="B29" s="7" t="s">
        <v>40</v>
      </c>
      <c r="C29" s="8">
        <v>70000</v>
      </c>
      <c r="D29" s="4">
        <v>0</v>
      </c>
      <c r="E29" s="6"/>
      <c r="F29" s="4" t="s">
        <v>206</v>
      </c>
    </row>
    <row r="30" spans="1:6" x14ac:dyDescent="0.25">
      <c r="A30" s="21" t="s">
        <v>161</v>
      </c>
      <c r="B30" s="7" t="s">
        <v>80</v>
      </c>
      <c r="C30" s="8">
        <v>70000</v>
      </c>
      <c r="D30" s="4">
        <v>0</v>
      </c>
      <c r="E30" s="6"/>
      <c r="F30" s="4" t="s">
        <v>206</v>
      </c>
    </row>
    <row r="31" spans="1:6" x14ac:dyDescent="0.25">
      <c r="A31" s="21" t="s">
        <v>162</v>
      </c>
      <c r="B31" s="7" t="s">
        <v>81</v>
      </c>
      <c r="C31" s="8">
        <v>70000</v>
      </c>
      <c r="D31" s="4">
        <v>0</v>
      </c>
      <c r="E31" s="6"/>
      <c r="F31" s="4" t="s">
        <v>206</v>
      </c>
    </row>
    <row r="32" spans="1:6" x14ac:dyDescent="0.25">
      <c r="A32" s="16" t="s">
        <v>61</v>
      </c>
      <c r="B32" s="16"/>
      <c r="C32" s="17">
        <f>SUM(C17:C31)</f>
        <v>1050000</v>
      </c>
      <c r="D32" s="19">
        <f>SUM(D17:D31)</f>
        <v>0</v>
      </c>
      <c r="E32" s="6"/>
      <c r="F32" s="4" t="s">
        <v>206</v>
      </c>
    </row>
    <row r="33" spans="1:7" x14ac:dyDescent="0.25">
      <c r="A33" s="26" t="s">
        <v>32</v>
      </c>
      <c r="B33" s="26"/>
      <c r="C33" s="4">
        <v>0</v>
      </c>
      <c r="D33" s="17">
        <f>A31*10000</f>
        <v>150000</v>
      </c>
      <c r="E33" s="6"/>
      <c r="F33" s="4" t="s">
        <v>206</v>
      </c>
    </row>
    <row r="35" spans="1:7" ht="18.75" x14ac:dyDescent="0.3">
      <c r="A35" s="74" t="s">
        <v>250</v>
      </c>
      <c r="B35" s="74"/>
      <c r="C35" s="74"/>
      <c r="D35" s="74"/>
      <c r="E35" s="74"/>
      <c r="F35" s="74"/>
      <c r="G35" s="74"/>
    </row>
    <row r="36" spans="1:7" ht="15" customHeight="1" x14ac:dyDescent="0.25">
      <c r="A36" s="87" t="s">
        <v>251</v>
      </c>
      <c r="B36" s="87"/>
      <c r="C36" s="87"/>
      <c r="D36" s="87"/>
      <c r="E36" s="87"/>
      <c r="F36" s="87"/>
      <c r="G36" s="87"/>
    </row>
    <row r="37" spans="1:7" x14ac:dyDescent="0.25">
      <c r="A37" s="87" t="s">
        <v>185</v>
      </c>
      <c r="B37" s="87"/>
      <c r="C37" s="87"/>
      <c r="D37" s="87"/>
      <c r="E37" s="87"/>
      <c r="F37" s="87"/>
      <c r="G37" s="87"/>
    </row>
    <row r="38" spans="1:7" x14ac:dyDescent="0.25">
      <c r="A38" s="87" t="s">
        <v>41</v>
      </c>
      <c r="B38" s="87"/>
      <c r="C38" s="87"/>
      <c r="D38" s="87"/>
      <c r="E38" s="87"/>
      <c r="F38" s="87"/>
      <c r="G38" s="87"/>
    </row>
    <row r="39" spans="1:7" x14ac:dyDescent="0.25">
      <c r="A39" s="87" t="s">
        <v>42</v>
      </c>
      <c r="B39" s="87"/>
      <c r="C39" s="87"/>
      <c r="D39" s="87"/>
      <c r="E39" s="87"/>
      <c r="F39" s="87"/>
      <c r="G39" s="87"/>
    </row>
    <row r="40" spans="1:7" ht="8.25" customHeight="1" x14ac:dyDescent="0.25">
      <c r="A40" s="5"/>
      <c r="B40" s="50"/>
      <c r="C40" s="5"/>
      <c r="D40" s="5"/>
      <c r="E40" s="5"/>
      <c r="F40" s="5"/>
      <c r="G40" s="5"/>
    </row>
    <row r="41" spans="1:7" x14ac:dyDescent="0.25">
      <c r="A41" s="87" t="s">
        <v>252</v>
      </c>
      <c r="B41" s="88"/>
      <c r="C41" s="88"/>
      <c r="D41" s="88"/>
      <c r="E41" s="88"/>
      <c r="F41" s="88"/>
      <c r="G41" s="53"/>
    </row>
    <row r="42" spans="1:7" x14ac:dyDescent="0.25">
      <c r="A42" s="88" t="s">
        <v>199</v>
      </c>
      <c r="B42" s="88"/>
      <c r="C42" s="88"/>
      <c r="D42" s="88"/>
      <c r="E42" s="88"/>
      <c r="F42" s="88"/>
      <c r="G42" s="88"/>
    </row>
    <row r="43" spans="1:7" x14ac:dyDescent="0.25">
      <c r="A43" s="84" t="s">
        <v>253</v>
      </c>
      <c r="B43" s="84"/>
      <c r="C43" s="84"/>
      <c r="D43" s="84"/>
      <c r="E43" s="84"/>
      <c r="F43" s="84"/>
      <c r="G43" s="84"/>
    </row>
    <row r="44" spans="1:7" x14ac:dyDescent="0.25">
      <c r="A44" s="85" t="s">
        <v>207</v>
      </c>
      <c r="B44" s="85"/>
      <c r="C44" s="85"/>
      <c r="D44" s="85"/>
      <c r="E44" s="85"/>
      <c r="F44" s="85"/>
      <c r="G44" s="85"/>
    </row>
  </sheetData>
  <mergeCells count="14">
    <mergeCell ref="D3:K3"/>
    <mergeCell ref="A5:H5"/>
    <mergeCell ref="A6:H6"/>
    <mergeCell ref="A10:H10"/>
    <mergeCell ref="A4:H4"/>
    <mergeCell ref="A44:G44"/>
    <mergeCell ref="A41:F41"/>
    <mergeCell ref="A42:G42"/>
    <mergeCell ref="A43:G43"/>
    <mergeCell ref="A35:G35"/>
    <mergeCell ref="A36:G36"/>
    <mergeCell ref="A37:G37"/>
    <mergeCell ref="A39:G39"/>
    <mergeCell ref="A38:G38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Normal="100" workbookViewId="0">
      <selection activeCell="C39" sqref="C39"/>
    </sheetView>
  </sheetViews>
  <sheetFormatPr baseColWidth="10" defaultRowHeight="15" x14ac:dyDescent="0.25"/>
  <cols>
    <col min="1" max="1" width="4.5703125" customWidth="1"/>
    <col min="2" max="2" width="16.28515625" customWidth="1"/>
    <col min="3" max="3" width="11.5703125" customWidth="1"/>
    <col min="4" max="4" width="13.140625" customWidth="1"/>
    <col min="5" max="5" width="16.7109375" customWidth="1"/>
    <col min="6" max="6" width="1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74"/>
      <c r="E3" s="74"/>
      <c r="F3" s="74"/>
      <c r="G3" s="74"/>
      <c r="H3" s="74"/>
      <c r="I3" s="74"/>
      <c r="J3" s="74"/>
      <c r="K3" s="74"/>
    </row>
    <row r="4" spans="1:11" ht="18.75" x14ac:dyDescent="0.3">
      <c r="A4" s="75" t="s">
        <v>9</v>
      </c>
      <c r="B4" s="75"/>
      <c r="C4" s="75"/>
      <c r="D4" s="75"/>
      <c r="E4" s="75"/>
      <c r="F4" s="75"/>
      <c r="G4" s="75"/>
      <c r="H4" s="75"/>
      <c r="I4" s="62"/>
      <c r="J4" s="62"/>
      <c r="K4" s="62"/>
    </row>
    <row r="5" spans="1:11" ht="21" customHeight="1" x14ac:dyDescent="0.3">
      <c r="A5" s="74" t="s">
        <v>7</v>
      </c>
      <c r="B5" s="74"/>
      <c r="C5" s="74"/>
      <c r="D5" s="74"/>
      <c r="E5" s="74"/>
      <c r="F5" s="74"/>
      <c r="G5" s="74"/>
      <c r="H5" s="74"/>
    </row>
    <row r="6" spans="1:11" ht="17.25" customHeight="1" x14ac:dyDescent="0.25">
      <c r="A6" s="77" t="s">
        <v>6</v>
      </c>
      <c r="B6" s="77"/>
      <c r="C6" s="77"/>
      <c r="D6" s="77"/>
      <c r="E6" s="77"/>
      <c r="F6" s="77"/>
      <c r="G6" s="77"/>
      <c r="H6" s="77"/>
    </row>
    <row r="7" spans="1:11" ht="6.75" customHeight="1" x14ac:dyDescent="0.25"/>
    <row r="8" spans="1:11" ht="18.75" x14ac:dyDescent="0.3">
      <c r="A8" s="2" t="s">
        <v>1</v>
      </c>
      <c r="B8" s="2"/>
      <c r="C8" s="2"/>
      <c r="E8" s="2" t="s">
        <v>2</v>
      </c>
    </row>
    <row r="9" spans="1:11" ht="6" customHeight="1" x14ac:dyDescent="0.25"/>
    <row r="10" spans="1:11" ht="15" customHeight="1" x14ac:dyDescent="0.25">
      <c r="A10" s="75" t="s">
        <v>78</v>
      </c>
      <c r="B10" s="75"/>
      <c r="C10" s="75"/>
      <c r="D10" s="75"/>
      <c r="E10" s="75"/>
      <c r="F10" s="75"/>
      <c r="G10" s="75"/>
      <c r="H10" s="75"/>
    </row>
    <row r="11" spans="1:11" ht="15" customHeight="1" x14ac:dyDescent="0.25">
      <c r="A11" s="63" t="s">
        <v>79</v>
      </c>
      <c r="B11" s="63"/>
      <c r="C11" s="63"/>
      <c r="D11" s="63"/>
      <c r="E11" s="63"/>
      <c r="F11" s="63"/>
      <c r="G11" s="63"/>
      <c r="H11" s="63"/>
    </row>
    <row r="12" spans="1:11" ht="13.5" customHeight="1" x14ac:dyDescent="0.25">
      <c r="A12" t="s">
        <v>34</v>
      </c>
    </row>
    <row r="13" spans="1:11" ht="6.75" customHeight="1" x14ac:dyDescent="0.25"/>
    <row r="14" spans="1:11" x14ac:dyDescent="0.25">
      <c r="A14" t="s">
        <v>16</v>
      </c>
    </row>
    <row r="15" spans="1:11" ht="8.25" customHeight="1" x14ac:dyDescent="0.25"/>
    <row r="16" spans="1:11" x14ac:dyDescent="0.25">
      <c r="A16" s="4" t="s">
        <v>90</v>
      </c>
      <c r="B16" s="4" t="s">
        <v>10</v>
      </c>
      <c r="C16" s="4" t="s">
        <v>11</v>
      </c>
      <c r="D16" s="4" t="s">
        <v>5</v>
      </c>
      <c r="E16" s="4" t="s">
        <v>12</v>
      </c>
      <c r="F16" s="4" t="s">
        <v>13</v>
      </c>
    </row>
    <row r="17" spans="1:6" x14ac:dyDescent="0.25">
      <c r="A17" s="21" t="s">
        <v>148</v>
      </c>
      <c r="B17" s="7" t="s">
        <v>174</v>
      </c>
      <c r="C17" s="8">
        <v>70000</v>
      </c>
      <c r="D17" s="4">
        <v>0</v>
      </c>
      <c r="E17" s="6"/>
      <c r="F17" s="4" t="s">
        <v>206</v>
      </c>
    </row>
    <row r="18" spans="1:6" x14ac:dyDescent="0.25">
      <c r="A18" s="21" t="s">
        <v>150</v>
      </c>
      <c r="B18" s="7" t="s">
        <v>175</v>
      </c>
      <c r="C18" s="8">
        <v>70000</v>
      </c>
      <c r="D18" s="4">
        <v>0</v>
      </c>
      <c r="E18" s="6"/>
      <c r="F18" s="4" t="s">
        <v>206</v>
      </c>
    </row>
    <row r="19" spans="1:6" x14ac:dyDescent="0.25">
      <c r="A19" s="21" t="s">
        <v>151</v>
      </c>
      <c r="B19" s="7" t="s">
        <v>186</v>
      </c>
      <c r="C19" s="8">
        <v>70000</v>
      </c>
      <c r="D19" s="4">
        <v>0</v>
      </c>
      <c r="E19" s="6"/>
      <c r="F19" s="4" t="s">
        <v>206</v>
      </c>
    </row>
    <row r="20" spans="1:6" x14ac:dyDescent="0.25">
      <c r="A20" s="21" t="s">
        <v>149</v>
      </c>
      <c r="B20" s="7" t="s">
        <v>188</v>
      </c>
      <c r="C20" s="8">
        <v>70000</v>
      </c>
      <c r="D20" s="4">
        <v>0</v>
      </c>
      <c r="E20" s="6"/>
      <c r="F20" s="4" t="s">
        <v>206</v>
      </c>
    </row>
    <row r="21" spans="1:6" x14ac:dyDescent="0.25">
      <c r="A21" s="21" t="s">
        <v>152</v>
      </c>
      <c r="B21" s="7" t="s">
        <v>189</v>
      </c>
      <c r="C21" s="8">
        <v>70000</v>
      </c>
      <c r="D21" s="4">
        <v>0</v>
      </c>
      <c r="E21" s="6"/>
      <c r="F21" s="4" t="s">
        <v>206</v>
      </c>
    </row>
    <row r="22" spans="1:6" x14ac:dyDescent="0.25">
      <c r="A22" s="21" t="s">
        <v>153</v>
      </c>
      <c r="B22" s="7" t="s">
        <v>195</v>
      </c>
      <c r="C22" s="8">
        <v>70000</v>
      </c>
      <c r="D22" s="4">
        <v>0</v>
      </c>
      <c r="E22" s="6"/>
      <c r="F22" s="4" t="s">
        <v>206</v>
      </c>
    </row>
    <row r="23" spans="1:6" x14ac:dyDescent="0.25">
      <c r="A23" s="21" t="s">
        <v>154</v>
      </c>
      <c r="B23" s="7" t="s">
        <v>196</v>
      </c>
      <c r="C23" s="8">
        <v>70000</v>
      </c>
      <c r="D23" s="4">
        <v>0</v>
      </c>
      <c r="E23" s="6"/>
      <c r="F23" s="4" t="s">
        <v>206</v>
      </c>
    </row>
    <row r="24" spans="1:6" x14ac:dyDescent="0.25">
      <c r="A24" s="21" t="s">
        <v>155</v>
      </c>
      <c r="B24" s="7" t="s">
        <v>197</v>
      </c>
      <c r="C24" s="8">
        <v>70000</v>
      </c>
      <c r="D24" s="4">
        <v>0</v>
      </c>
      <c r="E24" s="6"/>
      <c r="F24" s="4" t="s">
        <v>206</v>
      </c>
    </row>
    <row r="25" spans="1:6" x14ac:dyDescent="0.25">
      <c r="A25" s="21" t="s">
        <v>156</v>
      </c>
      <c r="B25" s="7" t="s">
        <v>198</v>
      </c>
      <c r="C25" s="8">
        <v>70000</v>
      </c>
      <c r="D25" s="4">
        <v>0</v>
      </c>
      <c r="E25" s="6"/>
      <c r="F25" s="4" t="s">
        <v>206</v>
      </c>
    </row>
    <row r="26" spans="1:6" x14ac:dyDescent="0.25">
      <c r="A26" s="21" t="s">
        <v>157</v>
      </c>
      <c r="B26" s="7" t="s">
        <v>231</v>
      </c>
      <c r="C26" s="8">
        <v>70000</v>
      </c>
      <c r="D26" s="4">
        <v>0</v>
      </c>
      <c r="E26" s="6"/>
      <c r="F26" s="4" t="s">
        <v>206</v>
      </c>
    </row>
    <row r="27" spans="1:6" x14ac:dyDescent="0.25">
      <c r="A27" s="21" t="s">
        <v>158</v>
      </c>
      <c r="B27" s="7" t="s">
        <v>232</v>
      </c>
      <c r="C27" s="8">
        <v>70000</v>
      </c>
      <c r="D27" s="4">
        <v>0</v>
      </c>
      <c r="E27" s="6"/>
      <c r="F27" s="4" t="s">
        <v>206</v>
      </c>
    </row>
    <row r="28" spans="1:6" x14ac:dyDescent="0.25">
      <c r="A28" s="21" t="s">
        <v>159</v>
      </c>
      <c r="B28" s="7" t="s">
        <v>238</v>
      </c>
      <c r="C28" s="8">
        <v>70000</v>
      </c>
      <c r="D28" s="4">
        <v>0</v>
      </c>
      <c r="E28" s="6"/>
      <c r="F28" s="4" t="s">
        <v>206</v>
      </c>
    </row>
    <row r="29" spans="1:6" x14ac:dyDescent="0.25">
      <c r="A29" s="21" t="s">
        <v>160</v>
      </c>
      <c r="B29" s="7" t="s">
        <v>239</v>
      </c>
      <c r="C29" s="8">
        <v>70000</v>
      </c>
      <c r="D29" s="4">
        <v>0</v>
      </c>
      <c r="E29" s="6"/>
      <c r="F29" s="4" t="s">
        <v>206</v>
      </c>
    </row>
    <row r="30" spans="1:6" x14ac:dyDescent="0.25">
      <c r="A30" s="21" t="s">
        <v>161</v>
      </c>
      <c r="B30" s="7" t="s">
        <v>240</v>
      </c>
      <c r="C30" s="8">
        <v>70000</v>
      </c>
      <c r="D30" s="4">
        <v>0</v>
      </c>
      <c r="E30" s="6"/>
      <c r="F30" s="4" t="s">
        <v>206</v>
      </c>
    </row>
    <row r="31" spans="1:6" x14ac:dyDescent="0.25">
      <c r="A31" s="21" t="s">
        <v>162</v>
      </c>
      <c r="B31" s="7" t="s">
        <v>241</v>
      </c>
      <c r="C31" s="8">
        <v>70000</v>
      </c>
      <c r="D31" s="4">
        <v>0</v>
      </c>
      <c r="E31" s="6"/>
      <c r="F31" s="4" t="s">
        <v>206</v>
      </c>
    </row>
    <row r="32" spans="1:6" x14ac:dyDescent="0.25">
      <c r="A32" s="21" t="s">
        <v>163</v>
      </c>
      <c r="B32" s="7" t="s">
        <v>242</v>
      </c>
      <c r="C32" s="8">
        <v>70000</v>
      </c>
      <c r="D32" s="4">
        <v>0</v>
      </c>
      <c r="E32" s="6"/>
      <c r="F32" s="4" t="s">
        <v>206</v>
      </c>
    </row>
    <row r="33" spans="1:7" x14ac:dyDescent="0.25">
      <c r="A33" s="21" t="s">
        <v>164</v>
      </c>
      <c r="B33" s="7" t="s">
        <v>259</v>
      </c>
      <c r="C33" s="8">
        <v>70000</v>
      </c>
      <c r="D33" s="4">
        <v>0</v>
      </c>
      <c r="E33" s="6"/>
      <c r="F33" s="4" t="s">
        <v>206</v>
      </c>
    </row>
    <row r="34" spans="1:7" x14ac:dyDescent="0.25">
      <c r="A34" s="16" t="s">
        <v>61</v>
      </c>
      <c r="B34" s="16"/>
      <c r="C34" s="17">
        <f>SUM(C17:C33)</f>
        <v>1190000</v>
      </c>
      <c r="D34" s="19">
        <f>SUM(D17:D23)</f>
        <v>0</v>
      </c>
      <c r="E34" s="6"/>
      <c r="F34" s="4" t="s">
        <v>206</v>
      </c>
    </row>
    <row r="35" spans="1:7" x14ac:dyDescent="0.25">
      <c r="A35" s="26" t="s">
        <v>32</v>
      </c>
      <c r="B35" s="26"/>
      <c r="C35" s="4">
        <v>0</v>
      </c>
      <c r="D35" s="17">
        <v>170000</v>
      </c>
      <c r="E35" s="6"/>
      <c r="F35" s="4" t="s">
        <v>206</v>
      </c>
    </row>
    <row r="37" spans="1:7" ht="18.75" x14ac:dyDescent="0.3">
      <c r="A37" s="74" t="s">
        <v>260</v>
      </c>
      <c r="B37" s="74"/>
      <c r="C37" s="74"/>
      <c r="D37" s="74"/>
      <c r="E37" s="74"/>
      <c r="F37" s="74"/>
      <c r="G37" s="74"/>
    </row>
    <row r="38" spans="1:7" x14ac:dyDescent="0.25">
      <c r="A38" s="85" t="s">
        <v>243</v>
      </c>
      <c r="B38" s="85"/>
      <c r="C38" s="85"/>
      <c r="D38" s="85"/>
      <c r="E38" s="85"/>
      <c r="F38" s="85"/>
      <c r="G38" s="85"/>
    </row>
  </sheetData>
  <mergeCells count="7">
    <mergeCell ref="A38:G38"/>
    <mergeCell ref="D3:K3"/>
    <mergeCell ref="A4:H4"/>
    <mergeCell ref="A5:H5"/>
    <mergeCell ref="A6:H6"/>
    <mergeCell ref="A10:H10"/>
    <mergeCell ref="A37:G37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37" workbookViewId="0">
      <selection activeCell="A50" sqref="A50:G50"/>
    </sheetView>
  </sheetViews>
  <sheetFormatPr baseColWidth="10" defaultRowHeight="15" x14ac:dyDescent="0.25"/>
  <cols>
    <col min="1" max="1" width="3.85546875" customWidth="1"/>
    <col min="2" max="2" width="16.28515625" customWidth="1"/>
    <col min="3" max="3" width="11.5703125" customWidth="1"/>
    <col min="4" max="4" width="13.140625" customWidth="1"/>
    <col min="5" max="5" width="15.28515625" style="12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"/>
    </row>
    <row r="2" spans="1:11" ht="18.75" x14ac:dyDescent="0.3">
      <c r="A2" s="1" t="s">
        <v>3</v>
      </c>
      <c r="B2" s="1"/>
      <c r="F2" s="2"/>
      <c r="G2" s="2"/>
      <c r="H2" s="2"/>
      <c r="I2" s="2"/>
      <c r="J2" s="2"/>
    </row>
    <row r="3" spans="1:11" ht="18.75" x14ac:dyDescent="0.3">
      <c r="A3" s="1" t="s">
        <v>4</v>
      </c>
      <c r="B3" s="1"/>
      <c r="D3" s="74"/>
      <c r="E3" s="74"/>
      <c r="F3" s="74"/>
      <c r="G3" s="74"/>
      <c r="H3" s="74"/>
      <c r="I3" s="74"/>
      <c r="J3" s="74"/>
      <c r="K3" s="74"/>
    </row>
    <row r="4" spans="1:11" ht="18.75" x14ac:dyDescent="0.3">
      <c r="A4" s="75" t="s">
        <v>9</v>
      </c>
      <c r="B4" s="75"/>
      <c r="C4" s="75"/>
      <c r="D4" s="75"/>
      <c r="E4" s="75"/>
      <c r="F4" s="75"/>
      <c r="G4" s="75"/>
      <c r="H4" s="75"/>
      <c r="I4" s="3"/>
      <c r="J4" s="3"/>
      <c r="K4" s="3"/>
    </row>
    <row r="5" spans="1:11" ht="27" customHeight="1" x14ac:dyDescent="0.3">
      <c r="A5" s="74" t="s">
        <v>7</v>
      </c>
      <c r="B5" s="74"/>
      <c r="C5" s="74"/>
      <c r="D5" s="74"/>
      <c r="E5" s="74"/>
      <c r="F5" s="74"/>
      <c r="G5" s="74"/>
      <c r="H5" s="74"/>
    </row>
    <row r="6" spans="1:11" ht="15.75" x14ac:dyDescent="0.25">
      <c r="A6" s="77" t="s">
        <v>6</v>
      </c>
      <c r="B6" s="77"/>
      <c r="C6" s="77"/>
      <c r="D6" s="77"/>
      <c r="E6" s="77"/>
      <c r="F6" s="77"/>
      <c r="G6" s="77"/>
      <c r="H6" s="77"/>
    </row>
    <row r="7" spans="1:11" ht="11.25" customHeight="1" x14ac:dyDescent="0.25"/>
    <row r="8" spans="1:11" ht="18.75" x14ac:dyDescent="0.3">
      <c r="A8" s="2" t="s">
        <v>1</v>
      </c>
      <c r="B8" s="2"/>
      <c r="C8" s="2"/>
      <c r="E8" s="13" t="s">
        <v>2</v>
      </c>
    </row>
    <row r="9" spans="1:11" ht="6" customHeight="1" x14ac:dyDescent="0.25"/>
    <row r="10" spans="1:11" ht="15" customHeight="1" x14ac:dyDescent="0.25">
      <c r="A10" s="84" t="s">
        <v>47</v>
      </c>
      <c r="B10" s="84"/>
      <c r="C10" s="84"/>
      <c r="D10" s="84"/>
      <c r="E10" s="84"/>
      <c r="F10" s="84"/>
      <c r="G10" s="84"/>
      <c r="H10" s="84"/>
    </row>
    <row r="11" spans="1:11" ht="24" customHeight="1" x14ac:dyDescent="0.25">
      <c r="A11" t="s">
        <v>46</v>
      </c>
    </row>
    <row r="13" spans="1:11" x14ac:dyDescent="0.25">
      <c r="A13" t="s">
        <v>45</v>
      </c>
    </row>
    <row r="14" spans="1:11" ht="8.25" customHeight="1" x14ac:dyDescent="0.25"/>
    <row r="15" spans="1:11" x14ac:dyDescent="0.25">
      <c r="A15" s="4" t="s">
        <v>90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2" t="s">
        <v>148</v>
      </c>
      <c r="B16" s="7" t="s">
        <v>48</v>
      </c>
      <c r="C16" s="4">
        <v>0</v>
      </c>
      <c r="D16" s="4">
        <v>0</v>
      </c>
      <c r="E16" s="4"/>
      <c r="F16" s="4"/>
    </row>
    <row r="17" spans="1:6" x14ac:dyDescent="0.25">
      <c r="A17" s="52" t="s">
        <v>150</v>
      </c>
      <c r="B17" s="7" t="s">
        <v>17</v>
      </c>
      <c r="C17" s="15">
        <v>0</v>
      </c>
      <c r="D17" s="15">
        <v>0</v>
      </c>
      <c r="E17" s="21"/>
      <c r="F17" s="4"/>
    </row>
    <row r="18" spans="1:6" x14ac:dyDescent="0.25">
      <c r="A18" s="52" t="s">
        <v>151</v>
      </c>
      <c r="B18" s="7" t="s">
        <v>20</v>
      </c>
      <c r="C18" s="8">
        <v>70000</v>
      </c>
      <c r="D18" s="15">
        <v>0</v>
      </c>
      <c r="E18" s="21"/>
      <c r="F18" s="4"/>
    </row>
    <row r="19" spans="1:6" x14ac:dyDescent="0.25">
      <c r="A19" s="52" t="s">
        <v>149</v>
      </c>
      <c r="B19" s="7" t="s">
        <v>21</v>
      </c>
      <c r="C19" s="8">
        <v>210000</v>
      </c>
      <c r="D19" s="15">
        <v>0</v>
      </c>
      <c r="E19" s="21"/>
      <c r="F19" s="4" t="s">
        <v>49</v>
      </c>
    </row>
    <row r="20" spans="1:6" x14ac:dyDescent="0.25">
      <c r="A20" s="52" t="s">
        <v>152</v>
      </c>
      <c r="B20" s="7" t="s">
        <v>27</v>
      </c>
      <c r="C20" s="8">
        <v>70000</v>
      </c>
      <c r="D20" s="15">
        <v>0</v>
      </c>
      <c r="E20" s="9"/>
      <c r="F20" s="4"/>
    </row>
    <row r="21" spans="1:6" x14ac:dyDescent="0.25">
      <c r="A21" s="52" t="s">
        <v>153</v>
      </c>
      <c r="B21" s="7" t="s">
        <v>28</v>
      </c>
      <c r="C21" s="8">
        <v>70000</v>
      </c>
      <c r="D21" s="8">
        <v>30000</v>
      </c>
      <c r="E21" s="21"/>
      <c r="F21" s="4"/>
    </row>
    <row r="22" spans="1:6" x14ac:dyDescent="0.25">
      <c r="A22" s="52" t="s">
        <v>154</v>
      </c>
      <c r="B22" s="7" t="s">
        <v>29</v>
      </c>
      <c r="C22" s="8">
        <v>70000</v>
      </c>
      <c r="D22" s="8">
        <v>30000</v>
      </c>
      <c r="E22" s="9">
        <v>42095</v>
      </c>
      <c r="F22" s="4" t="s">
        <v>59</v>
      </c>
    </row>
    <row r="23" spans="1:6" x14ac:dyDescent="0.25">
      <c r="A23" s="52" t="s">
        <v>155</v>
      </c>
      <c r="B23" s="7" t="s">
        <v>30</v>
      </c>
      <c r="C23" s="8">
        <v>70000</v>
      </c>
      <c r="D23" s="8">
        <v>10000</v>
      </c>
      <c r="E23" s="9">
        <v>42154</v>
      </c>
      <c r="F23" s="4" t="s">
        <v>59</v>
      </c>
    </row>
    <row r="24" spans="1:6" x14ac:dyDescent="0.25">
      <c r="A24" s="52" t="s">
        <v>156</v>
      </c>
      <c r="B24" s="7" t="s">
        <v>31</v>
      </c>
      <c r="C24" s="8">
        <v>70000</v>
      </c>
      <c r="D24" s="8">
        <v>10000</v>
      </c>
      <c r="E24" s="9">
        <v>42166</v>
      </c>
      <c r="F24" s="4" t="s">
        <v>59</v>
      </c>
    </row>
    <row r="25" spans="1:6" x14ac:dyDescent="0.25">
      <c r="A25" s="52" t="s">
        <v>157</v>
      </c>
      <c r="B25" s="7" t="s">
        <v>35</v>
      </c>
      <c r="C25" s="8">
        <v>70000</v>
      </c>
      <c r="D25" s="15">
        <v>0</v>
      </c>
      <c r="E25" s="4"/>
      <c r="F25" s="6"/>
    </row>
    <row r="26" spans="1:6" x14ac:dyDescent="0.25">
      <c r="A26" s="52" t="s">
        <v>158</v>
      </c>
      <c r="B26" s="7" t="s">
        <v>36</v>
      </c>
      <c r="C26" s="8">
        <v>70000</v>
      </c>
      <c r="D26" s="4">
        <v>0</v>
      </c>
      <c r="E26" s="21"/>
      <c r="F26" s="6"/>
    </row>
    <row r="27" spans="1:6" x14ac:dyDescent="0.25">
      <c r="A27" s="52" t="s">
        <v>159</v>
      </c>
      <c r="B27" s="7" t="s">
        <v>37</v>
      </c>
      <c r="C27" s="8">
        <v>70000</v>
      </c>
      <c r="D27" s="4">
        <v>0</v>
      </c>
      <c r="E27" s="21"/>
      <c r="F27" s="6"/>
    </row>
    <row r="28" spans="1:6" x14ac:dyDescent="0.25">
      <c r="A28" s="52" t="s">
        <v>160</v>
      </c>
      <c r="B28" s="7" t="s">
        <v>38</v>
      </c>
      <c r="C28" s="8">
        <v>70000</v>
      </c>
      <c r="D28" s="4">
        <v>0</v>
      </c>
      <c r="E28" s="9"/>
      <c r="F28" s="6"/>
    </row>
    <row r="29" spans="1:6" x14ac:dyDescent="0.25">
      <c r="A29" s="52" t="s">
        <v>161</v>
      </c>
      <c r="B29" s="7" t="s">
        <v>18</v>
      </c>
      <c r="C29" s="8">
        <v>70000</v>
      </c>
      <c r="D29" s="4">
        <v>0</v>
      </c>
      <c r="E29" s="21"/>
      <c r="F29" s="6"/>
    </row>
    <row r="30" spans="1:6" x14ac:dyDescent="0.25">
      <c r="A30" s="52" t="s">
        <v>162</v>
      </c>
      <c r="B30" s="7" t="s">
        <v>19</v>
      </c>
      <c r="C30" s="8">
        <v>70000</v>
      </c>
      <c r="D30" s="4">
        <v>0</v>
      </c>
      <c r="E30" s="4"/>
      <c r="F30" s="6"/>
    </row>
    <row r="31" spans="1:6" x14ac:dyDescent="0.25">
      <c r="A31" s="52" t="s">
        <v>163</v>
      </c>
      <c r="B31" s="7" t="s">
        <v>39</v>
      </c>
      <c r="C31" s="8">
        <v>70000</v>
      </c>
      <c r="D31" s="4">
        <v>0</v>
      </c>
      <c r="E31" s="4"/>
      <c r="F31" s="6"/>
    </row>
    <row r="32" spans="1:6" x14ac:dyDescent="0.25">
      <c r="A32" s="52" t="s">
        <v>164</v>
      </c>
      <c r="B32" s="7" t="s">
        <v>22</v>
      </c>
      <c r="C32" s="8">
        <v>70000</v>
      </c>
      <c r="D32" s="4">
        <v>0</v>
      </c>
      <c r="E32" s="4"/>
      <c r="F32" s="6"/>
    </row>
    <row r="33" spans="1:7" x14ac:dyDescent="0.25">
      <c r="A33" s="52" t="s">
        <v>165</v>
      </c>
      <c r="B33" s="7" t="s">
        <v>23</v>
      </c>
      <c r="C33" s="8">
        <v>70000</v>
      </c>
      <c r="D33" s="4">
        <v>0</v>
      </c>
      <c r="E33" s="4"/>
      <c r="F33" s="6"/>
    </row>
    <row r="34" spans="1:7" x14ac:dyDescent="0.25">
      <c r="A34" s="52" t="s">
        <v>166</v>
      </c>
      <c r="B34" s="7" t="s">
        <v>24</v>
      </c>
      <c r="C34" s="8">
        <v>70000</v>
      </c>
      <c r="D34" s="4">
        <v>0</v>
      </c>
      <c r="E34" s="4"/>
      <c r="F34" s="6"/>
    </row>
    <row r="35" spans="1:7" x14ac:dyDescent="0.25">
      <c r="A35" s="52" t="s">
        <v>167</v>
      </c>
      <c r="B35" s="7" t="s">
        <v>25</v>
      </c>
      <c r="C35" s="8">
        <v>70000</v>
      </c>
      <c r="D35" s="4">
        <v>0</v>
      </c>
      <c r="E35" s="4"/>
      <c r="F35" s="6"/>
    </row>
    <row r="36" spans="1:7" x14ac:dyDescent="0.25">
      <c r="A36" s="52" t="s">
        <v>168</v>
      </c>
      <c r="B36" s="7" t="s">
        <v>26</v>
      </c>
      <c r="C36" s="8">
        <v>70000</v>
      </c>
      <c r="D36" s="4">
        <v>0</v>
      </c>
      <c r="E36" s="4"/>
      <c r="F36" s="6"/>
    </row>
    <row r="37" spans="1:7" x14ac:dyDescent="0.25">
      <c r="A37" s="52" t="s">
        <v>169</v>
      </c>
      <c r="B37" s="7" t="s">
        <v>40</v>
      </c>
      <c r="C37" s="8">
        <v>70000</v>
      </c>
      <c r="D37" s="4">
        <v>0</v>
      </c>
      <c r="E37" s="4"/>
      <c r="F37" s="6"/>
    </row>
    <row r="38" spans="1:7" x14ac:dyDescent="0.25">
      <c r="A38" s="52" t="s">
        <v>170</v>
      </c>
      <c r="B38" s="7" t="s">
        <v>80</v>
      </c>
      <c r="C38" s="8">
        <v>70000</v>
      </c>
      <c r="D38" s="4">
        <v>0</v>
      </c>
      <c r="E38" s="4"/>
      <c r="F38" s="6"/>
    </row>
    <row r="39" spans="1:7" x14ac:dyDescent="0.25">
      <c r="A39" s="52" t="s">
        <v>171</v>
      </c>
      <c r="B39" s="7" t="s">
        <v>81</v>
      </c>
      <c r="C39" s="8">
        <v>70000</v>
      </c>
      <c r="D39" s="4">
        <v>0</v>
      </c>
      <c r="E39" s="4"/>
      <c r="F39" s="6"/>
    </row>
    <row r="40" spans="1:7" x14ac:dyDescent="0.25">
      <c r="A40" s="16" t="s">
        <v>61</v>
      </c>
      <c r="B40" s="16"/>
      <c r="C40" s="17">
        <f>SUM(C16:C39)</f>
        <v>1680000</v>
      </c>
      <c r="D40" s="17">
        <f>SUM(D16:D39)</f>
        <v>80000</v>
      </c>
      <c r="E40" s="4"/>
      <c r="F40" s="6"/>
    </row>
    <row r="41" spans="1:7" x14ac:dyDescent="0.25">
      <c r="A41" s="6" t="s">
        <v>32</v>
      </c>
      <c r="B41" s="6"/>
      <c r="C41" s="4">
        <v>0</v>
      </c>
      <c r="D41" s="8">
        <f>16*10000</f>
        <v>160000</v>
      </c>
      <c r="E41" s="4"/>
      <c r="F41" s="6"/>
    </row>
    <row r="43" spans="1:7" ht="18.75" x14ac:dyDescent="0.3">
      <c r="A43" s="74" t="s">
        <v>177</v>
      </c>
      <c r="B43" s="74"/>
      <c r="C43" s="74"/>
      <c r="D43" s="74"/>
      <c r="E43" s="74"/>
      <c r="F43" s="74"/>
      <c r="G43" s="74"/>
    </row>
    <row r="44" spans="1:7" x14ac:dyDescent="0.25">
      <c r="A44" s="87" t="s">
        <v>178</v>
      </c>
      <c r="B44" s="87"/>
      <c r="C44" s="87"/>
      <c r="D44" s="87"/>
      <c r="E44" s="87"/>
      <c r="F44" s="87"/>
      <c r="G44" s="87"/>
    </row>
    <row r="45" spans="1:7" ht="3.75" customHeight="1" x14ac:dyDescent="0.25">
      <c r="A45" s="87"/>
      <c r="B45" s="87"/>
      <c r="C45" s="87"/>
      <c r="D45" s="87"/>
      <c r="E45" s="87"/>
      <c r="F45" s="87"/>
      <c r="G45" s="87"/>
    </row>
    <row r="46" spans="1:7" x14ac:dyDescent="0.25">
      <c r="A46" s="87" t="s">
        <v>176</v>
      </c>
      <c r="B46" s="87"/>
      <c r="C46" s="87"/>
      <c r="D46" s="87"/>
      <c r="E46" s="87"/>
      <c r="F46" s="87"/>
      <c r="G46" s="87"/>
    </row>
    <row r="47" spans="1:7" ht="8.25" customHeight="1" x14ac:dyDescent="0.25">
      <c r="A47" s="5"/>
      <c r="B47" s="50"/>
      <c r="C47" s="5"/>
      <c r="D47" s="5"/>
      <c r="F47" s="5"/>
      <c r="G47" s="5"/>
    </row>
    <row r="48" spans="1:7" x14ac:dyDescent="0.25">
      <c r="A48" s="84"/>
      <c r="B48" s="84"/>
      <c r="C48" s="84"/>
      <c r="D48" s="84"/>
      <c r="E48" s="84"/>
      <c r="F48" s="84"/>
    </row>
    <row r="49" spans="1:7" x14ac:dyDescent="0.25">
      <c r="A49" s="88" t="s">
        <v>82</v>
      </c>
      <c r="B49" s="88"/>
      <c r="C49" s="88"/>
      <c r="D49" s="88"/>
      <c r="E49" s="88"/>
      <c r="F49" s="88"/>
      <c r="G49" s="53"/>
    </row>
    <row r="50" spans="1:7" x14ac:dyDescent="0.25">
      <c r="A50" s="88" t="s">
        <v>200</v>
      </c>
      <c r="B50" s="88"/>
      <c r="C50" s="88"/>
      <c r="D50" s="88"/>
      <c r="E50" s="88"/>
      <c r="F50" s="88"/>
      <c r="G50" s="88"/>
    </row>
    <row r="51" spans="1:7" x14ac:dyDescent="0.25">
      <c r="A51" s="84" t="s">
        <v>201</v>
      </c>
      <c r="B51" s="84"/>
      <c r="C51" s="84"/>
      <c r="D51" s="84"/>
      <c r="E51" s="84"/>
      <c r="F51" s="84"/>
      <c r="G51" s="84"/>
    </row>
    <row r="52" spans="1:7" x14ac:dyDescent="0.25">
      <c r="A52" s="85" t="s">
        <v>208</v>
      </c>
      <c r="B52" s="85"/>
      <c r="C52" s="85"/>
      <c r="D52" s="85"/>
      <c r="E52" s="85"/>
      <c r="F52" s="85"/>
      <c r="G52" s="85"/>
    </row>
  </sheetData>
  <mergeCells count="14">
    <mergeCell ref="A52:G52"/>
    <mergeCell ref="A43:G43"/>
    <mergeCell ref="D3:K3"/>
    <mergeCell ref="A4:H4"/>
    <mergeCell ref="A5:H5"/>
    <mergeCell ref="A6:H6"/>
    <mergeCell ref="A10:H10"/>
    <mergeCell ref="A51:G51"/>
    <mergeCell ref="A44:G44"/>
    <mergeCell ref="A46:G46"/>
    <mergeCell ref="A48:F48"/>
    <mergeCell ref="A45:G45"/>
    <mergeCell ref="A50:G50"/>
    <mergeCell ref="A49:F4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55" workbookViewId="0">
      <selection activeCell="G1" sqref="G1"/>
    </sheetView>
  </sheetViews>
  <sheetFormatPr baseColWidth="10" defaultRowHeight="15" x14ac:dyDescent="0.25"/>
  <cols>
    <col min="1" max="1" width="4.42578125" customWidth="1"/>
    <col min="2" max="2" width="16.42578125" customWidth="1"/>
    <col min="3" max="3" width="11.5703125" customWidth="1"/>
    <col min="4" max="4" width="13.140625" customWidth="1"/>
    <col min="5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68" t="s">
        <v>0</v>
      </c>
      <c r="B1" s="68"/>
      <c r="C1" s="69"/>
      <c r="D1" s="69"/>
      <c r="E1" s="69"/>
      <c r="F1" s="69"/>
      <c r="G1" s="69"/>
      <c r="H1" s="69"/>
      <c r="I1" s="69"/>
      <c r="J1" s="69"/>
      <c r="K1" s="69"/>
    </row>
    <row r="2" spans="1:11" ht="15" customHeight="1" x14ac:dyDescent="0.25">
      <c r="A2" s="68" t="s">
        <v>3</v>
      </c>
      <c r="B2" s="68"/>
      <c r="C2" s="69"/>
      <c r="D2" s="69"/>
      <c r="E2" s="69"/>
      <c r="F2" s="69"/>
      <c r="G2" s="69"/>
      <c r="H2" s="69"/>
      <c r="I2" s="69"/>
      <c r="J2" s="69"/>
      <c r="K2" s="69"/>
    </row>
    <row r="3" spans="1:11" ht="14.25" customHeight="1" x14ac:dyDescent="0.25">
      <c r="A3" s="68" t="s">
        <v>4</v>
      </c>
      <c r="B3" s="68"/>
      <c r="C3" s="69"/>
      <c r="D3" s="91"/>
      <c r="E3" s="91"/>
      <c r="F3" s="91"/>
      <c r="G3" s="91"/>
      <c r="H3" s="91"/>
      <c r="I3" s="91"/>
      <c r="J3" s="91"/>
      <c r="K3" s="91"/>
    </row>
    <row r="4" spans="1:11" ht="12" customHeight="1" x14ac:dyDescent="0.25">
      <c r="A4" s="92" t="s">
        <v>9</v>
      </c>
      <c r="B4" s="92"/>
      <c r="C4" s="92"/>
      <c r="D4" s="92"/>
      <c r="E4" s="92"/>
      <c r="F4" s="92"/>
      <c r="G4" s="92"/>
      <c r="H4" s="92"/>
      <c r="I4" s="67"/>
      <c r="J4" s="67"/>
      <c r="K4" s="67"/>
    </row>
    <row r="5" spans="1:11" ht="12.75" customHeight="1" x14ac:dyDescent="0.25">
      <c r="A5" s="93" t="s">
        <v>7</v>
      </c>
      <c r="B5" s="93"/>
      <c r="C5" s="93"/>
      <c r="D5" s="93"/>
      <c r="E5" s="93"/>
      <c r="F5" s="93"/>
      <c r="G5" s="93"/>
      <c r="H5" s="93"/>
      <c r="I5" s="69"/>
      <c r="J5" s="69"/>
      <c r="K5" s="69"/>
    </row>
    <row r="6" spans="1:11" ht="12.75" customHeight="1" x14ac:dyDescent="0.25">
      <c r="A6" s="91" t="s">
        <v>6</v>
      </c>
      <c r="B6" s="91"/>
      <c r="C6" s="91"/>
      <c r="D6" s="91"/>
      <c r="E6" s="91"/>
      <c r="F6" s="91"/>
      <c r="G6" s="91"/>
      <c r="H6" s="91"/>
      <c r="I6" s="69"/>
      <c r="J6" s="69"/>
      <c r="K6" s="69"/>
    </row>
    <row r="7" spans="1:11" ht="3.75" customHeight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ht="9.75" customHeight="1" x14ac:dyDescent="0.25">
      <c r="A8" s="69" t="s">
        <v>1</v>
      </c>
      <c r="B8" s="69"/>
      <c r="C8" s="69"/>
      <c r="D8" s="69"/>
      <c r="E8" s="69" t="s">
        <v>2</v>
      </c>
      <c r="F8" s="69"/>
      <c r="G8" s="69"/>
      <c r="H8" s="69"/>
      <c r="I8" s="69"/>
      <c r="J8" s="69"/>
      <c r="K8" s="69"/>
    </row>
    <row r="9" spans="1:11" ht="3.75" customHeight="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ht="10.5" customHeight="1" x14ac:dyDescent="0.25">
      <c r="A10" s="94" t="s">
        <v>51</v>
      </c>
      <c r="B10" s="94"/>
      <c r="C10" s="94"/>
      <c r="D10" s="94"/>
      <c r="E10" s="94"/>
      <c r="F10" s="94"/>
      <c r="G10" s="94"/>
      <c r="H10" s="94"/>
      <c r="I10" s="69"/>
      <c r="J10" s="69"/>
      <c r="K10" s="69"/>
    </row>
    <row r="11" spans="1:11" ht="11.25" customHeight="1" x14ac:dyDescent="0.25">
      <c r="A11" s="69" t="s">
        <v>46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ht="4.5" customHeight="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11.25" customHeight="1" x14ac:dyDescent="0.25">
      <c r="A13" s="69" t="s">
        <v>77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ht="4.5" customHeight="1" x14ac:dyDescent="0.25"/>
    <row r="15" spans="1:11" x14ac:dyDescent="0.25">
      <c r="A15" s="51" t="s">
        <v>90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2" t="s">
        <v>148</v>
      </c>
      <c r="B16" s="7" t="s">
        <v>48</v>
      </c>
      <c r="C16" s="4">
        <v>0</v>
      </c>
      <c r="D16" s="4">
        <v>0</v>
      </c>
      <c r="E16" s="4"/>
      <c r="F16" s="4" t="s">
        <v>206</v>
      </c>
    </row>
    <row r="17" spans="1:6" x14ac:dyDescent="0.25">
      <c r="A17" s="52" t="s">
        <v>150</v>
      </c>
      <c r="B17" s="7" t="s">
        <v>17</v>
      </c>
      <c r="C17" s="15">
        <v>0</v>
      </c>
      <c r="D17" s="15">
        <v>0</v>
      </c>
      <c r="E17" s="7"/>
      <c r="F17" s="4" t="s">
        <v>206</v>
      </c>
    </row>
    <row r="18" spans="1:6" x14ac:dyDescent="0.25">
      <c r="A18" s="52" t="s">
        <v>151</v>
      </c>
      <c r="B18" s="7" t="s">
        <v>20</v>
      </c>
      <c r="C18" s="8">
        <v>70000</v>
      </c>
      <c r="D18" s="15">
        <v>0</v>
      </c>
      <c r="E18" s="7"/>
      <c r="F18" s="4" t="s">
        <v>206</v>
      </c>
    </row>
    <row r="19" spans="1:6" x14ac:dyDescent="0.25">
      <c r="A19" s="52" t="s">
        <v>149</v>
      </c>
      <c r="B19" s="7" t="s">
        <v>21</v>
      </c>
      <c r="C19" s="8">
        <v>70000</v>
      </c>
      <c r="D19" s="15">
        <v>0</v>
      </c>
      <c r="E19" s="7"/>
      <c r="F19" s="4" t="s">
        <v>206</v>
      </c>
    </row>
    <row r="20" spans="1:6" x14ac:dyDescent="0.25">
      <c r="A20" s="52" t="s">
        <v>152</v>
      </c>
      <c r="B20" s="7" t="s">
        <v>27</v>
      </c>
      <c r="C20" s="8">
        <v>70000</v>
      </c>
      <c r="D20" s="15">
        <v>0</v>
      </c>
      <c r="E20" s="9"/>
      <c r="F20" s="4" t="s">
        <v>206</v>
      </c>
    </row>
    <row r="21" spans="1:6" x14ac:dyDescent="0.25">
      <c r="A21" s="52" t="s">
        <v>153</v>
      </c>
      <c r="B21" s="7" t="s">
        <v>28</v>
      </c>
      <c r="C21" s="8">
        <v>70000</v>
      </c>
      <c r="D21" s="15">
        <v>0</v>
      </c>
      <c r="E21" s="7"/>
      <c r="F21" s="4" t="s">
        <v>206</v>
      </c>
    </row>
    <row r="22" spans="1:6" x14ac:dyDescent="0.25">
      <c r="A22" s="52" t="s">
        <v>154</v>
      </c>
      <c r="B22" s="7" t="s">
        <v>29</v>
      </c>
      <c r="C22" s="8">
        <v>70000</v>
      </c>
      <c r="D22" s="15">
        <v>0</v>
      </c>
      <c r="E22" s="6"/>
      <c r="F22" s="4" t="s">
        <v>206</v>
      </c>
    </row>
    <row r="23" spans="1:6" x14ac:dyDescent="0.25">
      <c r="A23" s="52" t="s">
        <v>155</v>
      </c>
      <c r="B23" s="7" t="s">
        <v>30</v>
      </c>
      <c r="C23" s="8">
        <v>70000</v>
      </c>
      <c r="D23" s="15">
        <v>0</v>
      </c>
      <c r="E23" s="6"/>
      <c r="F23" s="4" t="s">
        <v>206</v>
      </c>
    </row>
    <row r="24" spans="1:6" x14ac:dyDescent="0.25">
      <c r="A24" s="52" t="s">
        <v>156</v>
      </c>
      <c r="B24" s="7" t="s">
        <v>31</v>
      </c>
      <c r="C24" s="8">
        <v>70000</v>
      </c>
      <c r="D24" s="15">
        <v>0</v>
      </c>
      <c r="E24" s="6"/>
      <c r="F24" s="4" t="s">
        <v>206</v>
      </c>
    </row>
    <row r="25" spans="1:6" x14ac:dyDescent="0.25">
      <c r="A25" s="52" t="s">
        <v>157</v>
      </c>
      <c r="B25" s="7" t="s">
        <v>35</v>
      </c>
      <c r="C25" s="8">
        <v>70000</v>
      </c>
      <c r="D25" s="15">
        <v>0</v>
      </c>
      <c r="E25" s="6"/>
      <c r="F25" s="4" t="s">
        <v>206</v>
      </c>
    </row>
    <row r="26" spans="1:6" x14ac:dyDescent="0.25">
      <c r="A26" s="52" t="s">
        <v>158</v>
      </c>
      <c r="B26" s="7" t="s">
        <v>36</v>
      </c>
      <c r="C26" s="8">
        <v>70000</v>
      </c>
      <c r="D26" s="4">
        <v>0</v>
      </c>
      <c r="E26" s="7"/>
      <c r="F26" s="4" t="s">
        <v>206</v>
      </c>
    </row>
    <row r="27" spans="1:6" x14ac:dyDescent="0.25">
      <c r="A27" s="52" t="s">
        <v>159</v>
      </c>
      <c r="B27" s="7" t="s">
        <v>37</v>
      </c>
      <c r="C27" s="8">
        <v>70000</v>
      </c>
      <c r="D27" s="4">
        <v>0</v>
      </c>
      <c r="E27" s="7"/>
      <c r="F27" s="4" t="s">
        <v>206</v>
      </c>
    </row>
    <row r="28" spans="1:6" x14ac:dyDescent="0.25">
      <c r="A28" s="52" t="s">
        <v>160</v>
      </c>
      <c r="B28" s="7" t="s">
        <v>38</v>
      </c>
      <c r="C28" s="8">
        <v>70000</v>
      </c>
      <c r="D28" s="4">
        <v>0</v>
      </c>
      <c r="E28" s="9"/>
      <c r="F28" s="4" t="s">
        <v>206</v>
      </c>
    </row>
    <row r="29" spans="1:6" x14ac:dyDescent="0.25">
      <c r="A29" s="52" t="s">
        <v>161</v>
      </c>
      <c r="B29" s="7" t="s">
        <v>18</v>
      </c>
      <c r="C29" s="8">
        <v>70000</v>
      </c>
      <c r="D29" s="4">
        <v>0</v>
      </c>
      <c r="E29" s="7"/>
      <c r="F29" s="4" t="s">
        <v>206</v>
      </c>
    </row>
    <row r="30" spans="1:6" x14ac:dyDescent="0.25">
      <c r="A30" s="52" t="s">
        <v>162</v>
      </c>
      <c r="B30" s="7" t="s">
        <v>19</v>
      </c>
      <c r="C30" s="8">
        <v>70000</v>
      </c>
      <c r="D30" s="4">
        <v>0</v>
      </c>
      <c r="E30" s="6"/>
      <c r="F30" s="4" t="s">
        <v>206</v>
      </c>
    </row>
    <row r="31" spans="1:6" x14ac:dyDescent="0.25">
      <c r="A31" s="52" t="s">
        <v>163</v>
      </c>
      <c r="B31" s="7" t="s">
        <v>39</v>
      </c>
      <c r="C31" s="8">
        <v>70000</v>
      </c>
      <c r="D31" s="4">
        <v>0</v>
      </c>
      <c r="E31" s="6"/>
      <c r="F31" s="4" t="s">
        <v>206</v>
      </c>
    </row>
    <row r="32" spans="1:6" x14ac:dyDescent="0.25">
      <c r="A32" s="52" t="s">
        <v>164</v>
      </c>
      <c r="B32" s="7" t="s">
        <v>22</v>
      </c>
      <c r="C32" s="8">
        <v>70000</v>
      </c>
      <c r="D32" s="4">
        <v>0</v>
      </c>
      <c r="E32" s="6"/>
      <c r="F32" s="4" t="s">
        <v>206</v>
      </c>
    </row>
    <row r="33" spans="1:7" x14ac:dyDescent="0.25">
      <c r="A33" s="52" t="s">
        <v>165</v>
      </c>
      <c r="B33" s="7" t="s">
        <v>23</v>
      </c>
      <c r="C33" s="8">
        <v>70000</v>
      </c>
      <c r="D33" s="4">
        <v>0</v>
      </c>
      <c r="E33" s="6"/>
      <c r="F33" s="4" t="s">
        <v>206</v>
      </c>
    </row>
    <row r="34" spans="1:7" x14ac:dyDescent="0.25">
      <c r="A34" s="52" t="s">
        <v>166</v>
      </c>
      <c r="B34" s="7" t="s">
        <v>24</v>
      </c>
      <c r="C34" s="8">
        <v>70000</v>
      </c>
      <c r="D34" s="4">
        <v>0</v>
      </c>
      <c r="E34" s="6"/>
      <c r="F34" s="4" t="s">
        <v>206</v>
      </c>
    </row>
    <row r="35" spans="1:7" x14ac:dyDescent="0.25">
      <c r="A35" s="52" t="s">
        <v>167</v>
      </c>
      <c r="B35" s="7" t="s">
        <v>25</v>
      </c>
      <c r="C35" s="8">
        <v>70000</v>
      </c>
      <c r="D35" s="4">
        <v>0</v>
      </c>
      <c r="E35" s="6"/>
      <c r="F35" s="4" t="s">
        <v>206</v>
      </c>
    </row>
    <row r="36" spans="1:7" x14ac:dyDescent="0.25">
      <c r="A36" s="52" t="s">
        <v>168</v>
      </c>
      <c r="B36" s="7" t="s">
        <v>26</v>
      </c>
      <c r="C36" s="8">
        <v>70000</v>
      </c>
      <c r="D36" s="4">
        <v>0</v>
      </c>
      <c r="E36" s="6"/>
      <c r="F36" s="4" t="s">
        <v>206</v>
      </c>
    </row>
    <row r="37" spans="1:7" x14ac:dyDescent="0.25">
      <c r="A37" s="52" t="s">
        <v>169</v>
      </c>
      <c r="B37" s="7" t="s">
        <v>40</v>
      </c>
      <c r="C37" s="8">
        <v>70000</v>
      </c>
      <c r="D37" s="4">
        <v>0</v>
      </c>
      <c r="E37" s="6"/>
      <c r="F37" s="4" t="s">
        <v>206</v>
      </c>
    </row>
    <row r="38" spans="1:7" x14ac:dyDescent="0.25">
      <c r="A38" s="52" t="s">
        <v>170</v>
      </c>
      <c r="B38" s="7" t="s">
        <v>80</v>
      </c>
      <c r="C38" s="8">
        <v>70000</v>
      </c>
      <c r="D38" s="4">
        <v>0</v>
      </c>
      <c r="E38" s="6"/>
      <c r="F38" s="4" t="s">
        <v>206</v>
      </c>
    </row>
    <row r="39" spans="1:7" x14ac:dyDescent="0.25">
      <c r="A39" s="52" t="s">
        <v>171</v>
      </c>
      <c r="B39" s="7" t="s">
        <v>81</v>
      </c>
      <c r="C39" s="8">
        <v>70000</v>
      </c>
      <c r="D39" s="4">
        <v>0</v>
      </c>
      <c r="E39" s="6"/>
      <c r="F39" s="4" t="s">
        <v>206</v>
      </c>
    </row>
    <row r="40" spans="1:7" x14ac:dyDescent="0.25">
      <c r="A40" s="95" t="s">
        <v>61</v>
      </c>
      <c r="B40" s="96"/>
      <c r="C40" s="17">
        <f>SUM(C16:C39)</f>
        <v>1540000</v>
      </c>
      <c r="D40" s="19">
        <f>SUM(D16:D39)</f>
        <v>0</v>
      </c>
      <c r="E40" s="6"/>
      <c r="F40" s="4" t="s">
        <v>206</v>
      </c>
    </row>
    <row r="41" spans="1:7" x14ac:dyDescent="0.25">
      <c r="A41" s="89" t="s">
        <v>32</v>
      </c>
      <c r="B41" s="90"/>
      <c r="C41" s="17"/>
      <c r="D41" s="17">
        <f>A39*10000</f>
        <v>240000</v>
      </c>
      <c r="E41" s="26"/>
      <c r="F41" s="71" t="s">
        <v>206</v>
      </c>
    </row>
    <row r="42" spans="1:7" ht="15.75" customHeight="1" x14ac:dyDescent="0.3">
      <c r="A42" s="74" t="s">
        <v>236</v>
      </c>
      <c r="B42" s="74"/>
      <c r="C42" s="74"/>
      <c r="D42" s="74"/>
      <c r="E42" s="74"/>
      <c r="F42" s="74"/>
      <c r="G42" s="74"/>
    </row>
    <row r="43" spans="1:7" ht="14.25" customHeight="1" x14ac:dyDescent="0.25">
      <c r="A43" s="88" t="s">
        <v>209</v>
      </c>
      <c r="B43" s="88"/>
      <c r="C43" s="88"/>
      <c r="D43" s="88"/>
      <c r="E43" s="88"/>
      <c r="F43" s="88"/>
      <c r="G43" s="88"/>
    </row>
    <row r="44" spans="1:7" x14ac:dyDescent="0.25">
      <c r="A44" s="87" t="s">
        <v>235</v>
      </c>
      <c r="B44" s="87"/>
      <c r="C44" s="87"/>
      <c r="D44" s="87"/>
      <c r="E44" s="87"/>
      <c r="F44" s="87"/>
      <c r="G44" s="87"/>
    </row>
    <row r="45" spans="1:7" x14ac:dyDescent="0.25">
      <c r="A45" s="87" t="s">
        <v>52</v>
      </c>
      <c r="B45" s="87"/>
      <c r="C45" s="87"/>
      <c r="D45" s="87"/>
      <c r="E45" s="87"/>
      <c r="F45" s="87"/>
      <c r="G45" s="87"/>
    </row>
    <row r="46" spans="1:7" x14ac:dyDescent="0.25">
      <c r="A46" s="87" t="s">
        <v>83</v>
      </c>
      <c r="B46" s="87"/>
      <c r="C46" s="87"/>
      <c r="D46" s="87"/>
      <c r="E46" s="87"/>
      <c r="F46" s="87"/>
      <c r="G46" s="87"/>
    </row>
    <row r="47" spans="1:7" ht="2.25" customHeight="1" x14ac:dyDescent="0.25">
      <c r="A47" s="85"/>
      <c r="B47" s="85"/>
      <c r="C47" s="85"/>
      <c r="D47" s="85"/>
      <c r="E47" s="85"/>
      <c r="F47" s="85"/>
      <c r="G47" s="66"/>
    </row>
    <row r="48" spans="1:7" x14ac:dyDescent="0.25">
      <c r="A48" s="75" t="s">
        <v>202</v>
      </c>
      <c r="B48" s="75"/>
      <c r="C48" s="75"/>
      <c r="D48" s="75"/>
      <c r="E48" s="75"/>
      <c r="F48" s="75"/>
      <c r="G48" s="75"/>
    </row>
    <row r="49" spans="1:7" ht="7.5" customHeight="1" x14ac:dyDescent="0.25"/>
    <row r="50" spans="1:7" x14ac:dyDescent="0.25">
      <c r="A50" s="84" t="s">
        <v>237</v>
      </c>
      <c r="B50" s="84"/>
      <c r="C50" s="84"/>
      <c r="D50" s="84"/>
      <c r="E50" s="84"/>
      <c r="F50" s="84"/>
      <c r="G50" s="84"/>
    </row>
    <row r="51" spans="1:7" x14ac:dyDescent="0.25">
      <c r="A51" s="85" t="s">
        <v>234</v>
      </c>
      <c r="B51" s="85"/>
      <c r="C51" s="85"/>
      <c r="D51" s="85"/>
      <c r="E51" s="85"/>
      <c r="F51" s="85"/>
      <c r="G51" s="85"/>
    </row>
  </sheetData>
  <mergeCells count="16">
    <mergeCell ref="A40:B40"/>
    <mergeCell ref="D3:K3"/>
    <mergeCell ref="A4:H4"/>
    <mergeCell ref="A5:H5"/>
    <mergeCell ref="A6:H6"/>
    <mergeCell ref="A10:H10"/>
    <mergeCell ref="A47:F47"/>
    <mergeCell ref="A48:G48"/>
    <mergeCell ref="A50:G50"/>
    <mergeCell ref="A51:G51"/>
    <mergeCell ref="A41:B41"/>
    <mergeCell ref="A42:G42"/>
    <mergeCell ref="A43:G43"/>
    <mergeCell ref="A44:G44"/>
    <mergeCell ref="A45:G45"/>
    <mergeCell ref="A46:G4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20" sqref="E20"/>
    </sheetView>
  </sheetViews>
  <sheetFormatPr baseColWidth="10" defaultRowHeight="15" x14ac:dyDescent="0.25"/>
  <cols>
    <col min="1" max="1" width="4.42578125" customWidth="1"/>
    <col min="2" max="2" width="16.42578125" customWidth="1"/>
    <col min="3" max="3" width="11.5703125" customWidth="1"/>
    <col min="4" max="4" width="13.140625" customWidth="1"/>
    <col min="5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68" t="s">
        <v>0</v>
      </c>
      <c r="B1" s="68"/>
      <c r="C1" s="69"/>
      <c r="D1" s="69"/>
      <c r="E1" s="69"/>
      <c r="F1" s="69"/>
      <c r="G1" s="69"/>
      <c r="H1" s="69"/>
      <c r="I1" s="69"/>
      <c r="J1" s="69"/>
      <c r="K1" s="69"/>
    </row>
    <row r="2" spans="1:11" ht="15" customHeight="1" x14ac:dyDescent="0.25">
      <c r="A2" s="68" t="s">
        <v>3</v>
      </c>
      <c r="B2" s="68"/>
      <c r="C2" s="69"/>
      <c r="D2" s="69"/>
      <c r="E2" s="69"/>
      <c r="F2" s="69"/>
      <c r="G2" s="69"/>
      <c r="H2" s="69"/>
      <c r="I2" s="69"/>
      <c r="J2" s="69"/>
      <c r="K2" s="69"/>
    </row>
    <row r="3" spans="1:11" ht="14.25" customHeight="1" x14ac:dyDescent="0.25">
      <c r="A3" s="68" t="s">
        <v>4</v>
      </c>
      <c r="B3" s="68"/>
      <c r="C3" s="69"/>
      <c r="D3" s="91"/>
      <c r="E3" s="91"/>
      <c r="F3" s="91"/>
      <c r="G3" s="91"/>
      <c r="H3" s="91"/>
      <c r="I3" s="91"/>
      <c r="J3" s="91"/>
      <c r="K3" s="91"/>
    </row>
    <row r="4" spans="1:11" ht="12" customHeight="1" x14ac:dyDescent="0.25">
      <c r="A4" s="92" t="s">
        <v>9</v>
      </c>
      <c r="B4" s="92"/>
      <c r="C4" s="92"/>
      <c r="D4" s="92"/>
      <c r="E4" s="92"/>
      <c r="F4" s="92"/>
      <c r="G4" s="92"/>
      <c r="H4" s="92"/>
      <c r="I4" s="61"/>
      <c r="J4" s="61"/>
      <c r="K4" s="61"/>
    </row>
    <row r="5" spans="1:11" ht="23.25" customHeight="1" x14ac:dyDescent="0.25">
      <c r="A5" s="93" t="s">
        <v>7</v>
      </c>
      <c r="B5" s="93"/>
      <c r="C5" s="93"/>
      <c r="D5" s="93"/>
      <c r="E5" s="93"/>
      <c r="F5" s="93"/>
      <c r="G5" s="93"/>
      <c r="H5" s="93"/>
      <c r="I5" s="69"/>
      <c r="J5" s="69"/>
      <c r="K5" s="69"/>
    </row>
    <row r="6" spans="1:11" ht="16.5" customHeight="1" x14ac:dyDescent="0.25">
      <c r="A6" s="91" t="s">
        <v>6</v>
      </c>
      <c r="B6" s="91"/>
      <c r="C6" s="91"/>
      <c r="D6" s="91"/>
      <c r="E6" s="91"/>
      <c r="F6" s="91"/>
      <c r="G6" s="91"/>
      <c r="H6" s="91"/>
      <c r="I6" s="69"/>
      <c r="J6" s="69"/>
      <c r="K6" s="69"/>
    </row>
    <row r="7" spans="1:11" ht="3.75" customHeight="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ht="18" customHeight="1" x14ac:dyDescent="0.25">
      <c r="A8" s="69" t="s">
        <v>1</v>
      </c>
      <c r="B8" s="69"/>
      <c r="C8" s="69"/>
      <c r="D8" s="69"/>
      <c r="E8" s="69" t="s">
        <v>2</v>
      </c>
      <c r="F8" s="69"/>
      <c r="G8" s="69"/>
      <c r="H8" s="69"/>
      <c r="I8" s="69"/>
      <c r="J8" s="69"/>
      <c r="K8" s="69"/>
    </row>
    <row r="9" spans="1:11" ht="3.75" customHeight="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ht="18" customHeight="1" x14ac:dyDescent="0.25">
      <c r="A10" s="94" t="s">
        <v>51</v>
      </c>
      <c r="B10" s="94"/>
      <c r="C10" s="94"/>
      <c r="D10" s="94"/>
      <c r="E10" s="94"/>
      <c r="F10" s="94"/>
      <c r="G10" s="94"/>
      <c r="H10" s="94"/>
      <c r="I10" s="69"/>
      <c r="J10" s="69"/>
      <c r="K10" s="69"/>
    </row>
    <row r="11" spans="1:11" ht="16.5" customHeight="1" x14ac:dyDescent="0.25">
      <c r="A11" s="69" t="s">
        <v>46</v>
      </c>
      <c r="B11" s="69"/>
      <c r="C11" s="69"/>
      <c r="D11" s="91" t="s">
        <v>258</v>
      </c>
      <c r="E11" s="91"/>
      <c r="F11" s="91"/>
      <c r="G11" s="69"/>
      <c r="H11" s="69"/>
      <c r="I11" s="69"/>
      <c r="J11" s="69"/>
      <c r="K11" s="69"/>
    </row>
    <row r="12" spans="1:11" ht="4.5" customHeight="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ht="11.25" customHeight="1" x14ac:dyDescent="0.25">
      <c r="A13" s="69" t="s">
        <v>77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ht="4.5" customHeight="1" x14ac:dyDescent="0.25"/>
    <row r="15" spans="1:11" x14ac:dyDescent="0.25">
      <c r="A15" s="51" t="s">
        <v>90</v>
      </c>
      <c r="B15" s="4" t="s">
        <v>10</v>
      </c>
      <c r="C15" s="4" t="s">
        <v>11</v>
      </c>
      <c r="D15" s="4" t="s">
        <v>5</v>
      </c>
      <c r="E15" s="4" t="s">
        <v>12</v>
      </c>
      <c r="F15" s="4" t="s">
        <v>13</v>
      </c>
    </row>
    <row r="16" spans="1:11" x14ac:dyDescent="0.25">
      <c r="A16" s="52" t="s">
        <v>148</v>
      </c>
      <c r="B16" s="7" t="s">
        <v>174</v>
      </c>
      <c r="C16" s="8">
        <v>70000</v>
      </c>
      <c r="D16" s="4">
        <v>0</v>
      </c>
      <c r="E16" s="4"/>
      <c r="F16" s="4" t="s">
        <v>206</v>
      </c>
    </row>
    <row r="17" spans="1:6" x14ac:dyDescent="0.25">
      <c r="A17" s="52" t="s">
        <v>150</v>
      </c>
      <c r="B17" s="7" t="s">
        <v>175</v>
      </c>
      <c r="C17" s="8">
        <v>70000</v>
      </c>
      <c r="D17" s="15">
        <v>0</v>
      </c>
      <c r="E17" s="7"/>
      <c r="F17" s="4" t="s">
        <v>206</v>
      </c>
    </row>
    <row r="18" spans="1:6" x14ac:dyDescent="0.25">
      <c r="A18" s="52" t="s">
        <v>151</v>
      </c>
      <c r="B18" s="7" t="s">
        <v>186</v>
      </c>
      <c r="C18" s="8">
        <v>70000</v>
      </c>
      <c r="D18" s="15">
        <v>0</v>
      </c>
      <c r="E18" s="7"/>
      <c r="F18" s="4" t="s">
        <v>206</v>
      </c>
    </row>
    <row r="19" spans="1:6" x14ac:dyDescent="0.25">
      <c r="A19" s="52" t="s">
        <v>149</v>
      </c>
      <c r="B19" s="7" t="s">
        <v>191</v>
      </c>
      <c r="C19" s="8">
        <v>70000</v>
      </c>
      <c r="D19" s="15">
        <v>0</v>
      </c>
      <c r="E19" s="7"/>
      <c r="F19" s="4" t="s">
        <v>206</v>
      </c>
    </row>
    <row r="20" spans="1:6" x14ac:dyDescent="0.25">
      <c r="A20" s="52" t="s">
        <v>152</v>
      </c>
      <c r="B20" s="7" t="s">
        <v>189</v>
      </c>
      <c r="C20" s="8">
        <v>70000</v>
      </c>
      <c r="D20" s="15">
        <v>0</v>
      </c>
      <c r="E20" s="9"/>
      <c r="F20" s="4" t="s">
        <v>206</v>
      </c>
    </row>
    <row r="21" spans="1:6" x14ac:dyDescent="0.25">
      <c r="A21" s="52" t="s">
        <v>153</v>
      </c>
      <c r="B21" s="7" t="s">
        <v>195</v>
      </c>
      <c r="C21" s="8">
        <v>70000</v>
      </c>
      <c r="D21" s="15">
        <v>0</v>
      </c>
      <c r="E21" s="7"/>
      <c r="F21" s="4" t="s">
        <v>206</v>
      </c>
    </row>
    <row r="22" spans="1:6" x14ac:dyDescent="0.25">
      <c r="A22" s="52" t="s">
        <v>154</v>
      </c>
      <c r="B22" s="7" t="s">
        <v>196</v>
      </c>
      <c r="C22" s="8">
        <v>70000</v>
      </c>
      <c r="D22" s="15">
        <v>0</v>
      </c>
      <c r="E22" s="6"/>
      <c r="F22" s="4" t="s">
        <v>206</v>
      </c>
    </row>
    <row r="23" spans="1:6" x14ac:dyDescent="0.25">
      <c r="A23" s="52" t="s">
        <v>155</v>
      </c>
      <c r="B23" s="7" t="s">
        <v>197</v>
      </c>
      <c r="C23" s="8">
        <v>70000</v>
      </c>
      <c r="D23" s="15">
        <v>0</v>
      </c>
      <c r="E23" s="6"/>
      <c r="F23" s="4" t="s">
        <v>206</v>
      </c>
    </row>
    <row r="24" spans="1:6" x14ac:dyDescent="0.25">
      <c r="A24" s="52" t="s">
        <v>156</v>
      </c>
      <c r="B24" s="7" t="s">
        <v>198</v>
      </c>
      <c r="C24" s="8">
        <v>70000</v>
      </c>
      <c r="D24" s="15">
        <v>0</v>
      </c>
      <c r="E24" s="6"/>
      <c r="F24" s="4" t="s">
        <v>206</v>
      </c>
    </row>
    <row r="25" spans="1:6" x14ac:dyDescent="0.25">
      <c r="A25" s="52" t="s">
        <v>157</v>
      </c>
      <c r="B25" s="7" t="s">
        <v>231</v>
      </c>
      <c r="C25" s="8">
        <v>70000</v>
      </c>
      <c r="D25" s="15">
        <v>0</v>
      </c>
      <c r="E25" s="6"/>
      <c r="F25" s="4" t="s">
        <v>206</v>
      </c>
    </row>
    <row r="26" spans="1:6" x14ac:dyDescent="0.25">
      <c r="A26" s="52" t="s">
        <v>158</v>
      </c>
      <c r="B26" s="7" t="s">
        <v>232</v>
      </c>
      <c r="C26" s="8">
        <v>70000</v>
      </c>
      <c r="D26" s="4">
        <v>0</v>
      </c>
      <c r="E26" s="7"/>
      <c r="F26" s="4" t="s">
        <v>206</v>
      </c>
    </row>
    <row r="27" spans="1:6" x14ac:dyDescent="0.25">
      <c r="A27" s="52" t="s">
        <v>159</v>
      </c>
      <c r="B27" s="7" t="s">
        <v>238</v>
      </c>
      <c r="C27" s="8">
        <v>70000</v>
      </c>
      <c r="D27" s="4">
        <v>0</v>
      </c>
      <c r="E27" s="7"/>
      <c r="F27" s="4" t="s">
        <v>206</v>
      </c>
    </row>
    <row r="28" spans="1:6" x14ac:dyDescent="0.25">
      <c r="A28" s="52" t="s">
        <v>160</v>
      </c>
      <c r="B28" s="7" t="s">
        <v>239</v>
      </c>
      <c r="C28" s="8">
        <v>70000</v>
      </c>
      <c r="D28" s="4">
        <v>0</v>
      </c>
      <c r="E28" s="9"/>
      <c r="F28" s="4" t="s">
        <v>206</v>
      </c>
    </row>
    <row r="29" spans="1:6" x14ac:dyDescent="0.25">
      <c r="A29" s="52" t="s">
        <v>161</v>
      </c>
      <c r="B29" s="7" t="s">
        <v>240</v>
      </c>
      <c r="C29" s="8">
        <v>70000</v>
      </c>
      <c r="D29" s="4">
        <v>0</v>
      </c>
      <c r="E29" s="7"/>
      <c r="F29" s="4" t="s">
        <v>206</v>
      </c>
    </row>
    <row r="30" spans="1:6" x14ac:dyDescent="0.25">
      <c r="A30" s="52" t="s">
        <v>162</v>
      </c>
      <c r="B30" s="7" t="s">
        <v>241</v>
      </c>
      <c r="C30" s="8">
        <v>70000</v>
      </c>
      <c r="D30" s="4">
        <v>0</v>
      </c>
      <c r="E30" s="6"/>
      <c r="F30" s="4" t="s">
        <v>206</v>
      </c>
    </row>
    <row r="31" spans="1:6" x14ac:dyDescent="0.25">
      <c r="A31" s="52" t="s">
        <v>163</v>
      </c>
      <c r="B31" s="7" t="s">
        <v>242</v>
      </c>
      <c r="C31" s="8">
        <v>70000</v>
      </c>
      <c r="D31" s="4">
        <v>0</v>
      </c>
      <c r="E31" s="6"/>
      <c r="F31" s="4" t="s">
        <v>206</v>
      </c>
    </row>
    <row r="32" spans="1:6" x14ac:dyDescent="0.25">
      <c r="A32" s="95" t="s">
        <v>61</v>
      </c>
      <c r="B32" s="96"/>
      <c r="C32" s="17">
        <f>SUM(C16:C31)</f>
        <v>1120000</v>
      </c>
      <c r="D32" s="19">
        <f>SUM(D16:D31)</f>
        <v>0</v>
      </c>
      <c r="E32" s="6"/>
      <c r="F32" s="4" t="s">
        <v>206</v>
      </c>
    </row>
    <row r="33" spans="1:7" x14ac:dyDescent="0.25">
      <c r="A33" s="97" t="s">
        <v>32</v>
      </c>
      <c r="B33" s="98"/>
      <c r="C33" s="73"/>
      <c r="D33" s="73">
        <f>A31*10000</f>
        <v>160000</v>
      </c>
      <c r="E33" s="72"/>
      <c r="F33" s="72" t="s">
        <v>206</v>
      </c>
    </row>
    <row r="34" spans="1:7" ht="27" customHeight="1" x14ac:dyDescent="0.3">
      <c r="A34" s="74" t="s">
        <v>254</v>
      </c>
      <c r="B34" s="74"/>
      <c r="C34" s="74"/>
      <c r="D34" s="74"/>
      <c r="E34" s="74"/>
      <c r="F34" s="74"/>
      <c r="G34" s="74"/>
    </row>
    <row r="35" spans="1:7" ht="14.25" customHeight="1" x14ac:dyDescent="0.3">
      <c r="A35" s="88" t="s">
        <v>255</v>
      </c>
      <c r="B35" s="88"/>
      <c r="C35" s="88"/>
      <c r="D35" s="88"/>
      <c r="E35" s="88"/>
      <c r="F35" s="88"/>
      <c r="G35" s="70"/>
    </row>
    <row r="36" spans="1:7" ht="17.25" customHeight="1" x14ac:dyDescent="0.3">
      <c r="A36" s="99" t="s">
        <v>256</v>
      </c>
      <c r="B36" s="99"/>
      <c r="C36" s="99"/>
      <c r="D36" s="99"/>
      <c r="E36" s="99"/>
      <c r="F36" s="99"/>
      <c r="G36" s="70"/>
    </row>
    <row r="37" spans="1:7" ht="9.75" customHeight="1" x14ac:dyDescent="0.3">
      <c r="A37" s="99"/>
      <c r="B37" s="99"/>
      <c r="C37" s="99"/>
      <c r="D37" s="99"/>
      <c r="E37" s="99"/>
      <c r="F37" s="99"/>
      <c r="G37" s="70"/>
    </row>
    <row r="38" spans="1:7" ht="17.25" customHeight="1" x14ac:dyDescent="0.3">
      <c r="A38" s="76" t="s">
        <v>257</v>
      </c>
      <c r="B38" s="76"/>
      <c r="C38" s="76"/>
      <c r="D38" s="76"/>
      <c r="E38" s="76"/>
      <c r="F38" s="76"/>
      <c r="G38" s="76"/>
    </row>
    <row r="39" spans="1:7" ht="15" customHeight="1" x14ac:dyDescent="0.25">
      <c r="A39" s="85" t="s">
        <v>243</v>
      </c>
      <c r="B39" s="85"/>
      <c r="C39" s="85"/>
      <c r="D39" s="85"/>
      <c r="E39" s="85"/>
      <c r="F39" s="85"/>
      <c r="G39" s="85"/>
    </row>
  </sheetData>
  <mergeCells count="12">
    <mergeCell ref="A39:G39"/>
    <mergeCell ref="A34:G34"/>
    <mergeCell ref="D3:K3"/>
    <mergeCell ref="A4:H4"/>
    <mergeCell ref="A5:H5"/>
    <mergeCell ref="A6:H6"/>
    <mergeCell ref="A10:H10"/>
    <mergeCell ref="A32:B32"/>
    <mergeCell ref="A33:B33"/>
    <mergeCell ref="A35:F35"/>
    <mergeCell ref="A38:G38"/>
    <mergeCell ref="D11:F11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ANNEXES</vt:lpstr>
      <vt:lpstr>RECAPITULATIF</vt:lpstr>
      <vt:lpstr>RECAPITULATIF (2)</vt:lpstr>
      <vt:lpstr>MDL GNOLEBA </vt:lpstr>
      <vt:lpstr>MDL SEHI 1</vt:lpstr>
      <vt:lpstr>MDL SEHI 2</vt:lpstr>
      <vt:lpstr>MDL C KAGUI </vt:lpstr>
      <vt:lpstr>SM DIZO ALAIN 1</vt:lpstr>
      <vt:lpstr>SM DIZO ALAIN 2</vt:lpstr>
      <vt:lpstr>MDL GNEPA 1</vt:lpstr>
      <vt:lpstr>MDL GNEPA 2</vt:lpstr>
      <vt:lpstr>MDL ETTIEN</vt:lpstr>
      <vt:lpstr>SGT C GIBRIL</vt:lpstr>
      <vt:lpstr>MDL DJEDJE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BAGAYOKO</cp:lastModifiedBy>
  <cp:lastPrinted>2018-01-24T10:39:44Z</cp:lastPrinted>
  <dcterms:created xsi:type="dcterms:W3CDTF">2016-07-21T07:27:39Z</dcterms:created>
  <dcterms:modified xsi:type="dcterms:W3CDTF">2018-01-24T11:01:55Z</dcterms:modified>
</cp:coreProperties>
</file>