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OURE MOUSSA\FICHES D'ENCAISSEMENT\BONIKRO EN HAUT\"/>
    </mc:Choice>
  </mc:AlternateContent>
  <bookViews>
    <workbookView xWindow="240" yWindow="45" windowWidth="19440" windowHeight="7995" firstSheet="5" activeTab="12"/>
  </bookViews>
  <sheets>
    <sheet name="DECEMBRE 18" sheetId="49" r:id="rId1"/>
    <sheet name="JANVIER 19" sheetId="50" r:id="rId2"/>
    <sheet name="FEVRIER 19" sheetId="51" r:id="rId3"/>
    <sheet name="FEVRIER 19 (2)" sheetId="52" r:id="rId4"/>
    <sheet name="MARS 2019" sheetId="53" r:id="rId5"/>
    <sheet name="AVRIL 2019" sheetId="54" r:id="rId6"/>
    <sheet name="MAI 2019" sheetId="55" r:id="rId7"/>
    <sheet name="JUIN 2019" sheetId="56" r:id="rId8"/>
    <sheet name="JUILLET 2019" sheetId="57" r:id="rId9"/>
    <sheet name="AOUT 2019" sheetId="58" r:id="rId10"/>
    <sheet name="SEPTEMBRE 2019" sheetId="59" r:id="rId11"/>
    <sheet name="OCTOBRE 2019" sheetId="61" r:id="rId12"/>
    <sheet name="NOVEMBRE 2019" sheetId="62" r:id="rId13"/>
    <sheet name="DECEMBRE 2019" sheetId="63" r:id="rId14"/>
  </sheets>
  <calcPr calcId="152511"/>
</workbook>
</file>

<file path=xl/calcChain.xml><?xml version="1.0" encoding="utf-8"?>
<calcChain xmlns="http://schemas.openxmlformats.org/spreadsheetml/2006/main">
  <c r="G20" i="63" l="1"/>
  <c r="F20" i="63"/>
  <c r="E20" i="63"/>
  <c r="H20" i="62" l="1"/>
  <c r="I20" i="62"/>
  <c r="J16" i="62"/>
  <c r="J17" i="62"/>
  <c r="J18" i="62"/>
  <c r="J19" i="62"/>
  <c r="J15" i="62"/>
  <c r="G20" i="62"/>
  <c r="F20" i="62"/>
  <c r="E20" i="62"/>
  <c r="J27" i="59"/>
  <c r="I20" i="61"/>
  <c r="H20" i="61"/>
  <c r="G20" i="61"/>
  <c r="F20" i="61"/>
  <c r="E20" i="61"/>
  <c r="J19" i="61"/>
  <c r="J18" i="61"/>
  <c r="J17" i="61"/>
  <c r="J16" i="61"/>
  <c r="J15" i="61"/>
  <c r="J20" i="62" l="1"/>
  <c r="J21" i="62"/>
  <c r="J22" i="62" s="1"/>
  <c r="J27" i="62" s="1"/>
  <c r="J20" i="61"/>
  <c r="J21" i="61" s="1"/>
  <c r="J22" i="61" s="1"/>
  <c r="J27" i="61" s="1"/>
  <c r="H20" i="59"/>
  <c r="I20" i="59"/>
  <c r="J16" i="59" l="1"/>
  <c r="J17" i="59"/>
  <c r="J18" i="59"/>
  <c r="J19" i="59"/>
  <c r="J15" i="59"/>
  <c r="J20" i="59" l="1"/>
  <c r="J21" i="59" s="1"/>
  <c r="G20" i="59"/>
  <c r="F20" i="59"/>
  <c r="E20" i="59"/>
  <c r="J28" i="58" l="1"/>
  <c r="H20" i="58"/>
  <c r="I20" i="58"/>
  <c r="J20" i="58"/>
  <c r="J15" i="58" l="1"/>
  <c r="J16" i="58"/>
  <c r="J17" i="58"/>
  <c r="J18" i="58"/>
  <c r="G20" i="58"/>
  <c r="F20" i="58"/>
  <c r="E20" i="58"/>
  <c r="J19" i="58"/>
  <c r="J21" i="58" l="1"/>
  <c r="J22" i="58" s="1"/>
  <c r="J27" i="55"/>
  <c r="J18" i="55"/>
  <c r="J19" i="55"/>
  <c r="J27" i="56"/>
  <c r="I20" i="57" l="1"/>
  <c r="H20" i="57"/>
  <c r="G20" i="57"/>
  <c r="F20" i="57"/>
  <c r="E20" i="57"/>
  <c r="J19" i="57"/>
  <c r="J17" i="57"/>
  <c r="J16" i="57"/>
  <c r="J15" i="57"/>
  <c r="I20" i="56"/>
  <c r="H20" i="56"/>
  <c r="G20" i="56"/>
  <c r="F20" i="56"/>
  <c r="E20" i="56"/>
  <c r="J19" i="56"/>
  <c r="J15" i="56"/>
  <c r="J20" i="56" s="1"/>
  <c r="J20" i="57" l="1"/>
  <c r="J21" i="57"/>
  <c r="J22" i="57" s="1"/>
  <c r="J28" i="57" s="1"/>
  <c r="J21" i="56"/>
  <c r="J23" i="56" s="1"/>
  <c r="H20" i="55"/>
  <c r="I20" i="55"/>
  <c r="J15" i="55"/>
  <c r="J17" i="55"/>
  <c r="J16" i="55"/>
  <c r="J20" i="55" l="1"/>
  <c r="G20" i="55"/>
  <c r="F20" i="55"/>
  <c r="E20" i="55"/>
  <c r="J29" i="54"/>
  <c r="H20" i="54"/>
  <c r="I20" i="54"/>
  <c r="J16" i="54"/>
  <c r="J17" i="54"/>
  <c r="J18" i="54"/>
  <c r="J19" i="54"/>
  <c r="J21" i="55" l="1"/>
  <c r="J23" i="55" s="1"/>
  <c r="G20" i="54"/>
  <c r="F20" i="54"/>
  <c r="E20" i="54"/>
  <c r="J20" i="54"/>
  <c r="J21" i="54" s="1"/>
  <c r="J31" i="53" l="1"/>
  <c r="J27" i="53"/>
  <c r="J23" i="53" l="1"/>
  <c r="J16" i="53" l="1"/>
  <c r="J17" i="53"/>
  <c r="J18" i="53"/>
  <c r="J19" i="53"/>
  <c r="J15" i="53"/>
  <c r="J20" i="53" l="1"/>
  <c r="I20" i="53"/>
  <c r="H20" i="53"/>
  <c r="G20" i="53"/>
  <c r="F20" i="53"/>
  <c r="E20" i="53"/>
  <c r="I20" i="52"/>
  <c r="H20" i="52"/>
  <c r="G20" i="52"/>
  <c r="F20" i="52"/>
  <c r="E20" i="52"/>
  <c r="J19" i="52"/>
  <c r="J18" i="52"/>
  <c r="J17" i="52"/>
  <c r="J16" i="52"/>
  <c r="J15" i="52"/>
  <c r="J20" i="52" l="1"/>
  <c r="J21" i="53"/>
  <c r="J21" i="52"/>
  <c r="J23" i="52" s="1"/>
  <c r="J27" i="52" s="1"/>
  <c r="J31" i="52" s="1"/>
  <c r="J31" i="51"/>
  <c r="J28" i="51"/>
  <c r="I21" i="51" l="1"/>
  <c r="J16" i="51"/>
  <c r="J17" i="51"/>
  <c r="J18" i="51"/>
  <c r="J19" i="51"/>
  <c r="J20" i="51"/>
  <c r="J15" i="51"/>
  <c r="H21" i="51"/>
  <c r="J29" i="50"/>
  <c r="J21" i="51" l="1"/>
  <c r="G21" i="51"/>
  <c r="F21" i="51"/>
  <c r="E21" i="51"/>
  <c r="J22" i="51" l="1"/>
  <c r="J24" i="51" s="1"/>
  <c r="I21" i="50"/>
  <c r="H21" i="50"/>
  <c r="G21" i="50"/>
  <c r="F21" i="50"/>
  <c r="E21" i="50"/>
  <c r="J20" i="50"/>
  <c r="J19" i="50"/>
  <c r="J18" i="50"/>
  <c r="J17" i="50"/>
  <c r="J16" i="50"/>
  <c r="J15" i="50"/>
  <c r="J21" i="50" l="1"/>
  <c r="J22" i="50" s="1"/>
  <c r="J24" i="50" s="1"/>
  <c r="J26" i="50" s="1"/>
  <c r="J28" i="49"/>
  <c r="J26" i="49"/>
  <c r="J24" i="49"/>
  <c r="J22" i="49"/>
  <c r="J16" i="49"/>
  <c r="J17" i="49"/>
  <c r="J18" i="49"/>
  <c r="J19" i="49"/>
  <c r="J20" i="49"/>
  <c r="J21" i="49" s="1"/>
  <c r="J15" i="49"/>
  <c r="I21" i="49" l="1"/>
  <c r="H21" i="49"/>
  <c r="G21" i="49" l="1"/>
  <c r="F21" i="49"/>
  <c r="E21" i="49"/>
</calcChain>
</file>

<file path=xl/sharedStrings.xml><?xml version="1.0" encoding="utf-8"?>
<sst xmlns="http://schemas.openxmlformats.org/spreadsheetml/2006/main" count="920" uniqueCount="160">
  <si>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</si>
  <si>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</si>
  <si>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</si>
  <si>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</si>
  <si>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</si>
  <si>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</si>
  <si>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</si>
  <si>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</si>
  <si>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</si>
  <si>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</si>
  <si>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</si>
  <si>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</si>
  <si>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</si>
  <si>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</si>
  <si>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</si>
  <si>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</si>
  <si>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</si>
  <si>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</si>
  <si>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</si>
  <si>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</si>
  <si>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</si>
  <si>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</si>
  <si>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</si>
  <si>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</si>
  <si>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</si>
  <si>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</si>
  <si>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</si>
  <si>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</si>
  <si>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</si>
  <si>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</si>
  <si>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</si>
  <si>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H1</t>
  </si>
  <si>
    <t>H2</t>
  </si>
  <si>
    <t>H3</t>
  </si>
  <si>
    <t>H4</t>
  </si>
  <si>
    <t>H7</t>
  </si>
  <si>
    <t>SIGNATURES</t>
  </si>
  <si>
    <t>H5/H6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</si>
  <si>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</si>
  <si>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</si>
  <si>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</si>
  <si>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</si>
  <si>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</si>
  <si>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</si>
  <si>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</si>
  <si>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</si>
  <si>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ORANGE MONEY</t>
  </si>
  <si>
    <t>TOTAL  EN BAS A VERSER</t>
  </si>
  <si>
    <t>TOTAL   A VERSER</t>
  </si>
  <si>
    <t>TOTAL  EN HAUT A VERSER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</si>
  <si>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</si>
  <si>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</si>
  <si>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</si>
  <si>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CENTRE D'IMPOSITION: YOP I</t>
  </si>
  <si>
    <t>COULIBALY SOUROUNAN</t>
  </si>
  <si>
    <t>4407817812</t>
  </si>
  <si>
    <t>26/11/18</t>
  </si>
  <si>
    <t>11+12/18</t>
  </si>
  <si>
    <t>RESTE A VERSER</t>
  </si>
  <si>
    <t xml:space="preserve">FICHE DES ENCAISSEMENTS : MOIS DE DECEMBRE 2018 </t>
  </si>
  <si>
    <t>TRAVAUX PLOMBERIE H3</t>
  </si>
  <si>
    <t>H3 TRAVAUX DE PLOMBERIE  PAR BOUKARY LE 27/12/2018</t>
  </si>
  <si>
    <t>06/01/19</t>
  </si>
  <si>
    <t>MTN MONEY</t>
  </si>
  <si>
    <t>10/01/19</t>
  </si>
  <si>
    <t>MOOV money</t>
  </si>
  <si>
    <t>12/01/19</t>
  </si>
  <si>
    <t>14/01/19</t>
  </si>
  <si>
    <t>Mme TOURE KOROTOUMOU A RECU 25 000 F CFA PAR ORANGE MONEY 48142222 LE 17/01/2019</t>
  </si>
  <si>
    <t>FICHE DES ENCAISSEMENTS : MOIS DE JANVIER 2019</t>
  </si>
  <si>
    <t>12/02/19</t>
  </si>
  <si>
    <t>08/02/19</t>
  </si>
  <si>
    <t>06/02/19</t>
  </si>
  <si>
    <t>10/02/19</t>
  </si>
  <si>
    <t>MONTANT TOTAL A VERSER</t>
  </si>
  <si>
    <t xml:space="preserve"> DECEMBRE 2018</t>
  </si>
  <si>
    <t>FICHE DES ENCAISSEMENTS : MOIS DE FEVRIER 2019</t>
  </si>
  <si>
    <t>Mme TOURE KOROTOUMOU A RECU 25 000 F CFA  LE 16/02/2019</t>
  </si>
  <si>
    <t>22/01/19 MTN</t>
  </si>
  <si>
    <t>PART DE KORO REMISE LE 17/01/2019</t>
  </si>
  <si>
    <t>RELIQUAT JANVIER 2019</t>
  </si>
  <si>
    <t>05/03/19</t>
  </si>
  <si>
    <t>12/03/19</t>
  </si>
  <si>
    <t>13/03/19</t>
  </si>
  <si>
    <t>MTN</t>
  </si>
  <si>
    <t>EPARGNE TRAVAUX JANVIER 2019</t>
  </si>
  <si>
    <t>HUISSIER EXPLOIT DE REMISE DE COURRIER 3*50 000 F</t>
  </si>
  <si>
    <t>ASSIGNATION EN EXPULSION ET PAIEMENT 3 LOCATAIRES</t>
  </si>
  <si>
    <t>MONTANT VERSE LE 26/03/2019</t>
  </si>
  <si>
    <t>FICHE DES ENCAISSEMENTS : MOIS DE FEVRIER 2019 CORRIGE</t>
  </si>
  <si>
    <t>PART Mme KORO LE 16/02/2019</t>
  </si>
  <si>
    <t>MONTANT A VERSER</t>
  </si>
  <si>
    <t>TROP PERCU A REMBOURSER AU CCGIM</t>
  </si>
  <si>
    <t xml:space="preserve">FICHE DES ENCAISSEMENTS : MOIS DE MARS 2019 </t>
  </si>
  <si>
    <t>14/03/19 MOOV</t>
  </si>
  <si>
    <t>TROP PERCU PENALITE DIABATE H4</t>
  </si>
  <si>
    <t>19/03/19 MTN</t>
  </si>
  <si>
    <t>12/04/19</t>
  </si>
  <si>
    <t>13/04/19</t>
  </si>
  <si>
    <t>10/04/19</t>
  </si>
  <si>
    <t>PART Mme KORO LE 15/04/2019</t>
  </si>
  <si>
    <t>TOTAL  EN HAUT 1 A VERSER</t>
  </si>
  <si>
    <t>TOTAL  EN HAUT 2 A VERSER</t>
  </si>
  <si>
    <t>TOTAL  EN BAS 1 A VERSER</t>
  </si>
  <si>
    <t>TOTAL  EN BAS 2 A VERSER</t>
  </si>
  <si>
    <t>16/04/19</t>
  </si>
  <si>
    <t xml:space="preserve">FICHE DES ENCAISSEMENTS : MOIS D'AVRIL 2019 </t>
  </si>
  <si>
    <t>10/05/19</t>
  </si>
  <si>
    <t>13/05/19</t>
  </si>
  <si>
    <t>MOOV MONEY</t>
  </si>
  <si>
    <t>TOTAL AVRIL 2019</t>
  </si>
  <si>
    <t>RELIQUAT MARS 2019</t>
  </si>
  <si>
    <t>14/05/19ESPECES</t>
  </si>
  <si>
    <t xml:space="preserve">FICHE DES ENCAISSEMENTS : MOIS DE MAI 2019 </t>
  </si>
  <si>
    <t>13/0519</t>
  </si>
  <si>
    <t>27/05/19</t>
  </si>
  <si>
    <t>35000F A MONSIEUR BOUKARY AU 05074935 POUR TRAVAUX BONIKRO EN BAS</t>
  </si>
  <si>
    <t>12/06/19</t>
  </si>
  <si>
    <t>MOOV</t>
  </si>
  <si>
    <t>10/08/19</t>
  </si>
  <si>
    <t>20/0//19</t>
  </si>
  <si>
    <t>14/08/19</t>
  </si>
  <si>
    <t xml:space="preserve">FICHE DES ENCAISSEMENTS : MOIS DE JUIN 2019 </t>
  </si>
  <si>
    <t xml:space="preserve">FICHE DES ENCAISSEMENTS : MOIS DE JUILLET 2019 </t>
  </si>
  <si>
    <t xml:space="preserve">EPARGNE TRAVAUX </t>
  </si>
  <si>
    <t>11/07/19</t>
  </si>
  <si>
    <t>12/07/19</t>
  </si>
  <si>
    <t>10/06/19</t>
  </si>
  <si>
    <t>DEVIS TRAVAUX BONIKRO EN HAUT PAR M SIDIBE 25 000 F REMIS LE 15/08/2019 A Mlle LADY</t>
  </si>
  <si>
    <t>MOMO MTN</t>
  </si>
  <si>
    <t>EPARGNE TRAVAUX   = 50 000 F CFA</t>
  </si>
  <si>
    <t>REMIS POUR HADJA KORO le 15/08/19</t>
  </si>
  <si>
    <t>17/08/19</t>
  </si>
  <si>
    <t xml:space="preserve">FICHE DES ENCAISSEMENTS : MOIS D'AOUT 2019 </t>
  </si>
  <si>
    <t>10/09/19</t>
  </si>
  <si>
    <t>12/09/19</t>
  </si>
  <si>
    <t>11/09/19</t>
  </si>
  <si>
    <t>13/09/19</t>
  </si>
  <si>
    <t>14/09/19</t>
  </si>
  <si>
    <t>EPARGNE TRAVAUX   = 120 000 F CFA</t>
  </si>
  <si>
    <t>REMIS POUR HADJA KORO le 14/09/19</t>
  </si>
  <si>
    <t xml:space="preserve">FICHE DES ENCAISSEMENTS : MOIS DE SEPTEMBRE 2019 </t>
  </si>
  <si>
    <t>09/10/19</t>
  </si>
  <si>
    <t>11/10/19</t>
  </si>
  <si>
    <t>14/10/19</t>
  </si>
  <si>
    <t xml:space="preserve">FICHE DES ENCAISSEMENTS : MOIS DE NOVEMBRE 2019 </t>
  </si>
  <si>
    <t>15/10/19</t>
  </si>
  <si>
    <t>07/11/19</t>
  </si>
  <si>
    <t>08/11/19</t>
  </si>
  <si>
    <t>16/11/19</t>
  </si>
  <si>
    <t xml:space="preserve">FICHE DES ENCAISSEMENTS : MOIS D'OCTOBRE 2019 </t>
  </si>
  <si>
    <t>14/11/19</t>
  </si>
  <si>
    <t>EPARGNE TRAVAUX   = 190 000 F CFA</t>
  </si>
  <si>
    <t>EPARGNE TRAVAUX   = 260 000 F CFA</t>
  </si>
  <si>
    <t>10/12/19</t>
  </si>
  <si>
    <t>14/11/19 OM</t>
  </si>
  <si>
    <t>09/12/19</t>
  </si>
  <si>
    <t>06/12/19</t>
  </si>
  <si>
    <t>13/12/19</t>
  </si>
  <si>
    <t xml:space="preserve">FICHE DES ENCAISSEMENTS : MOIS DE DECEMBRE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</si>
</sst>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17" fontId="4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" fontId="4" fillId="0" borderId="4" xfId="0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59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9"/>
      <c r="H6" s="7" t="s">
        <v>16</v>
      </c>
      <c r="I6" s="7"/>
    </row>
    <row r="7" spans="1:12" ht="18.75" x14ac:dyDescent="0.3">
      <c r="D7" s="29" t="s">
        <v>17</v>
      </c>
      <c r="E7" s="29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29"/>
      <c r="E9" s="29"/>
      <c r="F9" s="29"/>
      <c r="G9" s="29"/>
      <c r="H9" s="29"/>
      <c r="I9" s="29"/>
      <c r="J9" s="29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0" t="s">
        <v>1</v>
      </c>
      <c r="C14" s="4" t="s">
        <v>10</v>
      </c>
      <c r="D14" s="30" t="s">
        <v>9</v>
      </c>
      <c r="E14" s="30" t="s">
        <v>2</v>
      </c>
      <c r="F14" s="30" t="s">
        <v>3</v>
      </c>
      <c r="G14" s="3" t="s">
        <v>39</v>
      </c>
      <c r="H14" s="17" t="s">
        <v>8</v>
      </c>
      <c r="I14" s="30" t="s">
        <v>5</v>
      </c>
      <c r="J14" s="3" t="s">
        <v>4</v>
      </c>
      <c r="K14" s="30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62</v>
      </c>
      <c r="L15" s="19" t="s">
        <v>63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>
        <v>20000</v>
      </c>
      <c r="J16" s="5">
        <f t="shared" ref="J16:J20" si="0">SUM(H16:I16)</f>
        <v>40000</v>
      </c>
      <c r="K16" s="14" t="s">
        <v>64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/>
      <c r="I17" s="5"/>
      <c r="J17" s="5">
        <f t="shared" si="0"/>
        <v>0</v>
      </c>
      <c r="K17" s="14" t="s">
        <v>56</v>
      </c>
      <c r="L17" s="23" t="s">
        <v>57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/>
      <c r="I18" s="5"/>
      <c r="J18" s="5">
        <f t="shared" si="0"/>
        <v>0</v>
      </c>
      <c r="K18" s="14"/>
      <c r="L18" s="25"/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61" t="s">
        <v>6</v>
      </c>
      <c r="B21" s="61"/>
      <c r="C21" s="61"/>
      <c r="D21" s="61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51500</v>
      </c>
      <c r="I21" s="22">
        <f>SUM(I15:I20)</f>
        <v>20000</v>
      </c>
      <c r="J21" s="22">
        <f>SUM(J15:J20)</f>
        <v>71500</v>
      </c>
      <c r="K21" s="14" t="s">
        <v>67</v>
      </c>
      <c r="L21" s="28" t="s">
        <v>45</v>
      </c>
    </row>
    <row r="22" spans="1:12" ht="15.75" x14ac:dyDescent="0.25">
      <c r="A22" s="62" t="s">
        <v>38</v>
      </c>
      <c r="B22" s="62"/>
      <c r="C22" s="62"/>
      <c r="D22" s="62"/>
      <c r="E22" s="62"/>
      <c r="F22" s="62"/>
      <c r="G22" s="62"/>
      <c r="H22" s="62"/>
      <c r="I22" s="62"/>
      <c r="J22" s="20">
        <f>-J21*0.1</f>
        <v>-7150</v>
      </c>
    </row>
    <row r="23" spans="1:12" ht="15.75" x14ac:dyDescent="0.25">
      <c r="A23" s="57" t="s">
        <v>52</v>
      </c>
      <c r="B23" s="57"/>
      <c r="C23" s="57"/>
      <c r="D23" s="57"/>
      <c r="E23" s="57"/>
      <c r="F23" s="57"/>
      <c r="G23" s="57"/>
      <c r="H23" s="57"/>
      <c r="I23" s="57"/>
      <c r="J23" s="20">
        <v>-20000</v>
      </c>
    </row>
    <row r="24" spans="1:12" ht="15.75" x14ac:dyDescent="0.25">
      <c r="A24" s="64" t="s">
        <v>49</v>
      </c>
      <c r="B24" s="64"/>
      <c r="C24" s="64"/>
      <c r="D24" s="64"/>
      <c r="E24" s="64"/>
      <c r="F24" s="64"/>
      <c r="G24" s="64"/>
      <c r="H24" s="64"/>
      <c r="I24" s="64"/>
      <c r="J24" s="13">
        <f>SUM(J21:J23)</f>
        <v>44350</v>
      </c>
      <c r="L24" s="21"/>
    </row>
    <row r="25" spans="1:12" ht="15.75" x14ac:dyDescent="0.25">
      <c r="A25" s="64" t="s">
        <v>47</v>
      </c>
      <c r="B25" s="64"/>
      <c r="C25" s="64"/>
      <c r="D25" s="64"/>
      <c r="E25" s="64"/>
      <c r="F25" s="64"/>
      <c r="G25" s="64"/>
      <c r="H25" s="64"/>
      <c r="I25" s="64"/>
      <c r="J25" s="13">
        <v>26000</v>
      </c>
      <c r="L25" s="24"/>
    </row>
    <row r="26" spans="1:12" ht="15" customHeight="1" x14ac:dyDescent="0.25">
      <c r="A26" s="65" t="s">
        <v>48</v>
      </c>
      <c r="B26" s="66"/>
      <c r="C26" s="66"/>
      <c r="D26" s="66"/>
      <c r="E26" s="66"/>
      <c r="F26" s="66"/>
      <c r="G26" s="66"/>
      <c r="H26" s="66"/>
      <c r="I26" s="67"/>
      <c r="J26" s="13">
        <f>SUM(J24:J25)</f>
        <v>70350</v>
      </c>
      <c r="L26" s="21"/>
    </row>
    <row r="27" spans="1:12" ht="15" customHeight="1" x14ac:dyDescent="0.25">
      <c r="A27" s="57" t="s">
        <v>60</v>
      </c>
      <c r="B27" s="57"/>
      <c r="C27" s="57"/>
      <c r="D27" s="57"/>
      <c r="E27" s="57"/>
      <c r="F27" s="57"/>
      <c r="G27" s="57"/>
      <c r="H27" s="57"/>
      <c r="I27" s="57"/>
      <c r="J27" s="20">
        <v>-13000</v>
      </c>
      <c r="L27" s="21"/>
    </row>
    <row r="28" spans="1:12" ht="18.75" x14ac:dyDescent="0.3">
      <c r="A28" s="68" t="s">
        <v>58</v>
      </c>
      <c r="B28" s="68"/>
      <c r="C28" s="68"/>
      <c r="D28" s="68"/>
      <c r="E28" s="68"/>
      <c r="F28" s="68"/>
      <c r="G28" s="68"/>
      <c r="H28" s="68"/>
      <c r="I28" s="68"/>
      <c r="J28" s="27">
        <f>SUM(J26:J27)</f>
        <v>57350</v>
      </c>
      <c r="K28" s="69"/>
      <c r="L28" s="70"/>
    </row>
    <row r="29" spans="1:12" ht="6" customHeight="1" x14ac:dyDescent="0.25">
      <c r="J29" s="15"/>
    </row>
    <row r="30" spans="1:12" x14ac:dyDescent="0.25">
      <c r="A30" s="63" t="s">
        <v>51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63" t="s">
        <v>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ht="6.75" customHeight="1" x14ac:dyDescent="0.25">
      <c r="J32" s="21"/>
    </row>
    <row r="33" spans="1:12" x14ac:dyDescent="0.25">
      <c r="A33" s="63" t="s">
        <v>61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 t="s">
        <v>68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5" spans="1:12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</row>
  </sheetData>
  <mergeCells count="24">
    <mergeCell ref="A34:L34"/>
    <mergeCell ref="A35:L35"/>
    <mergeCell ref="A31:L31"/>
    <mergeCell ref="A33:L33"/>
    <mergeCell ref="A24:I24"/>
    <mergeCell ref="A25:I25"/>
    <mergeCell ref="A26:I26"/>
    <mergeCell ref="A27:I27"/>
    <mergeCell ref="A28:I28"/>
    <mergeCell ref="A30:L30"/>
    <mergeCell ref="K28:L28"/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WhiteSpace="0" view="pageLayout" topLeftCell="A4" zoomScaleNormal="100" workbookViewId="0">
      <selection activeCell="A29" sqref="A29:L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133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9"/>
      <c r="H6" s="7" t="s">
        <v>16</v>
      </c>
      <c r="I6" s="7"/>
    </row>
    <row r="7" spans="1:12" ht="18.75" x14ac:dyDescent="0.3">
      <c r="D7" s="49" t="s">
        <v>17</v>
      </c>
      <c r="E7" s="49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9"/>
      <c r="E9" s="49"/>
      <c r="F9" s="49"/>
      <c r="G9" s="49"/>
      <c r="H9" s="49"/>
      <c r="I9" s="49"/>
      <c r="J9" s="49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85000</v>
      </c>
      <c r="G15" s="5">
        <v>12000</v>
      </c>
      <c r="H15" s="5">
        <v>20000</v>
      </c>
      <c r="I15" s="5"/>
      <c r="J15" s="5">
        <f t="shared" ref="J15:J19" si="0">SUM(H15:I15)</f>
        <v>20000</v>
      </c>
      <c r="K15" s="14" t="s">
        <v>135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si="0"/>
        <v>20000</v>
      </c>
      <c r="K16" s="14" t="s">
        <v>136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134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87000</v>
      </c>
      <c r="G18" s="5">
        <v>10800</v>
      </c>
      <c r="H18" s="5">
        <v>18000</v>
      </c>
      <c r="I18" s="5">
        <v>18000</v>
      </c>
      <c r="J18" s="5">
        <f t="shared" si="0"/>
        <v>36000</v>
      </c>
      <c r="K18" s="14" t="s">
        <v>137</v>
      </c>
      <c r="L18" s="25" t="s">
        <v>84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134</v>
      </c>
      <c r="L19" s="25" t="s">
        <v>46</v>
      </c>
    </row>
    <row r="20" spans="1:14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349300</v>
      </c>
      <c r="G20" s="22">
        <f>SUM(G15:G19)</f>
        <v>90600</v>
      </c>
      <c r="H20" s="22">
        <f t="shared" ref="H20:J20" si="1">SUM(H15:H19)</f>
        <v>92500</v>
      </c>
      <c r="I20" s="22">
        <f t="shared" si="1"/>
        <v>18000</v>
      </c>
      <c r="J20" s="22">
        <f t="shared" si="1"/>
        <v>110500</v>
      </c>
      <c r="K20" s="14" t="s">
        <v>138</v>
      </c>
      <c r="L20" s="50" t="s">
        <v>45</v>
      </c>
    </row>
    <row r="21" spans="1:14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-11050</v>
      </c>
    </row>
    <row r="22" spans="1:14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>
        <f>SUM(J20:J21)</f>
        <v>99450</v>
      </c>
      <c r="L22" s="21"/>
      <c r="N22" s="21"/>
    </row>
    <row r="23" spans="1:14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>
        <v>22500</v>
      </c>
      <c r="L23" s="21"/>
    </row>
    <row r="24" spans="1:14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>
        <v>27000</v>
      </c>
      <c r="L24" s="24"/>
    </row>
    <row r="25" spans="1:14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>
        <v>90000</v>
      </c>
      <c r="L25" s="24"/>
    </row>
    <row r="26" spans="1:14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4" ht="15.75" x14ac:dyDescent="0.25">
      <c r="A27" s="65" t="s">
        <v>140</v>
      </c>
      <c r="B27" s="66"/>
      <c r="C27" s="66"/>
      <c r="D27" s="66"/>
      <c r="E27" s="66"/>
      <c r="F27" s="66"/>
      <c r="G27" s="66"/>
      <c r="H27" s="66"/>
      <c r="I27" s="67"/>
      <c r="J27" s="13">
        <v>-25000</v>
      </c>
      <c r="L27" s="24"/>
    </row>
    <row r="28" spans="1:14" ht="15" customHeight="1" x14ac:dyDescent="0.3">
      <c r="A28" s="82" t="s">
        <v>48</v>
      </c>
      <c r="B28" s="75"/>
      <c r="C28" s="75"/>
      <c r="D28" s="75"/>
      <c r="E28" s="75"/>
      <c r="F28" s="75"/>
      <c r="G28" s="75"/>
      <c r="H28" s="75"/>
      <c r="I28" s="76"/>
      <c r="J28" s="13">
        <f>SUM(J22:J27)</f>
        <v>143950</v>
      </c>
      <c r="L28" s="21"/>
    </row>
    <row r="29" spans="1:14" x14ac:dyDescent="0.25">
      <c r="A29" s="63" t="s">
        <v>51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4" x14ac:dyDescent="0.25">
      <c r="A30" s="63" t="s">
        <v>50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4" ht="7.5" customHeight="1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4" x14ac:dyDescent="0.25">
      <c r="A32" s="63" t="s">
        <v>139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7" spans="1:12" x14ac:dyDescent="0.25">
      <c r="H37" s="21"/>
    </row>
  </sheetData>
  <mergeCells count="25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34:L34"/>
    <mergeCell ref="A23:I23"/>
    <mergeCell ref="A24:I24"/>
    <mergeCell ref="A25:I25"/>
    <mergeCell ref="A26:I26"/>
    <mergeCell ref="A27:I27"/>
    <mergeCell ref="A28:I28"/>
    <mergeCell ref="A29:L29"/>
    <mergeCell ref="A30:L30"/>
    <mergeCell ref="A31:L31"/>
    <mergeCell ref="A32:L32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141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51"/>
      <c r="E9" s="51"/>
      <c r="F9" s="51"/>
      <c r="G9" s="51"/>
      <c r="H9" s="51"/>
      <c r="I9" s="51"/>
      <c r="J9" s="51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87000</v>
      </c>
      <c r="G15" s="5">
        <v>14000</v>
      </c>
      <c r="H15" s="5"/>
      <c r="I15" s="5"/>
      <c r="J15" s="5">
        <f>SUM(H15:I15)</f>
        <v>0</v>
      </c>
      <c r="K15" s="14"/>
      <c r="L15" s="25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142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142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143</v>
      </c>
      <c r="L19" s="25" t="s">
        <v>46</v>
      </c>
    </row>
    <row r="20" spans="1:14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335100</v>
      </c>
      <c r="G20" s="22">
        <f>SUM(G15:G19)</f>
        <v>94400</v>
      </c>
      <c r="H20" s="22">
        <f t="shared" ref="H20:J20" si="1">SUM(H15:H19)</f>
        <v>54500</v>
      </c>
      <c r="I20" s="22">
        <f t="shared" si="1"/>
        <v>0</v>
      </c>
      <c r="J20" s="22">
        <f t="shared" si="1"/>
        <v>54500</v>
      </c>
      <c r="K20" s="14" t="s">
        <v>144</v>
      </c>
      <c r="L20" s="52" t="s">
        <v>45</v>
      </c>
    </row>
    <row r="21" spans="1:14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-5450</v>
      </c>
    </row>
    <row r="22" spans="1:14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>
        <v>49050</v>
      </c>
      <c r="L22" s="21"/>
      <c r="N22" s="21"/>
    </row>
    <row r="23" spans="1:14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>
        <v>22500</v>
      </c>
      <c r="L23" s="21"/>
    </row>
    <row r="24" spans="1:14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>
        <v>9000</v>
      </c>
      <c r="L24" s="24"/>
    </row>
    <row r="25" spans="1:14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>
        <v>85000</v>
      </c>
      <c r="L25" s="24"/>
    </row>
    <row r="26" spans="1:14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4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SUM(J22:J26)</f>
        <v>95550</v>
      </c>
      <c r="L27" s="21"/>
    </row>
    <row r="28" spans="1:14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4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4" ht="7.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4" x14ac:dyDescent="0.25">
      <c r="A31" s="63" t="s">
        <v>152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4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H34" s="21"/>
    </row>
    <row r="36" spans="1:12" x14ac:dyDescent="0.25">
      <c r="H36" s="21"/>
    </row>
  </sheetData>
  <mergeCells count="24">
    <mergeCell ref="A33:L33"/>
    <mergeCell ref="A23:I23"/>
    <mergeCell ref="A24:I24"/>
    <mergeCell ref="A25:I25"/>
    <mergeCell ref="A26:I26"/>
    <mergeCell ref="A27:I27"/>
    <mergeCell ref="A28:L28"/>
    <mergeCell ref="A29:L29"/>
    <mergeCell ref="A30:L30"/>
    <mergeCell ref="A31:L31"/>
    <mergeCell ref="A32:L32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150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109000</v>
      </c>
      <c r="G15" s="5">
        <v>16000</v>
      </c>
      <c r="H15" s="5">
        <v>20000</v>
      </c>
      <c r="I15" s="5"/>
      <c r="J15" s="5">
        <f>SUM(H15:I15)</f>
        <v>20000</v>
      </c>
      <c r="K15" s="14" t="s">
        <v>146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147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148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>
        <v>18000</v>
      </c>
      <c r="I18" s="5"/>
      <c r="J18" s="5">
        <f t="shared" si="0"/>
        <v>18000</v>
      </c>
      <c r="K18" s="14" t="s">
        <v>151</v>
      </c>
      <c r="L18" s="25" t="s">
        <v>46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148</v>
      </c>
      <c r="L19" s="25" t="s">
        <v>46</v>
      </c>
    </row>
    <row r="20" spans="1:14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357100</v>
      </c>
      <c r="G20" s="22">
        <f>SUM(G15:G19)</f>
        <v>96400</v>
      </c>
      <c r="H20" s="22">
        <f t="shared" ref="H20:J20" si="1">SUM(H15:H19)</f>
        <v>92500</v>
      </c>
      <c r="I20" s="22">
        <f t="shared" si="1"/>
        <v>0</v>
      </c>
      <c r="J20" s="22">
        <f t="shared" si="1"/>
        <v>92500</v>
      </c>
      <c r="K20" s="14" t="s">
        <v>149</v>
      </c>
      <c r="L20" s="54"/>
    </row>
    <row r="21" spans="1:14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-9250</v>
      </c>
    </row>
    <row r="22" spans="1:14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>
        <f>SUM(J20:J21)</f>
        <v>83250</v>
      </c>
      <c r="L22" s="21"/>
      <c r="N22" s="21"/>
    </row>
    <row r="23" spans="1:14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>
        <v>22500</v>
      </c>
      <c r="L23" s="21"/>
    </row>
    <row r="24" spans="1:14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>
        <v>27000</v>
      </c>
      <c r="L24" s="24"/>
    </row>
    <row r="25" spans="1:14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>
        <v>147500</v>
      </c>
      <c r="L25" s="24"/>
    </row>
    <row r="26" spans="1:14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4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SUM(J22:J26)</f>
        <v>210250</v>
      </c>
      <c r="L27" s="21"/>
    </row>
    <row r="28" spans="1:14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4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4" ht="7.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4" x14ac:dyDescent="0.25">
      <c r="A31" s="63" t="s">
        <v>153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4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H34" s="21"/>
    </row>
    <row r="36" spans="1:12" x14ac:dyDescent="0.25">
      <c r="H36" s="21"/>
    </row>
  </sheetData>
  <mergeCells count="24">
    <mergeCell ref="A4:K4"/>
    <mergeCell ref="F7:H7"/>
    <mergeCell ref="I7:J7"/>
    <mergeCell ref="A8:L8"/>
    <mergeCell ref="C10:E10"/>
    <mergeCell ref="F10:H10"/>
    <mergeCell ref="I10:J10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29:L29"/>
    <mergeCell ref="A30:L30"/>
    <mergeCell ref="A31:L31"/>
    <mergeCell ref="A32:L32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showWhiteSpace="0" view="pageLayout" topLeftCell="A4" zoomScaleNormal="100" workbookViewId="0">
      <selection activeCell="K34" sqref="K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145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111000</v>
      </c>
      <c r="G15" s="5">
        <v>18000</v>
      </c>
      <c r="H15" s="5">
        <v>20000</v>
      </c>
      <c r="I15" s="5">
        <v>20000</v>
      </c>
      <c r="J15" s="5">
        <f>SUM(H15:I15)</f>
        <v>40000</v>
      </c>
      <c r="K15" s="14" t="s">
        <v>154</v>
      </c>
      <c r="L15" s="14" t="s">
        <v>155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154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156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79800</v>
      </c>
      <c r="G18" s="5">
        <v>19800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157</v>
      </c>
      <c r="L19" s="25" t="s">
        <v>46</v>
      </c>
    </row>
    <row r="20" spans="1:14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368100</v>
      </c>
      <c r="G20" s="22">
        <f>SUM(G15:G19)</f>
        <v>105600</v>
      </c>
      <c r="H20" s="22">
        <f t="shared" ref="H20:J20" si="1">SUM(H15:H19)</f>
        <v>74500</v>
      </c>
      <c r="I20" s="22">
        <f t="shared" si="1"/>
        <v>20000</v>
      </c>
      <c r="J20" s="22">
        <f t="shared" si="1"/>
        <v>94500</v>
      </c>
      <c r="K20" s="14" t="s">
        <v>158</v>
      </c>
      <c r="L20" s="54" t="s">
        <v>45</v>
      </c>
    </row>
    <row r="21" spans="1:14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-9450</v>
      </c>
    </row>
    <row r="22" spans="1:14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>
        <f>SUM(J20:J21)</f>
        <v>85050</v>
      </c>
      <c r="L22" s="21"/>
      <c r="N22" s="21"/>
    </row>
    <row r="23" spans="1:14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>
        <v>22500</v>
      </c>
      <c r="L23" s="21"/>
    </row>
    <row r="24" spans="1:14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>
        <v>18000</v>
      </c>
      <c r="L24" s="24"/>
    </row>
    <row r="25" spans="1:14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>
        <v>112500</v>
      </c>
      <c r="L25" s="24"/>
    </row>
    <row r="26" spans="1:14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4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SUM(J22:J26)</f>
        <v>168050</v>
      </c>
      <c r="L27" s="21"/>
    </row>
    <row r="28" spans="1:14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4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4" ht="7.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4" x14ac:dyDescent="0.25">
      <c r="A31" s="63" t="s">
        <v>153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4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H34" s="21"/>
      <c r="J34" s="21"/>
    </row>
    <row r="36" spans="1:12" x14ac:dyDescent="0.25">
      <c r="H36" s="21"/>
    </row>
  </sheetData>
  <mergeCells count="24">
    <mergeCell ref="A4:K4"/>
    <mergeCell ref="F7:H7"/>
    <mergeCell ref="I7:J7"/>
    <mergeCell ref="A8:L8"/>
    <mergeCell ref="C10:E10"/>
    <mergeCell ref="F10:H10"/>
    <mergeCell ref="I10:J10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29:L29"/>
    <mergeCell ref="A30:L30"/>
    <mergeCell ref="A31:L31"/>
    <mergeCell ref="A32:L32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D34" sqref="D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159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5"/>
      <c r="H6" s="7" t="s">
        <v>16</v>
      </c>
      <c r="I6" s="7"/>
    </row>
    <row r="7" spans="1:12" ht="18.75" x14ac:dyDescent="0.3">
      <c r="D7" s="55" t="s">
        <v>17</v>
      </c>
      <c r="E7" s="55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55"/>
      <c r="E9" s="55"/>
      <c r="F9" s="55"/>
      <c r="G9" s="55"/>
      <c r="H9" s="55"/>
      <c r="I9" s="55"/>
      <c r="J9" s="55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91000</v>
      </c>
      <c r="G15" s="5">
        <v>18000</v>
      </c>
      <c r="H15" s="5"/>
      <c r="I15" s="5"/>
      <c r="J15" s="5"/>
      <c r="K15" s="14"/>
      <c r="L15" s="14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/>
      <c r="I16" s="5"/>
      <c r="J16" s="5"/>
      <c r="K16" s="14"/>
      <c r="L16" s="2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/>
      <c r="I17" s="5"/>
      <c r="J17" s="5"/>
      <c r="K17" s="14"/>
      <c r="L17" s="25"/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99600</v>
      </c>
      <c r="G18" s="5">
        <v>21600</v>
      </c>
      <c r="H18" s="5"/>
      <c r="I18" s="5"/>
      <c r="J18" s="5"/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/>
      <c r="I19" s="5"/>
      <c r="J19" s="5"/>
      <c r="K19" s="14"/>
      <c r="L19" s="25"/>
    </row>
    <row r="20" spans="1:14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367900</v>
      </c>
      <c r="G20" s="22">
        <f>SUM(G15:G19)</f>
        <v>107400</v>
      </c>
      <c r="H20" s="22"/>
      <c r="I20" s="22"/>
      <c r="J20" s="22"/>
      <c r="K20" s="14"/>
      <c r="L20" s="56"/>
    </row>
    <row r="21" spans="1:14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/>
    </row>
    <row r="22" spans="1:14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/>
      <c r="L22" s="21"/>
      <c r="N22" s="21"/>
    </row>
    <row r="23" spans="1:14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/>
      <c r="L23" s="21"/>
    </row>
    <row r="24" spans="1:14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/>
      <c r="L24" s="24"/>
    </row>
    <row r="25" spans="1:14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/>
      <c r="L25" s="24"/>
    </row>
    <row r="26" spans="1:14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4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/>
      <c r="L27" s="21"/>
    </row>
    <row r="28" spans="1:14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4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4" ht="7.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4" x14ac:dyDescent="0.25">
      <c r="A31" s="63" t="s">
        <v>153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4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D34" s="21"/>
      <c r="H34" s="21"/>
    </row>
    <row r="36" spans="1:12" x14ac:dyDescent="0.25">
      <c r="H36" s="21"/>
    </row>
  </sheetData>
  <mergeCells count="24">
    <mergeCell ref="A4:K4"/>
    <mergeCell ref="F7:H7"/>
    <mergeCell ref="I7:J7"/>
    <mergeCell ref="A8:L8"/>
    <mergeCell ref="C10:E10"/>
    <mergeCell ref="F10:H10"/>
    <mergeCell ref="I10:J10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29:L29"/>
    <mergeCell ref="A30:L30"/>
    <mergeCell ref="A31:L31"/>
    <mergeCell ref="A32:L32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3" sqref="A33:L3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69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1"/>
      <c r="H6" s="7" t="s">
        <v>16</v>
      </c>
      <c r="I6" s="7"/>
    </row>
    <row r="7" spans="1:12" ht="18.75" x14ac:dyDescent="0.3">
      <c r="D7" s="31" t="s">
        <v>17</v>
      </c>
      <c r="E7" s="31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31"/>
      <c r="E9" s="31"/>
      <c r="F9" s="31"/>
      <c r="G9" s="31"/>
      <c r="H9" s="31"/>
      <c r="I9" s="31"/>
      <c r="J9" s="31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3" t="s">
        <v>1</v>
      </c>
      <c r="C14" s="4" t="s">
        <v>10</v>
      </c>
      <c r="D14" s="33" t="s">
        <v>9</v>
      </c>
      <c r="E14" s="33" t="s">
        <v>2</v>
      </c>
      <c r="F14" s="33" t="s">
        <v>3</v>
      </c>
      <c r="G14" s="3" t="s">
        <v>39</v>
      </c>
      <c r="H14" s="17" t="s">
        <v>8</v>
      </c>
      <c r="I14" s="33" t="s">
        <v>5</v>
      </c>
      <c r="J14" s="3" t="s">
        <v>4</v>
      </c>
      <c r="K14" s="33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70</v>
      </c>
      <c r="L15" s="19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/>
      <c r="J16" s="5">
        <f t="shared" ref="J16:J20" si="0">SUM(H16:I16)</f>
        <v>20000</v>
      </c>
      <c r="K16" s="14" t="s">
        <v>71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72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/>
      <c r="J18" s="5">
        <f t="shared" si="0"/>
        <v>23000</v>
      </c>
      <c r="K18" s="14" t="s">
        <v>73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61" t="s">
        <v>6</v>
      </c>
      <c r="B21" s="61"/>
      <c r="C21" s="61"/>
      <c r="D21" s="61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99500</v>
      </c>
      <c r="I21" s="22">
        <f t="shared" ref="I21:J21" si="2">SUM(I15:I20)</f>
        <v>0</v>
      </c>
      <c r="J21" s="22">
        <f t="shared" si="2"/>
        <v>99500</v>
      </c>
      <c r="K21" s="14" t="s">
        <v>67</v>
      </c>
      <c r="L21" s="32" t="s">
        <v>45</v>
      </c>
    </row>
    <row r="22" spans="1:12" ht="15.75" x14ac:dyDescent="0.25">
      <c r="A22" s="62" t="s">
        <v>38</v>
      </c>
      <c r="B22" s="62"/>
      <c r="C22" s="62"/>
      <c r="D22" s="62"/>
      <c r="E22" s="62"/>
      <c r="F22" s="62"/>
      <c r="G22" s="62"/>
      <c r="H22" s="62"/>
      <c r="I22" s="62"/>
      <c r="J22" s="20">
        <f>-J21*0.1</f>
        <v>-9950</v>
      </c>
    </row>
    <row r="23" spans="1:12" ht="15.75" x14ac:dyDescent="0.25">
      <c r="A23" s="57" t="s">
        <v>52</v>
      </c>
      <c r="B23" s="57"/>
      <c r="C23" s="57"/>
      <c r="D23" s="57"/>
      <c r="E23" s="57"/>
      <c r="F23" s="57"/>
      <c r="G23" s="57"/>
      <c r="H23" s="57"/>
      <c r="I23" s="57"/>
      <c r="J23" s="20">
        <v>-20000</v>
      </c>
    </row>
    <row r="24" spans="1:12" ht="15.75" x14ac:dyDescent="0.25">
      <c r="A24" s="64" t="s">
        <v>49</v>
      </c>
      <c r="B24" s="64"/>
      <c r="C24" s="64"/>
      <c r="D24" s="64"/>
      <c r="E24" s="64"/>
      <c r="F24" s="64"/>
      <c r="G24" s="64"/>
      <c r="H24" s="64"/>
      <c r="I24" s="64"/>
      <c r="J24" s="20">
        <f>SUM(J21:J23)</f>
        <v>69550</v>
      </c>
      <c r="L24" s="21"/>
    </row>
    <row r="25" spans="1:12" ht="15.75" x14ac:dyDescent="0.25">
      <c r="A25" s="64" t="s">
        <v>47</v>
      </c>
      <c r="B25" s="64"/>
      <c r="C25" s="64"/>
      <c r="D25" s="64"/>
      <c r="E25" s="64"/>
      <c r="F25" s="64"/>
      <c r="G25" s="64"/>
      <c r="H25" s="64"/>
      <c r="I25" s="64"/>
      <c r="J25" s="20">
        <v>24500</v>
      </c>
      <c r="L25" s="24"/>
    </row>
    <row r="26" spans="1:12" ht="15" customHeight="1" x14ac:dyDescent="0.3">
      <c r="A26" s="71" t="s">
        <v>48</v>
      </c>
      <c r="B26" s="72"/>
      <c r="C26" s="72"/>
      <c r="D26" s="72"/>
      <c r="E26" s="72"/>
      <c r="F26" s="72"/>
      <c r="G26" s="72"/>
      <c r="H26" s="72"/>
      <c r="I26" s="73"/>
      <c r="J26" s="38">
        <f>SUM(J24:J25)</f>
        <v>94050</v>
      </c>
      <c r="L26" s="21"/>
    </row>
    <row r="27" spans="1:12" ht="18.75" customHeight="1" x14ac:dyDescent="0.3">
      <c r="A27" s="74" t="s">
        <v>75</v>
      </c>
      <c r="B27" s="75"/>
      <c r="C27" s="75"/>
      <c r="D27" s="75"/>
      <c r="E27" s="75"/>
      <c r="F27" s="75"/>
      <c r="G27" s="75"/>
      <c r="H27" s="75"/>
      <c r="I27" s="76"/>
      <c r="J27" s="37">
        <v>32350</v>
      </c>
      <c r="K27" s="39"/>
      <c r="L27" s="39"/>
    </row>
    <row r="28" spans="1:12" ht="18.75" customHeight="1" x14ac:dyDescent="0.3">
      <c r="A28" s="78" t="s">
        <v>79</v>
      </c>
      <c r="B28" s="79"/>
      <c r="C28" s="79"/>
      <c r="D28" s="79"/>
      <c r="E28" s="79"/>
      <c r="F28" s="79"/>
      <c r="G28" s="79"/>
      <c r="H28" s="79"/>
      <c r="I28" s="80"/>
      <c r="J28" s="37">
        <v>-25000</v>
      </c>
      <c r="K28" s="39"/>
      <c r="L28" s="39"/>
    </row>
    <row r="29" spans="1:12" ht="18.75" customHeight="1" x14ac:dyDescent="0.3">
      <c r="A29" s="77" t="s">
        <v>74</v>
      </c>
      <c r="B29" s="77"/>
      <c r="C29" s="77"/>
      <c r="D29" s="77"/>
      <c r="E29" s="77"/>
      <c r="F29" s="77"/>
      <c r="G29" s="77"/>
      <c r="H29" s="77"/>
      <c r="I29" s="77"/>
      <c r="J29" s="37">
        <f>SUM(J26:J28)</f>
        <v>101400</v>
      </c>
      <c r="K29" s="39"/>
      <c r="L29" s="39"/>
    </row>
    <row r="30" spans="1:12" x14ac:dyDescent="0.25">
      <c r="A30" s="63" t="s">
        <v>51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63" t="s">
        <v>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ht="6.75" customHeight="1" x14ac:dyDescent="0.25">
      <c r="J32" s="21"/>
    </row>
    <row r="33" spans="1:12" x14ac:dyDescent="0.25">
      <c r="A33" s="63" t="s">
        <v>61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 t="s">
        <v>68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5" spans="1:12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</row>
  </sheetData>
  <mergeCells count="24">
    <mergeCell ref="A23:I23"/>
    <mergeCell ref="A24:I24"/>
    <mergeCell ref="C11:E11"/>
    <mergeCell ref="F11:H11"/>
    <mergeCell ref="I11:J11"/>
    <mergeCell ref="A21:D21"/>
    <mergeCell ref="A22:I22"/>
    <mergeCell ref="A4:K4"/>
    <mergeCell ref="F7:H7"/>
    <mergeCell ref="I7:J7"/>
    <mergeCell ref="A8:L8"/>
    <mergeCell ref="C10:E10"/>
    <mergeCell ref="F10:H10"/>
    <mergeCell ref="I10:J10"/>
    <mergeCell ref="A34:L34"/>
    <mergeCell ref="A35:L35"/>
    <mergeCell ref="A25:I25"/>
    <mergeCell ref="A26:I26"/>
    <mergeCell ref="A30:L30"/>
    <mergeCell ref="A31:L31"/>
    <mergeCell ref="A33:L33"/>
    <mergeCell ref="A27:I27"/>
    <mergeCell ref="A29:I29"/>
    <mergeCell ref="A28:I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76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5"/>
      <c r="H6" s="7" t="s">
        <v>16</v>
      </c>
      <c r="I6" s="7"/>
    </row>
    <row r="7" spans="1:12" ht="18.75" x14ac:dyDescent="0.3">
      <c r="D7" s="35" t="s">
        <v>17</v>
      </c>
      <c r="E7" s="35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35"/>
      <c r="E9" s="35"/>
      <c r="F9" s="35"/>
      <c r="G9" s="35"/>
      <c r="H9" s="35"/>
      <c r="I9" s="35"/>
      <c r="J9" s="35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20" si="0">SUM(H16:I16)</f>
        <v>0</v>
      </c>
      <c r="K16" s="14"/>
      <c r="L16" s="19"/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81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>
        <v>23000</v>
      </c>
      <c r="J18" s="5">
        <f t="shared" si="0"/>
        <v>46000</v>
      </c>
      <c r="K18" s="14" t="s">
        <v>82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39600</v>
      </c>
      <c r="G19" s="5">
        <v>3600</v>
      </c>
      <c r="H19" s="5"/>
      <c r="I19" s="5">
        <v>30000</v>
      </c>
      <c r="J19" s="5">
        <f t="shared" si="0"/>
        <v>30000</v>
      </c>
      <c r="K19" s="14"/>
      <c r="L19" s="26" t="s">
        <v>78</v>
      </c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>
        <v>1150</v>
      </c>
      <c r="H20" s="5">
        <v>11500</v>
      </c>
      <c r="I20" s="5"/>
      <c r="J20" s="5">
        <f t="shared" si="0"/>
        <v>11500</v>
      </c>
      <c r="K20" s="14" t="s">
        <v>82</v>
      </c>
      <c r="L20" s="26" t="s">
        <v>46</v>
      </c>
    </row>
    <row r="21" spans="1:12" ht="18.75" customHeight="1" x14ac:dyDescent="0.25">
      <c r="A21" s="61" t="s">
        <v>6</v>
      </c>
      <c r="B21" s="61"/>
      <c r="C21" s="61"/>
      <c r="D21" s="61"/>
      <c r="E21" s="22">
        <f>SUM(E15:E20)</f>
        <v>117500</v>
      </c>
      <c r="F21" s="22">
        <f t="shared" ref="F21:G21" si="1">SUM(F15:F20)</f>
        <v>194100</v>
      </c>
      <c r="G21" s="22">
        <f t="shared" si="1"/>
        <v>82050</v>
      </c>
      <c r="H21" s="22">
        <f>SUM(H15:H20)</f>
        <v>79500</v>
      </c>
      <c r="I21" s="22">
        <f t="shared" ref="I21:J21" si="2">SUM(I15:I20)</f>
        <v>53000</v>
      </c>
      <c r="J21" s="22">
        <f t="shared" si="2"/>
        <v>132500</v>
      </c>
      <c r="K21" s="14" t="s">
        <v>83</v>
      </c>
      <c r="L21" s="34"/>
    </row>
    <row r="22" spans="1:12" ht="15.75" x14ac:dyDescent="0.25">
      <c r="A22" s="62" t="s">
        <v>38</v>
      </c>
      <c r="B22" s="62"/>
      <c r="C22" s="62"/>
      <c r="D22" s="62"/>
      <c r="E22" s="62"/>
      <c r="F22" s="62"/>
      <c r="G22" s="62"/>
      <c r="H22" s="62"/>
      <c r="I22" s="62"/>
      <c r="J22" s="20">
        <f>-J21*0.1</f>
        <v>-13250</v>
      </c>
    </row>
    <row r="23" spans="1:12" ht="15.75" x14ac:dyDescent="0.25">
      <c r="A23" s="57" t="s">
        <v>52</v>
      </c>
      <c r="B23" s="57"/>
      <c r="C23" s="57"/>
      <c r="D23" s="57"/>
      <c r="E23" s="57"/>
      <c r="F23" s="57"/>
      <c r="G23" s="57"/>
      <c r="H23" s="57"/>
      <c r="I23" s="57"/>
      <c r="J23" s="20"/>
    </row>
    <row r="24" spans="1:12" ht="15.75" x14ac:dyDescent="0.25">
      <c r="A24" s="64" t="s">
        <v>49</v>
      </c>
      <c r="B24" s="64"/>
      <c r="C24" s="64"/>
      <c r="D24" s="64"/>
      <c r="E24" s="64"/>
      <c r="F24" s="64"/>
      <c r="G24" s="64"/>
      <c r="H24" s="64"/>
      <c r="I24" s="64"/>
      <c r="J24" s="20">
        <f>SUM(J21:J23)</f>
        <v>119250</v>
      </c>
      <c r="L24" s="21"/>
    </row>
    <row r="25" spans="1:12" ht="15.75" x14ac:dyDescent="0.25">
      <c r="A25" s="64" t="s">
        <v>47</v>
      </c>
      <c r="B25" s="64"/>
      <c r="C25" s="64"/>
      <c r="D25" s="64"/>
      <c r="E25" s="64"/>
      <c r="F25" s="64"/>
      <c r="G25" s="64"/>
      <c r="H25" s="64"/>
      <c r="I25" s="64"/>
      <c r="J25" s="20">
        <v>63000</v>
      </c>
      <c r="L25" s="24"/>
    </row>
    <row r="26" spans="1:12" ht="15.75" x14ac:dyDescent="0.25">
      <c r="A26" s="65" t="s">
        <v>80</v>
      </c>
      <c r="B26" s="66"/>
      <c r="C26" s="66"/>
      <c r="D26" s="66"/>
      <c r="E26" s="66"/>
      <c r="F26" s="66"/>
      <c r="G26" s="66"/>
      <c r="H26" s="66"/>
      <c r="I26" s="67"/>
      <c r="J26" s="20">
        <v>101400</v>
      </c>
      <c r="L26" s="24"/>
    </row>
    <row r="27" spans="1:12" ht="15.75" x14ac:dyDescent="0.25">
      <c r="A27" s="65" t="s">
        <v>85</v>
      </c>
      <c r="B27" s="66"/>
      <c r="C27" s="66"/>
      <c r="D27" s="66"/>
      <c r="E27" s="66"/>
      <c r="F27" s="66"/>
      <c r="G27" s="66"/>
      <c r="H27" s="66"/>
      <c r="I27" s="67"/>
      <c r="J27" s="20">
        <v>70000</v>
      </c>
      <c r="L27" s="24"/>
    </row>
    <row r="28" spans="1:12" ht="15" customHeight="1" x14ac:dyDescent="0.3">
      <c r="A28" s="82" t="s">
        <v>48</v>
      </c>
      <c r="B28" s="75"/>
      <c r="C28" s="75"/>
      <c r="D28" s="75"/>
      <c r="E28" s="75"/>
      <c r="F28" s="75"/>
      <c r="G28" s="75"/>
      <c r="H28" s="75"/>
      <c r="I28" s="76"/>
      <c r="J28" s="13">
        <f>SUM(J24:J27)</f>
        <v>353650</v>
      </c>
      <c r="L28" s="21"/>
    </row>
    <row r="29" spans="1:12" ht="15" customHeight="1" x14ac:dyDescent="0.3">
      <c r="A29" s="81" t="s">
        <v>86</v>
      </c>
      <c r="B29" s="81"/>
      <c r="C29" s="81"/>
      <c r="D29" s="81"/>
      <c r="E29" s="81"/>
      <c r="F29" s="81"/>
      <c r="G29" s="81"/>
      <c r="H29" s="81"/>
      <c r="I29" s="81"/>
      <c r="J29" s="13">
        <v>-150000</v>
      </c>
      <c r="L29" s="21"/>
    </row>
    <row r="30" spans="1:12" ht="15" customHeight="1" x14ac:dyDescent="0.3">
      <c r="A30" s="81" t="s">
        <v>87</v>
      </c>
      <c r="B30" s="81"/>
      <c r="C30" s="81"/>
      <c r="D30" s="81"/>
      <c r="E30" s="81"/>
      <c r="F30" s="81"/>
      <c r="G30" s="81"/>
      <c r="H30" s="81"/>
      <c r="I30" s="81"/>
      <c r="J30" s="13">
        <v>-80000</v>
      </c>
      <c r="L30" s="21"/>
    </row>
    <row r="31" spans="1:12" ht="15" customHeight="1" x14ac:dyDescent="0.3">
      <c r="A31" s="77" t="s">
        <v>88</v>
      </c>
      <c r="B31" s="77"/>
      <c r="C31" s="77"/>
      <c r="D31" s="77"/>
      <c r="E31" s="77"/>
      <c r="F31" s="77"/>
      <c r="G31" s="77"/>
      <c r="H31" s="77"/>
      <c r="I31" s="77"/>
      <c r="J31" s="13">
        <f>SUM(J28:J30)</f>
        <v>123650</v>
      </c>
      <c r="L31" s="21"/>
    </row>
    <row r="32" spans="1:12" x14ac:dyDescent="0.25">
      <c r="A32" s="63" t="s">
        <v>51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 t="s">
        <v>50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ht="6.75" customHeight="1" x14ac:dyDescent="0.25">
      <c r="J34" s="21"/>
    </row>
    <row r="35" spans="1:12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</row>
    <row r="36" spans="1:12" x14ac:dyDescent="0.25">
      <c r="A36" s="63" t="s">
        <v>77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1:12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40" spans="1:12" x14ac:dyDescent="0.25">
      <c r="H40" s="21"/>
    </row>
  </sheetData>
  <mergeCells count="26">
    <mergeCell ref="A32:L32"/>
    <mergeCell ref="A33:L33"/>
    <mergeCell ref="A35:L35"/>
    <mergeCell ref="A36:L36"/>
    <mergeCell ref="A37:L37"/>
    <mergeCell ref="A21:D21"/>
    <mergeCell ref="A22:I22"/>
    <mergeCell ref="A23:I23"/>
    <mergeCell ref="A26:I26"/>
    <mergeCell ref="A27:I27"/>
    <mergeCell ref="A29:I29"/>
    <mergeCell ref="A30:I30"/>
    <mergeCell ref="A31:I31"/>
    <mergeCell ref="A4:K4"/>
    <mergeCell ref="F7:H7"/>
    <mergeCell ref="I7:J7"/>
    <mergeCell ref="A8:L8"/>
    <mergeCell ref="C10:E10"/>
    <mergeCell ref="F10:H10"/>
    <mergeCell ref="I10:J10"/>
    <mergeCell ref="A24:I24"/>
    <mergeCell ref="A25:I25"/>
    <mergeCell ref="A28:I28"/>
    <mergeCell ref="C11:E11"/>
    <mergeCell ref="F11:H11"/>
    <mergeCell ref="I11:J1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WhiteSpace="0" view="pageLayout" topLeftCell="A7" zoomScaleNormal="100" workbookViewId="0">
      <selection activeCell="A17" sqref="A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89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19" si="0">SUM(H16:I16)</f>
        <v>0</v>
      </c>
      <c r="K16" s="14"/>
      <c r="L16" s="19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51300</v>
      </c>
      <c r="H17" s="5">
        <v>23000</v>
      </c>
      <c r="I17" s="5">
        <v>23000</v>
      </c>
      <c r="J17" s="5">
        <f t="shared" si="0"/>
        <v>46000</v>
      </c>
      <c r="K17" s="14" t="s">
        <v>82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39600</v>
      </c>
      <c r="G18" s="5">
        <v>3600</v>
      </c>
      <c r="H18" s="5"/>
      <c r="I18" s="5">
        <v>30000</v>
      </c>
      <c r="J18" s="5">
        <f t="shared" si="0"/>
        <v>30000</v>
      </c>
      <c r="K18" s="14"/>
      <c r="L18" s="26" t="s">
        <v>78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1150</v>
      </c>
      <c r="H19" s="5">
        <v>11500</v>
      </c>
      <c r="I19" s="5"/>
      <c r="J19" s="5">
        <f t="shared" si="0"/>
        <v>11500</v>
      </c>
      <c r="K19" s="14" t="s">
        <v>82</v>
      </c>
      <c r="L19" s="26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194100</v>
      </c>
      <c r="G20" s="22">
        <f>SUM(G15:G19)</f>
        <v>82050</v>
      </c>
      <c r="H20" s="22">
        <f>SUM(H15:H19)</f>
        <v>54500</v>
      </c>
      <c r="I20" s="22">
        <f t="shared" ref="I20:J20" si="1">SUM(I15:I19)</f>
        <v>53000</v>
      </c>
      <c r="J20" s="22">
        <f t="shared" si="1"/>
        <v>107500</v>
      </c>
      <c r="K20" s="14" t="s">
        <v>83</v>
      </c>
      <c r="L20" s="41"/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-10750</v>
      </c>
    </row>
    <row r="22" spans="1:12" ht="15.75" x14ac:dyDescent="0.25">
      <c r="A22" s="57" t="s">
        <v>52</v>
      </c>
      <c r="B22" s="57"/>
      <c r="C22" s="57"/>
      <c r="D22" s="57"/>
      <c r="E22" s="57"/>
      <c r="F22" s="57"/>
      <c r="G22" s="57"/>
      <c r="H22" s="57"/>
      <c r="I22" s="57"/>
      <c r="J22" s="20"/>
    </row>
    <row r="23" spans="1:12" ht="15.75" x14ac:dyDescent="0.25">
      <c r="A23" s="64" t="s">
        <v>49</v>
      </c>
      <c r="B23" s="64"/>
      <c r="C23" s="64"/>
      <c r="D23" s="64"/>
      <c r="E23" s="64"/>
      <c r="F23" s="64"/>
      <c r="G23" s="64"/>
      <c r="H23" s="64"/>
      <c r="I23" s="64"/>
      <c r="J23" s="20">
        <f>SUM(J20:J22)</f>
        <v>96750</v>
      </c>
      <c r="L23" s="21"/>
    </row>
    <row r="24" spans="1:12" ht="15.75" x14ac:dyDescent="0.25">
      <c r="A24" s="64" t="s">
        <v>47</v>
      </c>
      <c r="B24" s="64"/>
      <c r="C24" s="64"/>
      <c r="D24" s="64"/>
      <c r="E24" s="64"/>
      <c r="F24" s="64"/>
      <c r="G24" s="64"/>
      <c r="H24" s="64"/>
      <c r="I24" s="64"/>
      <c r="J24" s="20">
        <v>63000</v>
      </c>
      <c r="L24" s="24"/>
    </row>
    <row r="25" spans="1:12" ht="15.75" x14ac:dyDescent="0.25">
      <c r="A25" s="65" t="s">
        <v>80</v>
      </c>
      <c r="B25" s="66"/>
      <c r="C25" s="66"/>
      <c r="D25" s="66"/>
      <c r="E25" s="66"/>
      <c r="F25" s="66"/>
      <c r="G25" s="66"/>
      <c r="H25" s="66"/>
      <c r="I25" s="67"/>
      <c r="J25" s="20">
        <v>101400</v>
      </c>
      <c r="L25" s="24"/>
    </row>
    <row r="26" spans="1:12" ht="15.75" x14ac:dyDescent="0.25">
      <c r="A26" s="65" t="s">
        <v>85</v>
      </c>
      <c r="B26" s="66"/>
      <c r="C26" s="66"/>
      <c r="D26" s="66"/>
      <c r="E26" s="66"/>
      <c r="F26" s="66"/>
      <c r="G26" s="66"/>
      <c r="H26" s="66"/>
      <c r="I26" s="67"/>
      <c r="J26" s="20">
        <v>70000</v>
      </c>
      <c r="L26" s="24"/>
    </row>
    <row r="27" spans="1:12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SUM(J23:J26)</f>
        <v>331150</v>
      </c>
      <c r="L27" s="21"/>
    </row>
    <row r="28" spans="1:12" ht="15" customHeight="1" x14ac:dyDescent="0.3">
      <c r="A28" s="81" t="s">
        <v>86</v>
      </c>
      <c r="B28" s="81"/>
      <c r="C28" s="81"/>
      <c r="D28" s="81"/>
      <c r="E28" s="81"/>
      <c r="F28" s="81"/>
      <c r="G28" s="81"/>
      <c r="H28" s="81"/>
      <c r="I28" s="81"/>
      <c r="J28" s="13">
        <v>-150000</v>
      </c>
      <c r="L28" s="21"/>
    </row>
    <row r="29" spans="1:12" ht="15" customHeight="1" x14ac:dyDescent="0.3">
      <c r="A29" s="81" t="s">
        <v>87</v>
      </c>
      <c r="B29" s="81"/>
      <c r="C29" s="81"/>
      <c r="D29" s="81"/>
      <c r="E29" s="81"/>
      <c r="F29" s="81"/>
      <c r="G29" s="81"/>
      <c r="H29" s="81"/>
      <c r="I29" s="81"/>
      <c r="J29" s="13">
        <v>-80000</v>
      </c>
      <c r="L29" s="21"/>
    </row>
    <row r="30" spans="1:12" ht="15" customHeight="1" x14ac:dyDescent="0.3">
      <c r="A30" s="83" t="s">
        <v>90</v>
      </c>
      <c r="B30" s="83"/>
      <c r="C30" s="83"/>
      <c r="D30" s="83"/>
      <c r="E30" s="83"/>
      <c r="F30" s="83"/>
      <c r="G30" s="83"/>
      <c r="H30" s="83"/>
      <c r="I30" s="84"/>
      <c r="J30" s="13">
        <v>-25000</v>
      </c>
      <c r="L30" s="21"/>
    </row>
    <row r="31" spans="1:12" ht="15" customHeight="1" x14ac:dyDescent="0.3">
      <c r="A31" s="77" t="s">
        <v>91</v>
      </c>
      <c r="B31" s="77"/>
      <c r="C31" s="77"/>
      <c r="D31" s="77"/>
      <c r="E31" s="77"/>
      <c r="F31" s="77"/>
      <c r="G31" s="77"/>
      <c r="H31" s="77"/>
      <c r="I31" s="77"/>
      <c r="J31" s="13">
        <f>SUM(J27:J30)</f>
        <v>76150</v>
      </c>
      <c r="L31" s="21"/>
    </row>
    <row r="32" spans="1:12" ht="15" customHeight="1" x14ac:dyDescent="0.3">
      <c r="A32" s="85" t="s">
        <v>92</v>
      </c>
      <c r="B32" s="85"/>
      <c r="C32" s="85"/>
      <c r="D32" s="85"/>
      <c r="E32" s="85"/>
      <c r="F32" s="85"/>
      <c r="G32" s="85"/>
      <c r="H32" s="85"/>
      <c r="I32" s="85"/>
      <c r="J32" s="20">
        <v>25000</v>
      </c>
      <c r="L32" s="21"/>
    </row>
    <row r="33" spans="1:12" x14ac:dyDescent="0.25">
      <c r="A33" s="63" t="s">
        <v>51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 t="s">
        <v>50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5" spans="1:12" ht="6.75" customHeight="1" x14ac:dyDescent="0.25">
      <c r="J35" s="21"/>
    </row>
    <row r="36" spans="1:12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1:12" x14ac:dyDescent="0.25">
      <c r="A37" s="63" t="s">
        <v>77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38" spans="1:12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</row>
    <row r="41" spans="1:12" x14ac:dyDescent="0.25">
      <c r="H41" s="21"/>
    </row>
  </sheetData>
  <mergeCells count="28">
    <mergeCell ref="A38:L38"/>
    <mergeCell ref="A30:I30"/>
    <mergeCell ref="A32:I32"/>
    <mergeCell ref="A29:I29"/>
    <mergeCell ref="A31:I31"/>
    <mergeCell ref="A33:L33"/>
    <mergeCell ref="A34:L34"/>
    <mergeCell ref="A36:L36"/>
    <mergeCell ref="A37:L37"/>
    <mergeCell ref="A28:I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93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/>
      <c r="I15" s="5"/>
      <c r="J15" s="22">
        <f>SUM(H15:I15)</f>
        <v>0</v>
      </c>
      <c r="K15" s="14"/>
      <c r="L15" s="19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99500</v>
      </c>
      <c r="G16" s="5">
        <v>24000</v>
      </c>
      <c r="H16" s="5">
        <v>20000</v>
      </c>
      <c r="I16" s="5">
        <v>20000</v>
      </c>
      <c r="J16" s="22">
        <f t="shared" ref="J16:J19" si="0">SUM(H16:I16)</f>
        <v>40000</v>
      </c>
      <c r="K16" s="14" t="s">
        <v>97</v>
      </c>
      <c r="L16" s="25" t="s">
        <v>94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>
        <v>23000</v>
      </c>
      <c r="I17" s="5"/>
      <c r="J17" s="22">
        <f t="shared" si="0"/>
        <v>23000</v>
      </c>
      <c r="K17" s="14" t="s">
        <v>98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>
        <v>36000</v>
      </c>
      <c r="J18" s="22">
        <f t="shared" si="0"/>
        <v>36000</v>
      </c>
      <c r="K18" s="14"/>
      <c r="L18" s="26" t="s">
        <v>96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99</v>
      </c>
      <c r="L19" s="26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207900</v>
      </c>
      <c r="G20" s="22">
        <f>SUM(G15:G19)</f>
        <v>68300</v>
      </c>
      <c r="H20" s="22">
        <f>SUM(H15:H19)</f>
        <v>54500</v>
      </c>
      <c r="I20" s="22">
        <f t="shared" ref="I20:J20" si="1">SUM(I15:I19)</f>
        <v>56000</v>
      </c>
      <c r="J20" s="22">
        <f t="shared" si="1"/>
        <v>110500</v>
      </c>
      <c r="K20" s="14" t="s">
        <v>105</v>
      </c>
      <c r="L20" s="41"/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-11050</v>
      </c>
    </row>
    <row r="22" spans="1:12" ht="15.75" x14ac:dyDescent="0.25">
      <c r="A22" s="57" t="s">
        <v>52</v>
      </c>
      <c r="B22" s="57"/>
      <c r="C22" s="57"/>
      <c r="D22" s="57"/>
      <c r="E22" s="57"/>
      <c r="F22" s="57"/>
      <c r="G22" s="57"/>
      <c r="H22" s="57"/>
      <c r="I22" s="57"/>
      <c r="J22" s="20">
        <v>-20000</v>
      </c>
    </row>
    <row r="23" spans="1:12" ht="15.75" x14ac:dyDescent="0.25">
      <c r="A23" s="65" t="s">
        <v>101</v>
      </c>
      <c r="B23" s="66"/>
      <c r="C23" s="66"/>
      <c r="D23" s="66"/>
      <c r="E23" s="66"/>
      <c r="F23" s="66"/>
      <c r="G23" s="66"/>
      <c r="H23" s="66"/>
      <c r="I23" s="67"/>
      <c r="J23" s="20">
        <f>SUM(J20:J22)</f>
        <v>79450</v>
      </c>
      <c r="L23" s="21"/>
    </row>
    <row r="24" spans="1:12" ht="15.75" x14ac:dyDescent="0.25">
      <c r="A24" s="65" t="s">
        <v>102</v>
      </c>
      <c r="B24" s="66"/>
      <c r="C24" s="66"/>
      <c r="D24" s="66"/>
      <c r="E24" s="66"/>
      <c r="F24" s="66"/>
      <c r="G24" s="66"/>
      <c r="H24" s="66"/>
      <c r="I24" s="67"/>
      <c r="J24" s="20">
        <v>22500</v>
      </c>
      <c r="L24" s="21"/>
    </row>
    <row r="25" spans="1:12" ht="15.75" x14ac:dyDescent="0.25">
      <c r="A25" s="64" t="s">
        <v>103</v>
      </c>
      <c r="B25" s="64"/>
      <c r="C25" s="64"/>
      <c r="D25" s="64"/>
      <c r="E25" s="64"/>
      <c r="F25" s="64"/>
      <c r="G25" s="64"/>
      <c r="H25" s="64"/>
      <c r="I25" s="64"/>
      <c r="J25" s="20">
        <v>90000</v>
      </c>
      <c r="L25" s="24"/>
    </row>
    <row r="26" spans="1:12" ht="15.75" x14ac:dyDescent="0.25">
      <c r="A26" s="64" t="s">
        <v>104</v>
      </c>
      <c r="B26" s="64"/>
      <c r="C26" s="64"/>
      <c r="D26" s="64"/>
      <c r="E26" s="64"/>
      <c r="F26" s="64"/>
      <c r="G26" s="64"/>
      <c r="H26" s="64"/>
      <c r="I26" s="64"/>
      <c r="J26" s="20">
        <v>4000</v>
      </c>
      <c r="L26" s="24"/>
    </row>
    <row r="27" spans="1:12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SUM(J23:J26)</f>
        <v>195950</v>
      </c>
      <c r="L27" s="21"/>
    </row>
    <row r="28" spans="1:12" ht="15" customHeight="1" x14ac:dyDescent="0.3">
      <c r="A28" s="86" t="s">
        <v>90</v>
      </c>
      <c r="B28" s="86"/>
      <c r="C28" s="86"/>
      <c r="D28" s="86"/>
      <c r="E28" s="86"/>
      <c r="F28" s="86"/>
      <c r="G28" s="86"/>
      <c r="H28" s="86"/>
      <c r="I28" s="87"/>
      <c r="J28" s="13">
        <v>-25000</v>
      </c>
      <c r="L28" s="21"/>
    </row>
    <row r="29" spans="1:12" ht="15" customHeight="1" x14ac:dyDescent="0.3">
      <c r="A29" s="86" t="s">
        <v>95</v>
      </c>
      <c r="B29" s="86"/>
      <c r="C29" s="86"/>
      <c r="D29" s="86"/>
      <c r="E29" s="86"/>
      <c r="F29" s="86"/>
      <c r="G29" s="86"/>
      <c r="H29" s="86"/>
      <c r="I29" s="87"/>
      <c r="J29" s="13">
        <v>-23000</v>
      </c>
      <c r="L29" s="21"/>
    </row>
    <row r="30" spans="1:12" ht="15" customHeight="1" x14ac:dyDescent="0.3">
      <c r="A30" s="86" t="s">
        <v>100</v>
      </c>
      <c r="B30" s="86"/>
      <c r="C30" s="86"/>
      <c r="D30" s="86"/>
      <c r="E30" s="86"/>
      <c r="F30" s="86"/>
      <c r="G30" s="86"/>
      <c r="H30" s="86"/>
      <c r="I30" s="87"/>
      <c r="J30" s="13">
        <v>-25000</v>
      </c>
      <c r="L30" s="21"/>
    </row>
    <row r="31" spans="1:12" ht="15" customHeight="1" x14ac:dyDescent="0.3">
      <c r="A31" s="77" t="s">
        <v>91</v>
      </c>
      <c r="B31" s="77"/>
      <c r="C31" s="77"/>
      <c r="D31" s="77"/>
      <c r="E31" s="77"/>
      <c r="F31" s="77"/>
      <c r="G31" s="77"/>
      <c r="H31" s="77"/>
      <c r="I31" s="77"/>
      <c r="J31" s="13">
        <f>SUM(J27:J30)</f>
        <v>122950</v>
      </c>
      <c r="L31" s="21"/>
    </row>
    <row r="32" spans="1:12" x14ac:dyDescent="0.25">
      <c r="A32" s="63" t="s">
        <v>51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 t="s">
        <v>50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ht="6.75" customHeight="1" x14ac:dyDescent="0.25">
      <c r="J34" s="21"/>
    </row>
    <row r="35" spans="1:12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</row>
    <row r="36" spans="1:12" x14ac:dyDescent="0.25">
      <c r="A36" s="63" t="s">
        <v>77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</row>
    <row r="37" spans="1:12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40" spans="1:12" x14ac:dyDescent="0.25">
      <c r="H40" s="21"/>
    </row>
  </sheetData>
  <mergeCells count="27">
    <mergeCell ref="A35:L35"/>
    <mergeCell ref="A36:L36"/>
    <mergeCell ref="A37:L37"/>
    <mergeCell ref="A29:I29"/>
    <mergeCell ref="A28:I28"/>
    <mergeCell ref="A31:I31"/>
    <mergeCell ref="A32:L32"/>
    <mergeCell ref="A33:L33"/>
    <mergeCell ref="A30:I30"/>
    <mergeCell ref="A23:I23"/>
    <mergeCell ref="A25:I25"/>
    <mergeCell ref="A27:I27"/>
    <mergeCell ref="C11:E11"/>
    <mergeCell ref="F11:H11"/>
    <mergeCell ref="I11:J11"/>
    <mergeCell ref="A20:D20"/>
    <mergeCell ref="A21:I21"/>
    <mergeCell ref="A22:I22"/>
    <mergeCell ref="A24:I24"/>
    <mergeCell ref="A26:I26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WhiteSpace="0" view="pageLayout" topLeftCell="A4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106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2"/>
      <c r="H6" s="7" t="s">
        <v>16</v>
      </c>
      <c r="I6" s="7"/>
    </row>
    <row r="7" spans="1:12" ht="18.75" x14ac:dyDescent="0.3">
      <c r="D7" s="42" t="s">
        <v>17</v>
      </c>
      <c r="E7" s="42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2"/>
      <c r="E9" s="42"/>
      <c r="F9" s="42"/>
      <c r="G9" s="42"/>
      <c r="H9" s="42"/>
      <c r="I9" s="42"/>
      <c r="J9" s="42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>
        <v>20000</v>
      </c>
      <c r="I15" s="5">
        <v>20000</v>
      </c>
      <c r="J15" s="22">
        <v>20000</v>
      </c>
      <c r="K15" s="14" t="s">
        <v>107</v>
      </c>
      <c r="L15" s="46" t="s">
        <v>112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22">
        <f t="shared" ref="J16:J19" si="0">SUM(H16:I16)</f>
        <v>20000</v>
      </c>
      <c r="K16" s="14" t="s">
        <v>108</v>
      </c>
      <c r="L16" s="25" t="s">
        <v>109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/>
      <c r="I17" s="5"/>
      <c r="J17" s="22">
        <f t="shared" si="0"/>
        <v>0</v>
      </c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/>
      <c r="J18" s="22">
        <f t="shared" si="0"/>
        <v>0</v>
      </c>
      <c r="K18" s="14"/>
      <c r="L18" s="26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107</v>
      </c>
      <c r="L19" s="25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 t="shared" ref="E20:J20" si="1">SUM(E15:E19)</f>
        <v>92500</v>
      </c>
      <c r="F20" s="22">
        <f t="shared" si="1"/>
        <v>187900</v>
      </c>
      <c r="G20" s="22">
        <f t="shared" si="1"/>
        <v>68300</v>
      </c>
      <c r="H20" s="22">
        <f t="shared" si="1"/>
        <v>51500</v>
      </c>
      <c r="I20" s="22">
        <f t="shared" si="1"/>
        <v>20000</v>
      </c>
      <c r="J20" s="22">
        <f t="shared" si="1"/>
        <v>51500</v>
      </c>
      <c r="K20" s="14" t="s">
        <v>114</v>
      </c>
      <c r="L20" s="43" t="s">
        <v>45</v>
      </c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J20*-0.1</f>
        <v>-5150</v>
      </c>
    </row>
    <row r="22" spans="1:12" ht="15.75" x14ac:dyDescent="0.25">
      <c r="A22" s="57" t="s">
        <v>52</v>
      </c>
      <c r="B22" s="57"/>
      <c r="C22" s="57"/>
      <c r="D22" s="57"/>
      <c r="E22" s="57"/>
      <c r="F22" s="57"/>
      <c r="G22" s="57"/>
      <c r="H22" s="57"/>
      <c r="I22" s="57"/>
      <c r="J22" s="20"/>
    </row>
    <row r="23" spans="1:12" ht="15.75" x14ac:dyDescent="0.25">
      <c r="A23" s="65" t="s">
        <v>101</v>
      </c>
      <c r="B23" s="66"/>
      <c r="C23" s="66"/>
      <c r="D23" s="66"/>
      <c r="E23" s="66"/>
      <c r="F23" s="66"/>
      <c r="G23" s="66"/>
      <c r="H23" s="66"/>
      <c r="I23" s="67"/>
      <c r="J23" s="20">
        <v>46350</v>
      </c>
      <c r="L23" s="21"/>
    </row>
    <row r="24" spans="1:12" ht="15.75" x14ac:dyDescent="0.25">
      <c r="A24" s="65" t="s">
        <v>102</v>
      </c>
      <c r="B24" s="66"/>
      <c r="C24" s="66"/>
      <c r="D24" s="66"/>
      <c r="E24" s="66"/>
      <c r="F24" s="66"/>
      <c r="G24" s="66"/>
      <c r="H24" s="66"/>
      <c r="I24" s="67"/>
      <c r="J24" s="20">
        <v>22500</v>
      </c>
      <c r="L24" s="21"/>
    </row>
    <row r="25" spans="1:12" ht="15.75" x14ac:dyDescent="0.25">
      <c r="A25" s="64" t="s">
        <v>103</v>
      </c>
      <c r="B25" s="64"/>
      <c r="C25" s="64"/>
      <c r="D25" s="64"/>
      <c r="E25" s="64"/>
      <c r="F25" s="64"/>
      <c r="G25" s="64"/>
      <c r="H25" s="64"/>
      <c r="I25" s="64"/>
      <c r="J25" s="20">
        <v>40500</v>
      </c>
      <c r="L25" s="24"/>
    </row>
    <row r="26" spans="1:12" ht="15.75" x14ac:dyDescent="0.25">
      <c r="A26" s="64" t="s">
        <v>104</v>
      </c>
      <c r="B26" s="64"/>
      <c r="C26" s="64"/>
      <c r="D26" s="64"/>
      <c r="E26" s="64"/>
      <c r="F26" s="64"/>
      <c r="G26" s="64"/>
      <c r="H26" s="64"/>
      <c r="I26" s="64"/>
      <c r="J26" s="20">
        <v>67500</v>
      </c>
      <c r="L26" s="24"/>
    </row>
    <row r="27" spans="1:12" ht="15.75" x14ac:dyDescent="0.25">
      <c r="A27" s="65" t="s">
        <v>110</v>
      </c>
      <c r="B27" s="66"/>
      <c r="C27" s="66"/>
      <c r="D27" s="66"/>
      <c r="E27" s="66"/>
      <c r="F27" s="66"/>
      <c r="G27" s="66"/>
      <c r="H27" s="66"/>
      <c r="I27" s="67"/>
      <c r="J27" s="13">
        <v>171700</v>
      </c>
      <c r="L27" s="24"/>
    </row>
    <row r="28" spans="1:12" ht="15.75" x14ac:dyDescent="0.25">
      <c r="A28" s="65" t="s">
        <v>111</v>
      </c>
      <c r="B28" s="66"/>
      <c r="C28" s="66"/>
      <c r="D28" s="66"/>
      <c r="E28" s="66"/>
      <c r="F28" s="66"/>
      <c r="G28" s="66"/>
      <c r="H28" s="66"/>
      <c r="I28" s="67"/>
      <c r="J28" s="13">
        <v>122950</v>
      </c>
      <c r="L28" s="24"/>
    </row>
    <row r="29" spans="1:12" ht="15" customHeight="1" x14ac:dyDescent="0.3">
      <c r="A29" s="82" t="s">
        <v>48</v>
      </c>
      <c r="B29" s="75"/>
      <c r="C29" s="75"/>
      <c r="D29" s="75"/>
      <c r="E29" s="75"/>
      <c r="F29" s="75"/>
      <c r="G29" s="75"/>
      <c r="H29" s="75"/>
      <c r="I29" s="76"/>
      <c r="J29" s="13">
        <f>SUM(J27:J28)</f>
        <v>294650</v>
      </c>
      <c r="L29" s="21"/>
    </row>
    <row r="30" spans="1:12" x14ac:dyDescent="0.25">
      <c r="A30" s="63" t="s">
        <v>51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63" t="s">
        <v>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ht="6.75" customHeight="1" x14ac:dyDescent="0.25">
      <c r="J32" s="21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5" spans="1:12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</row>
    <row r="38" spans="1:12" x14ac:dyDescent="0.25">
      <c r="H38" s="21"/>
    </row>
  </sheetData>
  <mergeCells count="25">
    <mergeCell ref="A34:L34"/>
    <mergeCell ref="A35:L35"/>
    <mergeCell ref="A30:L30"/>
    <mergeCell ref="A31:L31"/>
    <mergeCell ref="A33:L33"/>
    <mergeCell ref="A23:I23"/>
    <mergeCell ref="A24:I24"/>
    <mergeCell ref="A25:I25"/>
    <mergeCell ref="A26:I26"/>
    <mergeCell ref="A29:I29"/>
    <mergeCell ref="A27:I27"/>
    <mergeCell ref="A28:I28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28" sqref="A28:L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113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4"/>
      <c r="H6" s="7" t="s">
        <v>16</v>
      </c>
      <c r="I6" s="7"/>
    </row>
    <row r="7" spans="1:12" ht="18.75" x14ac:dyDescent="0.3">
      <c r="D7" s="44" t="s">
        <v>17</v>
      </c>
      <c r="E7" s="44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4"/>
      <c r="E9" s="44"/>
      <c r="F9" s="44"/>
      <c r="G9" s="44"/>
      <c r="H9" s="44"/>
      <c r="I9" s="44"/>
      <c r="J9" s="44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59000</v>
      </c>
      <c r="G15" s="5">
        <v>6000</v>
      </c>
      <c r="H15" s="5"/>
      <c r="I15" s="5"/>
      <c r="J15" s="5">
        <f>SUM(H15:I15)</f>
        <v>0</v>
      </c>
      <c r="K15" s="14"/>
      <c r="L15" s="46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5">
        <f>SUM(H16:I16)</f>
        <v>20000</v>
      </c>
      <c r="K16" s="14" t="s">
        <v>117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23000</v>
      </c>
      <c r="G17" s="5">
        <v>32900</v>
      </c>
      <c r="H17" s="5">
        <v>23000</v>
      </c>
      <c r="I17" s="5"/>
      <c r="J17" s="5">
        <f t="shared" ref="J17:J19" si="0">SUM(H17:I17)</f>
        <v>23000</v>
      </c>
      <c r="K17" s="14" t="s">
        <v>127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>
        <v>18000</v>
      </c>
      <c r="I18" s="5"/>
      <c r="J18" s="5">
        <f t="shared" si="0"/>
        <v>18000</v>
      </c>
      <c r="K18" s="14" t="s">
        <v>115</v>
      </c>
      <c r="L18" s="25" t="s">
        <v>84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127</v>
      </c>
      <c r="L19" s="25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208900</v>
      </c>
      <c r="G20" s="22">
        <f>SUM(G15:G19)</f>
        <v>72400</v>
      </c>
      <c r="H20" s="22">
        <f t="shared" ref="H20:J20" si="1">SUM(H15:H19)</f>
        <v>72500</v>
      </c>
      <c r="I20" s="22">
        <f t="shared" si="1"/>
        <v>0</v>
      </c>
      <c r="J20" s="22">
        <f t="shared" si="1"/>
        <v>72500</v>
      </c>
      <c r="K20" s="14" t="s">
        <v>117</v>
      </c>
      <c r="L20" s="45" t="s">
        <v>45</v>
      </c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-7250</v>
      </c>
    </row>
    <row r="22" spans="1:12" ht="15.75" x14ac:dyDescent="0.25">
      <c r="A22" s="57" t="s">
        <v>52</v>
      </c>
      <c r="B22" s="57"/>
      <c r="C22" s="57"/>
      <c r="D22" s="57"/>
      <c r="E22" s="57"/>
      <c r="F22" s="57"/>
      <c r="G22" s="57"/>
      <c r="H22" s="57"/>
      <c r="I22" s="57"/>
      <c r="J22" s="20"/>
      <c r="L22" s="21"/>
    </row>
    <row r="23" spans="1:12" ht="15.75" x14ac:dyDescent="0.25">
      <c r="A23" s="65" t="s">
        <v>101</v>
      </c>
      <c r="B23" s="66"/>
      <c r="C23" s="66"/>
      <c r="D23" s="66"/>
      <c r="E23" s="66"/>
      <c r="F23" s="66"/>
      <c r="G23" s="66"/>
      <c r="H23" s="66"/>
      <c r="I23" s="67"/>
      <c r="J23" s="20">
        <f>SUM(J20:J22)</f>
        <v>65250</v>
      </c>
      <c r="L23" s="21"/>
    </row>
    <row r="24" spans="1:12" ht="15.75" x14ac:dyDescent="0.25">
      <c r="A24" s="65" t="s">
        <v>102</v>
      </c>
      <c r="B24" s="66"/>
      <c r="C24" s="66"/>
      <c r="D24" s="66"/>
      <c r="E24" s="66"/>
      <c r="F24" s="66"/>
      <c r="G24" s="66"/>
      <c r="H24" s="66"/>
      <c r="I24" s="67"/>
      <c r="J24" s="20">
        <v>22500</v>
      </c>
      <c r="L24" s="21"/>
    </row>
    <row r="25" spans="1:12" ht="15.75" x14ac:dyDescent="0.25">
      <c r="A25" s="64" t="s">
        <v>103</v>
      </c>
      <c r="B25" s="64"/>
      <c r="C25" s="64"/>
      <c r="D25" s="64"/>
      <c r="E25" s="64"/>
      <c r="F25" s="64"/>
      <c r="G25" s="64"/>
      <c r="H25" s="64"/>
      <c r="I25" s="64"/>
      <c r="J25" s="20">
        <v>40500</v>
      </c>
      <c r="L25" s="24"/>
    </row>
    <row r="26" spans="1:12" ht="15.75" x14ac:dyDescent="0.25">
      <c r="A26" s="64" t="s">
        <v>104</v>
      </c>
      <c r="B26" s="64"/>
      <c r="C26" s="64"/>
      <c r="D26" s="64"/>
      <c r="E26" s="64"/>
      <c r="F26" s="64"/>
      <c r="G26" s="64"/>
      <c r="H26" s="64"/>
      <c r="I26" s="64"/>
      <c r="J26" s="20">
        <v>112500</v>
      </c>
      <c r="L26" s="24"/>
    </row>
    <row r="27" spans="1:12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SUM(J23:J26)</f>
        <v>240750</v>
      </c>
      <c r="L27" s="21"/>
    </row>
    <row r="28" spans="1:12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2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2" ht="16.5" customHeight="1" x14ac:dyDescent="0.25">
      <c r="A30" s="63" t="s">
        <v>116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6" spans="1:12" x14ac:dyDescent="0.25">
      <c r="H36" s="21"/>
    </row>
  </sheetData>
  <mergeCells count="24">
    <mergeCell ref="A33:L33"/>
    <mergeCell ref="A23:I23"/>
    <mergeCell ref="A24:I24"/>
    <mergeCell ref="A25:I25"/>
    <mergeCell ref="A26:I26"/>
    <mergeCell ref="A27:I27"/>
    <mergeCell ref="A28:L28"/>
    <mergeCell ref="A29:L29"/>
    <mergeCell ref="A31:L31"/>
    <mergeCell ref="A32:L32"/>
    <mergeCell ref="A30:L30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30" sqref="A30:L3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122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81000</v>
      </c>
      <c r="G15" s="5">
        <v>8000</v>
      </c>
      <c r="H15" s="5">
        <v>20000</v>
      </c>
      <c r="I15" s="5"/>
      <c r="J15" s="5">
        <f>SUM(H15:I15)</f>
        <v>20000</v>
      </c>
      <c r="K15" s="14" t="s">
        <v>125</v>
      </c>
      <c r="L15" s="46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26000</v>
      </c>
      <c r="H16" s="5"/>
      <c r="I16" s="5"/>
      <c r="J16" s="5"/>
      <c r="K16" s="14"/>
      <c r="L16" s="25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55900</v>
      </c>
      <c r="G17" s="5">
        <v>32900</v>
      </c>
      <c r="H17" s="5"/>
      <c r="I17" s="5"/>
      <c r="J17" s="5"/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ref="J19" si="0">SUM(H19:I19)</f>
        <v>11500</v>
      </c>
      <c r="K19" s="14" t="s">
        <v>119</v>
      </c>
      <c r="L19" s="25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263800</v>
      </c>
      <c r="G20" s="22">
        <f>SUM(G15:G19)</f>
        <v>76400</v>
      </c>
      <c r="H20" s="22">
        <f t="shared" ref="H20:J20" si="1">SUM(H15:H19)</f>
        <v>31500</v>
      </c>
      <c r="I20" s="22">
        <f t="shared" si="1"/>
        <v>0</v>
      </c>
      <c r="J20" s="22">
        <f t="shared" si="1"/>
        <v>31500</v>
      </c>
      <c r="K20" s="14" t="s">
        <v>126</v>
      </c>
      <c r="L20" s="48" t="s">
        <v>45</v>
      </c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-3150</v>
      </c>
    </row>
    <row r="22" spans="1:12" ht="15.75" x14ac:dyDescent="0.25">
      <c r="A22" s="57" t="s">
        <v>52</v>
      </c>
      <c r="B22" s="57"/>
      <c r="C22" s="57"/>
      <c r="D22" s="57"/>
      <c r="E22" s="57"/>
      <c r="F22" s="57"/>
      <c r="G22" s="57"/>
      <c r="H22" s="57"/>
      <c r="I22" s="57"/>
      <c r="J22" s="20"/>
      <c r="L22" s="21"/>
    </row>
    <row r="23" spans="1:12" ht="15.75" x14ac:dyDescent="0.25">
      <c r="A23" s="65" t="s">
        <v>101</v>
      </c>
      <c r="B23" s="66"/>
      <c r="C23" s="66"/>
      <c r="D23" s="66"/>
      <c r="E23" s="66"/>
      <c r="F23" s="66"/>
      <c r="G23" s="66"/>
      <c r="H23" s="66"/>
      <c r="I23" s="67"/>
      <c r="J23" s="20">
        <f>SUM(J20:J22)</f>
        <v>28350</v>
      </c>
      <c r="L23" s="21"/>
    </row>
    <row r="24" spans="1:12" ht="15.75" x14ac:dyDescent="0.25">
      <c r="A24" s="65" t="s">
        <v>102</v>
      </c>
      <c r="B24" s="66"/>
      <c r="C24" s="66"/>
      <c r="D24" s="66"/>
      <c r="E24" s="66"/>
      <c r="F24" s="66"/>
      <c r="G24" s="66"/>
      <c r="H24" s="66"/>
      <c r="I24" s="67"/>
      <c r="J24" s="20">
        <v>22500</v>
      </c>
      <c r="L24" s="21"/>
    </row>
    <row r="25" spans="1:12" ht="15.75" x14ac:dyDescent="0.25">
      <c r="A25" s="64" t="s">
        <v>103</v>
      </c>
      <c r="B25" s="64"/>
      <c r="C25" s="64"/>
      <c r="D25" s="64"/>
      <c r="E25" s="64"/>
      <c r="F25" s="64"/>
      <c r="G25" s="64"/>
      <c r="H25" s="64"/>
      <c r="I25" s="64"/>
      <c r="J25" s="20">
        <v>40500</v>
      </c>
      <c r="L25" s="24"/>
    </row>
    <row r="26" spans="1:12" ht="15.75" x14ac:dyDescent="0.25">
      <c r="A26" s="64" t="s">
        <v>104</v>
      </c>
      <c r="B26" s="64"/>
      <c r="C26" s="64"/>
      <c r="D26" s="64"/>
      <c r="E26" s="64"/>
      <c r="F26" s="64"/>
      <c r="G26" s="64"/>
      <c r="H26" s="64"/>
      <c r="I26" s="64"/>
      <c r="J26" s="20">
        <v>67500</v>
      </c>
      <c r="L26" s="24"/>
    </row>
    <row r="27" spans="1:12" ht="15" customHeight="1" x14ac:dyDescent="0.3">
      <c r="A27" s="82" t="s">
        <v>48</v>
      </c>
      <c r="B27" s="75"/>
      <c r="C27" s="75"/>
      <c r="D27" s="75"/>
      <c r="E27" s="75"/>
      <c r="F27" s="75"/>
      <c r="G27" s="75"/>
      <c r="H27" s="75"/>
      <c r="I27" s="76"/>
      <c r="J27" s="13">
        <f>SUM(J23:J26)</f>
        <v>158850</v>
      </c>
      <c r="L27" s="21"/>
    </row>
    <row r="28" spans="1:12" x14ac:dyDescent="0.25">
      <c r="A28" s="63" t="s">
        <v>51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2" x14ac:dyDescent="0.25">
      <c r="A29" s="63" t="s">
        <v>50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2" ht="16.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6" spans="1:12" x14ac:dyDescent="0.25">
      <c r="H36" s="21"/>
    </row>
  </sheetData>
  <mergeCells count="24">
    <mergeCell ref="A4:K4"/>
    <mergeCell ref="F7:H7"/>
    <mergeCell ref="I7:J7"/>
    <mergeCell ref="A8:L8"/>
    <mergeCell ref="C10:E10"/>
    <mergeCell ref="F10:H10"/>
    <mergeCell ref="I10:J10"/>
    <mergeCell ref="A23:I23"/>
    <mergeCell ref="A24:I24"/>
    <mergeCell ref="A25:I25"/>
    <mergeCell ref="A26:I26"/>
    <mergeCell ref="C11:E11"/>
    <mergeCell ref="F11:H11"/>
    <mergeCell ref="I11:J11"/>
    <mergeCell ref="A20:D20"/>
    <mergeCell ref="A21:I21"/>
    <mergeCell ref="A22:I22"/>
    <mergeCell ref="A33:L33"/>
    <mergeCell ref="A27:I27"/>
    <mergeCell ref="A28:L28"/>
    <mergeCell ref="A29:L29"/>
    <mergeCell ref="A30:L30"/>
    <mergeCell ref="A31:L31"/>
    <mergeCell ref="A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WhiteSpace="0" view="pageLayout" topLeftCell="A7" zoomScaleNormal="100" workbookViewId="0">
      <selection activeCell="A26" sqref="A25:I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8" t="s">
        <v>123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59" t="s">
        <v>18</v>
      </c>
      <c r="G7" s="59"/>
      <c r="H7" s="59"/>
      <c r="I7" s="59" t="s">
        <v>19</v>
      </c>
      <c r="J7" s="59"/>
      <c r="K7" s="7"/>
    </row>
    <row r="8" spans="1:12" ht="18.75" customHeight="1" x14ac:dyDescent="0.3">
      <c r="A8" s="59" t="s">
        <v>53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60" t="s">
        <v>40</v>
      </c>
      <c r="D10" s="60"/>
      <c r="E10" s="60"/>
      <c r="F10" s="60" t="s">
        <v>41</v>
      </c>
      <c r="G10" s="60"/>
      <c r="H10" s="60"/>
      <c r="I10" s="60" t="s">
        <v>42</v>
      </c>
      <c r="J10" s="60"/>
      <c r="K10" s="7"/>
    </row>
    <row r="11" spans="1:12" ht="18" customHeight="1" x14ac:dyDescent="0.35">
      <c r="C11" s="60" t="s">
        <v>43</v>
      </c>
      <c r="D11" s="60"/>
      <c r="E11" s="60"/>
      <c r="F11" s="60" t="s">
        <v>44</v>
      </c>
      <c r="G11" s="60"/>
      <c r="H11" s="60"/>
      <c r="I11" s="60"/>
      <c r="J11" s="60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83000</v>
      </c>
      <c r="G15" s="5">
        <v>10000</v>
      </c>
      <c r="H15" s="5">
        <v>20000</v>
      </c>
      <c r="I15" s="5"/>
      <c r="J15" s="5">
        <f>SUM(H15:I15)</f>
        <v>20000</v>
      </c>
      <c r="K15" s="14" t="s">
        <v>121</v>
      </c>
      <c r="L15" s="46" t="s">
        <v>129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101500</v>
      </c>
      <c r="G16" s="5">
        <v>28000</v>
      </c>
      <c r="H16" s="5">
        <v>20000</v>
      </c>
      <c r="I16" s="5">
        <v>10000</v>
      </c>
      <c r="J16" s="5">
        <f>SUM(H16:I16)</f>
        <v>30000</v>
      </c>
      <c r="K16" s="14" t="s">
        <v>119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81200</v>
      </c>
      <c r="G17" s="5">
        <v>35200</v>
      </c>
      <c r="H17" s="5">
        <v>23000</v>
      </c>
      <c r="I17" s="5"/>
      <c r="J17" s="5">
        <f t="shared" ref="J17:J19" si="0">SUM(H17:I17)</f>
        <v>23000</v>
      </c>
      <c r="K17" s="14" t="s">
        <v>120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67200</v>
      </c>
      <c r="G18" s="5">
        <v>9000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119</v>
      </c>
      <c r="L19" s="25" t="s">
        <v>46</v>
      </c>
    </row>
    <row r="20" spans="1:12" ht="18.75" customHeight="1" x14ac:dyDescent="0.25">
      <c r="A20" s="61" t="s">
        <v>6</v>
      </c>
      <c r="B20" s="61"/>
      <c r="C20" s="61"/>
      <c r="D20" s="61"/>
      <c r="E20" s="22">
        <f>SUM(E15:E19)</f>
        <v>92500</v>
      </c>
      <c r="F20" s="22">
        <f>SUM(F15:F19)</f>
        <v>332900</v>
      </c>
      <c r="G20" s="22">
        <f>SUM(G15:G19)</f>
        <v>84500</v>
      </c>
      <c r="H20" s="22">
        <f t="shared" ref="H20:J20" si="1">SUM(H15:H19)</f>
        <v>74500</v>
      </c>
      <c r="I20" s="22">
        <f t="shared" si="1"/>
        <v>10000</v>
      </c>
      <c r="J20" s="22">
        <f t="shared" si="1"/>
        <v>84500</v>
      </c>
      <c r="K20" s="14" t="s">
        <v>132</v>
      </c>
      <c r="L20" s="48" t="s">
        <v>45</v>
      </c>
    </row>
    <row r="21" spans="1:12" ht="15.75" x14ac:dyDescent="0.25">
      <c r="A21" s="62" t="s">
        <v>38</v>
      </c>
      <c r="B21" s="62"/>
      <c r="C21" s="62"/>
      <c r="D21" s="62"/>
      <c r="E21" s="62"/>
      <c r="F21" s="62"/>
      <c r="G21" s="62"/>
      <c r="H21" s="62"/>
      <c r="I21" s="62"/>
      <c r="J21" s="20">
        <f>-J20*0.1</f>
        <v>-8450</v>
      </c>
    </row>
    <row r="22" spans="1:12" ht="15.75" x14ac:dyDescent="0.25">
      <c r="A22" s="65" t="s">
        <v>101</v>
      </c>
      <c r="B22" s="66"/>
      <c r="C22" s="66"/>
      <c r="D22" s="66"/>
      <c r="E22" s="66"/>
      <c r="F22" s="66"/>
      <c r="G22" s="66"/>
      <c r="H22" s="66"/>
      <c r="I22" s="67"/>
      <c r="J22" s="20">
        <f>SUM(J20:J21)</f>
        <v>76050</v>
      </c>
      <c r="L22" s="21"/>
    </row>
    <row r="23" spans="1:12" ht="15.75" x14ac:dyDescent="0.25">
      <c r="A23" s="65" t="s">
        <v>102</v>
      </c>
      <c r="B23" s="66"/>
      <c r="C23" s="66"/>
      <c r="D23" s="66"/>
      <c r="E23" s="66"/>
      <c r="F23" s="66"/>
      <c r="G23" s="66"/>
      <c r="H23" s="66"/>
      <c r="I23" s="67"/>
      <c r="J23" s="20">
        <v>22500</v>
      </c>
      <c r="L23" s="21"/>
    </row>
    <row r="24" spans="1:12" ht="15.75" x14ac:dyDescent="0.25">
      <c r="A24" s="64" t="s">
        <v>103</v>
      </c>
      <c r="B24" s="64"/>
      <c r="C24" s="64"/>
      <c r="D24" s="64"/>
      <c r="E24" s="64"/>
      <c r="F24" s="64"/>
      <c r="G24" s="64"/>
      <c r="H24" s="64"/>
      <c r="I24" s="64"/>
      <c r="J24" s="20">
        <v>67500</v>
      </c>
      <c r="L24" s="24"/>
    </row>
    <row r="25" spans="1:12" ht="15.75" x14ac:dyDescent="0.25">
      <c r="A25" s="64" t="s">
        <v>104</v>
      </c>
      <c r="B25" s="64"/>
      <c r="C25" s="64"/>
      <c r="D25" s="64"/>
      <c r="E25" s="64"/>
      <c r="F25" s="64"/>
      <c r="G25" s="64"/>
      <c r="H25" s="64"/>
      <c r="I25" s="64"/>
      <c r="J25" s="20">
        <v>40500</v>
      </c>
      <c r="L25" s="24"/>
    </row>
    <row r="26" spans="1:12" ht="15.75" x14ac:dyDescent="0.25">
      <c r="A26" s="65" t="s">
        <v>124</v>
      </c>
      <c r="B26" s="66"/>
      <c r="C26" s="66"/>
      <c r="D26" s="66"/>
      <c r="E26" s="66"/>
      <c r="F26" s="66"/>
      <c r="G26" s="66"/>
      <c r="H26" s="66"/>
      <c r="I26" s="67"/>
      <c r="J26" s="13">
        <v>-70000</v>
      </c>
      <c r="L26" s="24"/>
    </row>
    <row r="27" spans="1:12" ht="15.75" x14ac:dyDescent="0.25">
      <c r="A27" s="65" t="s">
        <v>131</v>
      </c>
      <c r="B27" s="66"/>
      <c r="C27" s="66"/>
      <c r="D27" s="66"/>
      <c r="E27" s="66"/>
      <c r="F27" s="66"/>
      <c r="G27" s="66"/>
      <c r="H27" s="66"/>
      <c r="I27" s="67"/>
      <c r="J27" s="13">
        <v>-25000</v>
      </c>
      <c r="L27" s="24"/>
    </row>
    <row r="28" spans="1:12" ht="15" customHeight="1" x14ac:dyDescent="0.3">
      <c r="A28" s="82" t="s">
        <v>48</v>
      </c>
      <c r="B28" s="75"/>
      <c r="C28" s="75"/>
      <c r="D28" s="75"/>
      <c r="E28" s="75"/>
      <c r="F28" s="75"/>
      <c r="G28" s="75"/>
      <c r="H28" s="75"/>
      <c r="I28" s="76"/>
      <c r="J28" s="13">
        <f>SUM(J22:J27)</f>
        <v>111550</v>
      </c>
      <c r="L28" s="21"/>
    </row>
    <row r="29" spans="1:12" x14ac:dyDescent="0.25">
      <c r="A29" s="63" t="s">
        <v>51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2" x14ac:dyDescent="0.25">
      <c r="A30" s="63" t="s">
        <v>50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ht="16.5" customHeight="1" x14ac:dyDescent="0.25">
      <c r="A31" s="63" t="s">
        <v>128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12" x14ac:dyDescent="0.25">
      <c r="A32" s="63" t="s">
        <v>130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</row>
    <row r="33" spans="1:12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</row>
    <row r="37" spans="1:12" x14ac:dyDescent="0.25">
      <c r="H37" s="21"/>
    </row>
  </sheetData>
  <mergeCells count="25">
    <mergeCell ref="A4:K4"/>
    <mergeCell ref="F7:H7"/>
    <mergeCell ref="I7:J7"/>
    <mergeCell ref="A8:L8"/>
    <mergeCell ref="C10:E10"/>
    <mergeCell ref="F10:H10"/>
    <mergeCell ref="I10:J10"/>
    <mergeCell ref="A22:I22"/>
    <mergeCell ref="A23:I23"/>
    <mergeCell ref="A24:I24"/>
    <mergeCell ref="A25:I25"/>
    <mergeCell ref="C11:E11"/>
    <mergeCell ref="F11:H11"/>
    <mergeCell ref="I11:J11"/>
    <mergeCell ref="A20:D20"/>
    <mergeCell ref="A21:I21"/>
    <mergeCell ref="A34:L34"/>
    <mergeCell ref="A26:I26"/>
    <mergeCell ref="A28:I28"/>
    <mergeCell ref="A29:L29"/>
    <mergeCell ref="A30:L30"/>
    <mergeCell ref="A31:L31"/>
    <mergeCell ref="A32:L32"/>
    <mergeCell ref="A33:L33"/>
    <mergeCell ref="A27:I2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18</vt:lpstr>
      <vt:lpstr>JANVIER 19</vt:lpstr>
      <vt:lpstr>FEVRIER 19</vt:lpstr>
      <vt:lpstr>FEVRIER 19 (2)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2019-12-13T16:05:05Z</cp:lastPrinted>
  <dcterms:created xsi:type="dcterms:W3CDTF">2013-02-10T07:37:00Z</dcterms:created>
  <dcterms:modified xsi:type="dcterms:W3CDTF">2019-12-19T17:59:27Z</dcterms:modified>
</cp:coreProperties>
</file>