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SSIER CCGIM\PROPRIETAIRES\AMARA SYLLA\RELEVES BAUX\"/>
    </mc:Choice>
  </mc:AlternateContent>
  <bookViews>
    <workbookView xWindow="0" yWindow="135" windowWidth="17715" windowHeight="6150" firstSheet="8" activeTab="12"/>
  </bookViews>
  <sheets>
    <sheet name="CONTROLE DPF" sheetId="100" r:id="rId1"/>
    <sheet name="DECEMBRE 2019" sheetId="98" r:id="rId2"/>
    <sheet name="JANVIER 2020" sheetId="99" r:id="rId3"/>
    <sheet name="FEVRIER 2020" sheetId="101" r:id="rId4"/>
    <sheet name="MARS 2020" sheetId="102" r:id="rId5"/>
    <sheet name="AVRIL 2020" sheetId="103" r:id="rId6"/>
    <sheet name="MAI 2020" sheetId="104" r:id="rId7"/>
    <sheet name="JUIN 2020" sheetId="105" r:id="rId8"/>
    <sheet name="JUILLET 2020" sheetId="109" r:id="rId9"/>
    <sheet name="AOUT 2020" sheetId="110" r:id="rId10"/>
    <sheet name="SEPTEMBRE 2020" sheetId="111" r:id="rId11"/>
    <sheet name="OCTOBRE 2020" sheetId="112" r:id="rId12"/>
    <sheet name="NOVEMBRE 2020" sheetId="113" r:id="rId13"/>
  </sheets>
  <calcPr calcId="152511"/>
</workbook>
</file>

<file path=xl/calcChain.xml><?xml version="1.0" encoding="utf-8"?>
<calcChain xmlns="http://schemas.openxmlformats.org/spreadsheetml/2006/main">
  <c r="H17" i="113" l="1"/>
  <c r="H14" i="113"/>
  <c r="H16" i="113" l="1"/>
  <c r="H15" i="113"/>
  <c r="H14" i="112"/>
  <c r="H16" i="112" l="1"/>
  <c r="H17" i="112"/>
  <c r="H15" i="112"/>
  <c r="H14" i="111"/>
  <c r="H17" i="111" s="1"/>
  <c r="H15" i="111" l="1"/>
  <c r="H16" i="111"/>
  <c r="H14" i="110"/>
  <c r="H17" i="110" s="1"/>
  <c r="H15" i="110" l="1"/>
  <c r="H16" i="110"/>
  <c r="H14" i="109"/>
  <c r="H17" i="109" s="1"/>
  <c r="H15" i="109" l="1"/>
  <c r="H16" i="109"/>
  <c r="H14" i="105"/>
  <c r="H17" i="105" s="1"/>
  <c r="H15" i="105" l="1"/>
  <c r="H16" i="105"/>
  <c r="H14" i="104"/>
  <c r="H17" i="104" s="1"/>
  <c r="H15" i="104" l="1"/>
  <c r="H16" i="104"/>
  <c r="H13" i="103"/>
  <c r="H16" i="103" s="1"/>
  <c r="H14" i="103" l="1"/>
  <c r="H15" i="103" s="1"/>
  <c r="H14" i="102"/>
  <c r="H17" i="102" s="1"/>
  <c r="H15" i="102" l="1"/>
  <c r="H16" i="102"/>
  <c r="H14" i="101"/>
  <c r="H17" i="101" s="1"/>
  <c r="H15" i="101" l="1"/>
  <c r="H16" i="101"/>
  <c r="H13" i="99"/>
  <c r="H16" i="99" s="1"/>
  <c r="H14" i="99" l="1"/>
  <c r="H15" i="99"/>
  <c r="H13" i="98"/>
  <c r="H16" i="98" s="1"/>
  <c r="H14" i="98" l="1"/>
  <c r="H15" i="98"/>
</calcChain>
</file>

<file path=xl/sharedStrings.xml><?xml version="1.0" encoding="utf-8"?>
<sst xmlns="http://schemas.openxmlformats.org/spreadsheetml/2006/main" count="782" uniqueCount="81">
  <si>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</si>
  <si>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</si>
  <si>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</si>
  <si>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</si>
  <si>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</si>
  <si>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</si>
  <si>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</si>
  <si>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</si>
  <si>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</si>
  <si>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</si>
  <si>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</si>
  <si>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</si>
  <si>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</si>
  <si>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</si>
  <si>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CPL</t>
  </si>
  <si>
    <t>GUETONDE LOUA LUCAS BJAKO</t>
  </si>
  <si>
    <t>1ER BCP</t>
  </si>
  <si>
    <t>N° CC: 7407291W</t>
  </si>
  <si>
    <t>BICICI : 0955810243400129</t>
  </si>
  <si>
    <t>NIANGON ADJAME</t>
  </si>
  <si>
    <t>41 52 74 48</t>
  </si>
  <si>
    <t>CONTACTS</t>
  </si>
  <si>
    <t>BANHORO MAHAMOUDOU SIN</t>
  </si>
  <si>
    <t>65092</t>
  </si>
  <si>
    <t>BCS</t>
  </si>
  <si>
    <t>40 46 22 01</t>
  </si>
  <si>
    <t>CEL. 05537655 - 59641244</t>
  </si>
  <si>
    <t>N° APPT</t>
  </si>
  <si>
    <t>7</t>
  </si>
  <si>
    <t>GR TREICHVILLE</t>
  </si>
  <si>
    <t>20099</t>
  </si>
  <si>
    <t>MONTANT VIRE</t>
  </si>
  <si>
    <t>BENEFICIAIRE: AMARA SYLLA</t>
  </si>
  <si>
    <t>2ème RGM DALOA</t>
  </si>
  <si>
    <t>I2</t>
  </si>
  <si>
    <t>YOP MAROC HUDSON</t>
  </si>
  <si>
    <t>05 10 20 91</t>
  </si>
  <si>
    <t>BAMBA LANCINE ( 07 88 50 41)</t>
  </si>
  <si>
    <t xml:space="preserve">IMPOTS PRELEVES 12% DU BAIL </t>
  </si>
  <si>
    <t>ATTEMENE DIDO PAUL-NESTOR</t>
  </si>
  <si>
    <t>BCS ETAT MAJOR FACI</t>
  </si>
  <si>
    <t>48 01 47 88</t>
  </si>
  <si>
    <t>4</t>
  </si>
  <si>
    <t>06 78 59 02</t>
  </si>
  <si>
    <t>575202</t>
  </si>
  <si>
    <t>BAH OMER</t>
  </si>
  <si>
    <t>MUSIQUE BCS</t>
  </si>
  <si>
    <t>DIAKITE MAMOUROU(03 65 71 62)</t>
  </si>
  <si>
    <t>08 55 68 59</t>
  </si>
  <si>
    <t>YOPOUGON NIANGON ADJAME LOT N° 1100-1101/ ÎLOT 88 - IMPOT YOP II</t>
  </si>
  <si>
    <t>YOPOUGON MAROC HOTEL HUDSON LOT N° 7223 / ÎLOT 199 - IMPOT YOP I</t>
  </si>
  <si>
    <t>IL A LIBERE L'APPARTEMENT LE 01/11/2019 EN REMETTANT SES FACTURES CIE ET SODECI AVEC 40 000 F LE 28/10/2019</t>
  </si>
  <si>
    <t>RELEVE MENSUEL DES BAUX : MOIS DE DECEMBRE 2019</t>
  </si>
  <si>
    <t>RELEVE MENSUEL DES BAUX : MOIS DE JANVIER 2020</t>
  </si>
  <si>
    <t>RELEVE MENSUEL DES BAUX </t>
  </si>
  <si>
    <t>BICICI: 0955810243400129</t>
  </si>
  <si>
    <t>RELEVE MENSUEL DES BAUX : MOIS DE FEVRIER 2020</t>
  </si>
  <si>
    <t>2012000768</t>
  </si>
  <si>
    <t xml:space="preserve">BANHORO MAHAMOUDOU SIN </t>
  </si>
  <si>
    <t xml:space="preserve">BCS </t>
  </si>
  <si>
    <t>2012000350</t>
  </si>
  <si>
    <t>6</t>
  </si>
  <si>
    <t xml:space="preserve"> IL A LIBERE L'APPARTEMENT LE 01/11/2019 EN REMETTANT SES FACTURES CIE ET SODECI AVEC 40 000 F LE 28/10/2019</t>
  </si>
  <si>
    <t>RELEVE MENSUEL DES BAUX : MOIS DE MARS 2020</t>
  </si>
  <si>
    <t>RELEVE MENSUEL DES BAUX : MOIS D'AVRIL 2020</t>
  </si>
  <si>
    <t>RESILIE LE 31 MARS2020</t>
  </si>
  <si>
    <t xml:space="preserve"> IL A LIBERE L'APPARTEMENT LE 31/03/2020 EN REMETTANT SES FACTURES CIE ET SODECI AVEC 12 000 F LE 31/03/2020</t>
  </si>
  <si>
    <t>RELEVE MENSUEL DES BAUX : MOIS DE MAI 2020</t>
  </si>
  <si>
    <t>AMONKE ANSELME MARTIN</t>
  </si>
  <si>
    <t>MDL</t>
  </si>
  <si>
    <t>GENDARME</t>
  </si>
  <si>
    <t>GNABA GBALET JEAN MARTIAL</t>
  </si>
  <si>
    <t>09 94 11 30</t>
  </si>
  <si>
    <t>OCCUPE  L'APPARTEMENT N° 7 EN AVRIL 2020, DOSSIER LE 08/04/2020 AU SCE DES BAUX DE LA GENDARMERIE</t>
  </si>
  <si>
    <t>DOSSIER RELEVEMENT BAUX A 25 000 F CFA  PAYE LE 27/05/2020  PAR TRANSFET MOOV  02 85 31 35 ADJT KOUAKOU AMBROISE  SCE BAUX CSG PLATEAU</t>
  </si>
  <si>
    <t>RELEVE MENSUEL DES BAUX : MOIS DE JUIN 2020</t>
  </si>
  <si>
    <t>RELEVE MENSUEL DES BAUX : MOIS DE JUILLET 2020</t>
  </si>
  <si>
    <t>RELEVE MENSUEL DES BAUX : MOIS D'AOUT 2020</t>
  </si>
  <si>
    <t>RELEVE MENSUEL DES BAUX : MOIS DE SEPTEMBRE 2020</t>
  </si>
  <si>
    <t>RELEVE MENSUEL DES BAUX : MOIS D'OCTOBRE 2020</t>
  </si>
  <si>
    <t>RELEVE MENSUEL DES BAUX : MOIS DE NOVEMBRE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</si>
</sst>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top" wrapText="1"/>
    </xf>
    <xf numFmtId="17" fontId="0" fillId="2" borderId="0" xfId="0" applyNumberFormat="1" applyFill="1"/>
    <xf numFmtId="3" fontId="6" fillId="2" borderId="1" xfId="0" applyNumberFormat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3" fontId="10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5" fillId="0" borderId="2" xfId="0" applyNumberFormat="1" applyFont="1" applyBorder="1" applyAlignment="1">
      <alignment horizontal="right" vertical="top" wrapText="1"/>
    </xf>
    <xf numFmtId="3" fontId="5" fillId="0" borderId="3" xfId="0" applyNumberFormat="1" applyFont="1" applyBorder="1" applyAlignment="1">
      <alignment horizontal="right" vertical="top" wrapText="1"/>
    </xf>
    <xf numFmtId="3" fontId="5" fillId="0" borderId="4" xfId="0" applyNumberFormat="1" applyFont="1" applyBorder="1" applyAlignment="1">
      <alignment horizontal="right" vertical="top" wrapText="1"/>
    </xf>
    <xf numFmtId="3" fontId="3" fillId="0" borderId="7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3" fontId="3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C1" zoomScale="200" zoomScaleNormal="200" workbookViewId="0">
      <selection activeCell="J10" sqref="J10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45" t="s">
        <v>32</v>
      </c>
      <c r="F1" s="45"/>
      <c r="G1" s="45"/>
      <c r="H1" s="46" t="s">
        <v>17</v>
      </c>
      <c r="I1" s="46"/>
    </row>
    <row r="2" spans="1:11" ht="18.75" x14ac:dyDescent="0.3">
      <c r="A2" s="1" t="s">
        <v>1</v>
      </c>
      <c r="E2" s="44" t="s">
        <v>26</v>
      </c>
      <c r="F2" s="44"/>
    </row>
    <row r="3" spans="1:11" ht="15" customHeight="1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1" ht="15" customHeight="1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1" ht="30.75" customHeight="1" x14ac:dyDescent="0.3">
      <c r="A5" s="48" t="s">
        <v>54</v>
      </c>
      <c r="B5" s="48"/>
      <c r="C5" s="48"/>
      <c r="D5" s="48"/>
      <c r="E5" s="48"/>
      <c r="F5" s="48"/>
      <c r="G5" s="48"/>
      <c r="H5" s="48"/>
      <c r="I5" s="48"/>
      <c r="J5" s="48"/>
    </row>
    <row r="6" spans="1:11" ht="15" customHeight="1" x14ac:dyDescent="0.3">
      <c r="A6" s="33"/>
      <c r="B6" s="33"/>
      <c r="C6" s="33"/>
      <c r="D6" s="33"/>
      <c r="E6" s="33"/>
      <c r="F6" s="33"/>
      <c r="G6" s="33"/>
      <c r="H6" s="33"/>
    </row>
    <row r="7" spans="1:11" ht="22.5" customHeight="1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27</v>
      </c>
      <c r="H7" s="5" t="s">
        <v>9</v>
      </c>
      <c r="I7" s="5" t="s">
        <v>10</v>
      </c>
      <c r="J7" s="14" t="s">
        <v>21</v>
      </c>
    </row>
    <row r="8" spans="1:11" ht="15" customHeight="1" x14ac:dyDescent="0.25">
      <c r="A8" s="5">
        <v>1</v>
      </c>
      <c r="B8" s="28" t="s">
        <v>39</v>
      </c>
      <c r="C8" s="5" t="s">
        <v>11</v>
      </c>
      <c r="D8" s="5">
        <v>39534</v>
      </c>
      <c r="E8" s="29" t="s">
        <v>40</v>
      </c>
      <c r="F8" s="5">
        <v>575202</v>
      </c>
      <c r="G8" s="5">
        <v>1</v>
      </c>
      <c r="H8" s="2">
        <v>70000</v>
      </c>
      <c r="I8" s="6" t="s">
        <v>19</v>
      </c>
      <c r="J8" s="16" t="s">
        <v>41</v>
      </c>
    </row>
    <row r="9" spans="1:11" ht="15" customHeight="1" x14ac:dyDescent="0.25">
      <c r="A9" s="5">
        <v>2</v>
      </c>
      <c r="B9" s="8" t="s">
        <v>45</v>
      </c>
      <c r="C9" s="5" t="s">
        <v>11</v>
      </c>
      <c r="D9" s="9">
        <v>36354</v>
      </c>
      <c r="E9" s="9" t="s">
        <v>46</v>
      </c>
      <c r="F9" s="10" t="s">
        <v>57</v>
      </c>
      <c r="G9" s="10" t="s">
        <v>42</v>
      </c>
      <c r="H9" s="9">
        <v>70000</v>
      </c>
      <c r="I9" s="11" t="s">
        <v>19</v>
      </c>
      <c r="J9" s="15" t="s">
        <v>43</v>
      </c>
    </row>
    <row r="10" spans="1:11" ht="15" customHeight="1" x14ac:dyDescent="0.25">
      <c r="A10" s="5">
        <v>3</v>
      </c>
      <c r="B10" s="8" t="s">
        <v>68</v>
      </c>
      <c r="C10" s="5" t="s">
        <v>69</v>
      </c>
      <c r="D10" s="9">
        <v>84333</v>
      </c>
      <c r="E10" s="9" t="s">
        <v>70</v>
      </c>
      <c r="F10" s="10" t="s">
        <v>60</v>
      </c>
      <c r="G10" s="10" t="s">
        <v>61</v>
      </c>
      <c r="H10" s="9">
        <v>70000</v>
      </c>
      <c r="I10" s="11" t="s">
        <v>19</v>
      </c>
      <c r="J10" s="15"/>
    </row>
    <row r="11" spans="1:11" ht="15" customHeight="1" x14ac:dyDescent="0.25">
      <c r="A11" s="5">
        <v>4</v>
      </c>
      <c r="B11" s="8" t="s">
        <v>71</v>
      </c>
      <c r="C11" s="5" t="s">
        <v>69</v>
      </c>
      <c r="D11" s="9">
        <v>85304</v>
      </c>
      <c r="E11" s="9" t="s">
        <v>70</v>
      </c>
      <c r="F11" s="10" t="s">
        <v>30</v>
      </c>
      <c r="G11" s="10" t="s">
        <v>28</v>
      </c>
      <c r="H11" s="9">
        <v>90000</v>
      </c>
      <c r="I11" s="11" t="s">
        <v>19</v>
      </c>
      <c r="J11" s="17" t="s">
        <v>72</v>
      </c>
    </row>
    <row r="12" spans="1:11" s="12" customFormat="1" ht="15" customHeight="1" x14ac:dyDescent="0.25">
      <c r="A12" s="5">
        <v>5</v>
      </c>
      <c r="B12" s="8" t="s">
        <v>37</v>
      </c>
      <c r="C12" s="20" t="s">
        <v>11</v>
      </c>
      <c r="D12" s="9">
        <v>64012</v>
      </c>
      <c r="E12" s="9" t="s">
        <v>33</v>
      </c>
      <c r="F12" s="2">
        <v>20055</v>
      </c>
      <c r="G12" s="2" t="s">
        <v>34</v>
      </c>
      <c r="H12" s="9">
        <v>70000</v>
      </c>
      <c r="I12" s="27" t="s">
        <v>35</v>
      </c>
      <c r="J12" s="17" t="s">
        <v>36</v>
      </c>
      <c r="K12" s="19"/>
    </row>
    <row r="14" spans="1:11" ht="18.75" x14ac:dyDescent="0.3">
      <c r="A14" s="44" t="s">
        <v>55</v>
      </c>
      <c r="B14" s="44"/>
      <c r="C14" s="44"/>
      <c r="D14" s="44"/>
      <c r="E14" s="44"/>
      <c r="F14" s="44"/>
      <c r="G14" s="44"/>
      <c r="H14" s="44"/>
      <c r="I14" s="44"/>
      <c r="J14" s="44"/>
    </row>
  </sheetData>
  <mergeCells count="7">
    <mergeCell ref="A14:J14"/>
    <mergeCell ref="E1:G1"/>
    <mergeCell ref="H1:I1"/>
    <mergeCell ref="E2:F2"/>
    <mergeCell ref="C3:J3"/>
    <mergeCell ref="C4:J4"/>
    <mergeCell ref="A5:J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E23" sqref="E23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2" customHeight="1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77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6.75" customHeight="1" x14ac:dyDescent="0.3">
      <c r="A7" s="40"/>
      <c r="B7" s="40"/>
      <c r="C7" s="40"/>
      <c r="D7" s="40"/>
      <c r="E7" s="40"/>
      <c r="F7" s="40"/>
      <c r="G7" s="40"/>
      <c r="H7" s="40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61" t="s">
        <v>12</v>
      </c>
      <c r="B14" s="61"/>
      <c r="C14" s="61"/>
      <c r="D14" s="61"/>
      <c r="E14" s="61"/>
      <c r="F14" s="61"/>
      <c r="G14" s="61"/>
      <c r="H14" s="2">
        <f>SUM(H9:H13)</f>
        <v>370000</v>
      </c>
      <c r="I14" s="26"/>
    </row>
    <row r="15" spans="1:10" ht="15.75" x14ac:dyDescent="0.25">
      <c r="A15" s="61" t="s">
        <v>38</v>
      </c>
      <c r="B15" s="61"/>
      <c r="C15" s="61"/>
      <c r="D15" s="61"/>
      <c r="E15" s="61"/>
      <c r="F15" s="61"/>
      <c r="G15" s="61"/>
      <c r="H15" s="2">
        <f>H14*0.12</f>
        <v>44400</v>
      </c>
      <c r="I15" s="4"/>
    </row>
    <row r="16" spans="1:10" ht="15.75" x14ac:dyDescent="0.25">
      <c r="A16" s="62" t="s">
        <v>31</v>
      </c>
      <c r="B16" s="62"/>
      <c r="C16" s="62"/>
      <c r="D16" s="62"/>
      <c r="E16" s="62"/>
      <c r="F16" s="62"/>
      <c r="G16" s="62"/>
      <c r="H16" s="25">
        <f>H14-H15</f>
        <v>325600</v>
      </c>
      <c r="I16" s="4"/>
    </row>
    <row r="17" spans="1:9" ht="15.75" x14ac:dyDescent="0.25">
      <c r="A17" s="61" t="s">
        <v>13</v>
      </c>
      <c r="B17" s="61"/>
      <c r="C17" s="61"/>
      <c r="D17" s="61"/>
      <c r="E17" s="61"/>
      <c r="F17" s="61"/>
      <c r="G17" s="61"/>
      <c r="H17" s="2">
        <f>H14*0.05</f>
        <v>18500</v>
      </c>
    </row>
    <row r="18" spans="1:9" ht="15.75" x14ac:dyDescent="0.25">
      <c r="A18" s="56" t="s">
        <v>18</v>
      </c>
      <c r="B18" s="56"/>
      <c r="C18" s="56"/>
      <c r="D18" s="56"/>
      <c r="E18" s="56"/>
      <c r="F18" s="56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A7" sqref="A7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2" customHeight="1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78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6.75" customHeight="1" x14ac:dyDescent="0.3">
      <c r="A7" s="41"/>
      <c r="B7" s="41"/>
      <c r="C7" s="41"/>
      <c r="D7" s="41"/>
      <c r="E7" s="41"/>
      <c r="F7" s="41"/>
      <c r="G7" s="41"/>
      <c r="H7" s="41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61" t="s">
        <v>12</v>
      </c>
      <c r="B14" s="61"/>
      <c r="C14" s="61"/>
      <c r="D14" s="61"/>
      <c r="E14" s="61"/>
      <c r="F14" s="61"/>
      <c r="G14" s="61"/>
      <c r="H14" s="2">
        <f>SUM(H9:H13)</f>
        <v>370000</v>
      </c>
      <c r="I14" s="26"/>
    </row>
    <row r="15" spans="1:10" ht="15.75" x14ac:dyDescent="0.25">
      <c r="A15" s="61" t="s">
        <v>38</v>
      </c>
      <c r="B15" s="61"/>
      <c r="C15" s="61"/>
      <c r="D15" s="61"/>
      <c r="E15" s="61"/>
      <c r="F15" s="61"/>
      <c r="G15" s="61"/>
      <c r="H15" s="2">
        <f>H14*0.12</f>
        <v>44400</v>
      </c>
      <c r="I15" s="4"/>
    </row>
    <row r="16" spans="1:10" ht="15.75" x14ac:dyDescent="0.25">
      <c r="A16" s="62" t="s">
        <v>31</v>
      </c>
      <c r="B16" s="62"/>
      <c r="C16" s="62"/>
      <c r="D16" s="62"/>
      <c r="E16" s="62"/>
      <c r="F16" s="62"/>
      <c r="G16" s="62"/>
      <c r="H16" s="25">
        <f>H14-H15</f>
        <v>325600</v>
      </c>
      <c r="I16" s="4"/>
    </row>
    <row r="17" spans="1:9" ht="15.75" x14ac:dyDescent="0.25">
      <c r="A17" s="61" t="s">
        <v>13</v>
      </c>
      <c r="B17" s="61"/>
      <c r="C17" s="61"/>
      <c r="D17" s="61"/>
      <c r="E17" s="61"/>
      <c r="F17" s="61"/>
      <c r="G17" s="61"/>
      <c r="H17" s="2">
        <f>H14*0.05</f>
        <v>18500</v>
      </c>
    </row>
    <row r="18" spans="1:9" ht="15.75" x14ac:dyDescent="0.25">
      <c r="A18" s="56" t="s">
        <v>18</v>
      </c>
      <c r="B18" s="56"/>
      <c r="C18" s="56"/>
      <c r="D18" s="56"/>
      <c r="E18" s="56"/>
      <c r="F18" s="56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30" zoomScaleNormal="130" workbookViewId="0">
      <selection activeCell="A7" sqref="A7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2" customHeight="1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79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6.75" customHeight="1" x14ac:dyDescent="0.3">
      <c r="A7" s="42"/>
      <c r="B7" s="42"/>
      <c r="C7" s="42"/>
      <c r="D7" s="42"/>
      <c r="E7" s="42"/>
      <c r="F7" s="42"/>
      <c r="G7" s="42"/>
      <c r="H7" s="42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61" t="s">
        <v>12</v>
      </c>
      <c r="B14" s="61"/>
      <c r="C14" s="61"/>
      <c r="D14" s="61"/>
      <c r="E14" s="61"/>
      <c r="F14" s="61"/>
      <c r="G14" s="61"/>
      <c r="H14" s="2">
        <f>SUM(H9:H13)</f>
        <v>370000</v>
      </c>
      <c r="I14" s="26"/>
    </row>
    <row r="15" spans="1:10" ht="15.75" x14ac:dyDescent="0.25">
      <c r="A15" s="61" t="s">
        <v>38</v>
      </c>
      <c r="B15" s="61"/>
      <c r="C15" s="61"/>
      <c r="D15" s="61"/>
      <c r="E15" s="61"/>
      <c r="F15" s="61"/>
      <c r="G15" s="61"/>
      <c r="H15" s="2">
        <f>H14*0.12</f>
        <v>44400</v>
      </c>
      <c r="I15" s="4"/>
    </row>
    <row r="16" spans="1:10" ht="15.75" x14ac:dyDescent="0.25">
      <c r="A16" s="62" t="s">
        <v>31</v>
      </c>
      <c r="B16" s="62"/>
      <c r="C16" s="62"/>
      <c r="D16" s="62"/>
      <c r="E16" s="62"/>
      <c r="F16" s="62"/>
      <c r="G16" s="62"/>
      <c r="H16" s="25">
        <f>H14-H15</f>
        <v>325600</v>
      </c>
      <c r="I16" s="4"/>
    </row>
    <row r="17" spans="1:9" ht="15.75" x14ac:dyDescent="0.25">
      <c r="A17" s="61" t="s">
        <v>13</v>
      </c>
      <c r="B17" s="61"/>
      <c r="C17" s="61"/>
      <c r="D17" s="61"/>
      <c r="E17" s="61"/>
      <c r="F17" s="61"/>
      <c r="G17" s="61"/>
      <c r="H17" s="2">
        <f>H14*0.05</f>
        <v>18500</v>
      </c>
    </row>
    <row r="18" spans="1:9" ht="15.75" x14ac:dyDescent="0.25">
      <c r="A18" s="56" t="s">
        <v>18</v>
      </c>
      <c r="B18" s="56"/>
      <c r="C18" s="56"/>
      <c r="D18" s="56"/>
      <c r="E18" s="56"/>
      <c r="F18" s="56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30" zoomScaleNormal="130" workbookViewId="0">
      <selection activeCell="B9" sqref="B9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2" customHeight="1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80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6.75" customHeight="1" x14ac:dyDescent="0.3">
      <c r="A7" s="43"/>
      <c r="B7" s="43"/>
      <c r="C7" s="43"/>
      <c r="D7" s="43"/>
      <c r="E7" s="43"/>
      <c r="F7" s="43"/>
      <c r="G7" s="43"/>
      <c r="H7" s="43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61" t="s">
        <v>12</v>
      </c>
      <c r="B14" s="61"/>
      <c r="C14" s="61"/>
      <c r="D14" s="61"/>
      <c r="E14" s="61"/>
      <c r="F14" s="61"/>
      <c r="G14" s="61"/>
      <c r="H14" s="2">
        <f>SUM(H9:H13)</f>
        <v>370000</v>
      </c>
      <c r="I14" s="26"/>
    </row>
    <row r="15" spans="1:10" ht="15.75" x14ac:dyDescent="0.25">
      <c r="A15" s="61" t="s">
        <v>38</v>
      </c>
      <c r="B15" s="61"/>
      <c r="C15" s="61"/>
      <c r="D15" s="61"/>
      <c r="E15" s="61"/>
      <c r="F15" s="61"/>
      <c r="G15" s="61"/>
      <c r="H15" s="2">
        <f>H14*0.12</f>
        <v>44400</v>
      </c>
      <c r="I15" s="4"/>
    </row>
    <row r="16" spans="1:10" ht="15.75" x14ac:dyDescent="0.25">
      <c r="A16" s="62" t="s">
        <v>31</v>
      </c>
      <c r="B16" s="62"/>
      <c r="C16" s="62"/>
      <c r="D16" s="62"/>
      <c r="E16" s="62"/>
      <c r="F16" s="62"/>
      <c r="G16" s="62"/>
      <c r="H16" s="25">
        <f>H14-H15</f>
        <v>325600</v>
      </c>
      <c r="I16" s="4"/>
    </row>
    <row r="17" spans="1:9" ht="15.75" x14ac:dyDescent="0.25">
      <c r="A17" s="61" t="s">
        <v>13</v>
      </c>
      <c r="B17" s="61"/>
      <c r="C17" s="61"/>
      <c r="D17" s="61"/>
      <c r="E17" s="61"/>
      <c r="F17" s="61"/>
      <c r="G17" s="61"/>
      <c r="H17" s="2">
        <f>H14*0.05</f>
        <v>18500</v>
      </c>
    </row>
    <row r="18" spans="1:9" ht="15.75" x14ac:dyDescent="0.25">
      <c r="A18" s="56" t="s">
        <v>18</v>
      </c>
      <c r="B18" s="56"/>
      <c r="C18" s="56"/>
      <c r="D18" s="56"/>
      <c r="E18" s="56"/>
      <c r="F18" s="56"/>
      <c r="G18" s="24"/>
      <c r="H18" s="4"/>
      <c r="I18" s="4"/>
    </row>
  </sheetData>
  <mergeCells count="12">
    <mergeCell ref="A6:J6"/>
    <mergeCell ref="A14:G14"/>
    <mergeCell ref="A15:G15"/>
    <mergeCell ref="A16:G16"/>
    <mergeCell ref="A17:G17"/>
    <mergeCell ref="A18:F18"/>
    <mergeCell ref="E1:G1"/>
    <mergeCell ref="H1:I1"/>
    <mergeCell ref="E2:F2"/>
    <mergeCell ref="C3:J3"/>
    <mergeCell ref="C4:J4"/>
    <mergeCell ref="A5:J5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6" sqref="A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45" t="s">
        <v>32</v>
      </c>
      <c r="F1" s="45"/>
      <c r="G1" s="45"/>
      <c r="H1" s="46" t="s">
        <v>17</v>
      </c>
      <c r="I1" s="46"/>
    </row>
    <row r="2" spans="1:11" ht="18.75" x14ac:dyDescent="0.3">
      <c r="A2" s="1" t="s">
        <v>1</v>
      </c>
      <c r="E2" s="44" t="s">
        <v>26</v>
      </c>
      <c r="F2" s="44"/>
    </row>
    <row r="3" spans="1:11" ht="15" customHeight="1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1" ht="15" customHeight="1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1" ht="30.75" customHeight="1" x14ac:dyDescent="0.3">
      <c r="A5" s="48" t="s">
        <v>52</v>
      </c>
      <c r="B5" s="48"/>
      <c r="C5" s="48"/>
      <c r="D5" s="48"/>
      <c r="E5" s="48"/>
      <c r="F5" s="48"/>
      <c r="G5" s="48"/>
      <c r="H5" s="48"/>
      <c r="I5" s="48"/>
      <c r="J5" s="48"/>
    </row>
    <row r="6" spans="1:11" ht="15" customHeight="1" x14ac:dyDescent="0.3">
      <c r="A6" s="31"/>
      <c r="B6" s="31"/>
      <c r="C6" s="31"/>
      <c r="D6" s="31"/>
      <c r="E6" s="31"/>
      <c r="F6" s="31"/>
      <c r="G6" s="31"/>
      <c r="H6" s="31"/>
    </row>
    <row r="7" spans="1:11" ht="22.5" customHeight="1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27</v>
      </c>
      <c r="H7" s="5" t="s">
        <v>9</v>
      </c>
      <c r="I7" s="5" t="s">
        <v>10</v>
      </c>
      <c r="J7" s="14" t="s">
        <v>21</v>
      </c>
    </row>
    <row r="8" spans="1:11" ht="15" customHeight="1" x14ac:dyDescent="0.25">
      <c r="A8" s="5">
        <v>1</v>
      </c>
      <c r="B8" s="28" t="s">
        <v>39</v>
      </c>
      <c r="C8" s="5" t="s">
        <v>11</v>
      </c>
      <c r="D8" s="5">
        <v>39534</v>
      </c>
      <c r="E8" s="29" t="s">
        <v>40</v>
      </c>
      <c r="F8" s="5">
        <v>201200066</v>
      </c>
      <c r="G8" s="5">
        <v>1</v>
      </c>
      <c r="H8" s="2">
        <v>70000</v>
      </c>
      <c r="I8" s="6" t="s">
        <v>19</v>
      </c>
      <c r="J8" s="16" t="s">
        <v>41</v>
      </c>
    </row>
    <row r="9" spans="1:11" ht="15" customHeight="1" x14ac:dyDescent="0.25">
      <c r="A9" s="5">
        <v>2</v>
      </c>
      <c r="B9" s="8" t="s">
        <v>45</v>
      </c>
      <c r="C9" s="5" t="s">
        <v>11</v>
      </c>
      <c r="D9" s="9">
        <v>36354</v>
      </c>
      <c r="E9" s="9" t="s">
        <v>46</v>
      </c>
      <c r="F9" s="10" t="s">
        <v>44</v>
      </c>
      <c r="G9" s="10" t="s">
        <v>42</v>
      </c>
      <c r="H9" s="9">
        <v>70000</v>
      </c>
      <c r="I9" s="11" t="s">
        <v>19</v>
      </c>
      <c r="J9" s="15" t="s">
        <v>43</v>
      </c>
    </row>
    <row r="10" spans="1:11" ht="15" customHeight="1" x14ac:dyDescent="0.25">
      <c r="A10" s="5">
        <v>3</v>
      </c>
      <c r="B10" s="7" t="s">
        <v>22</v>
      </c>
      <c r="C10" s="2" t="s">
        <v>14</v>
      </c>
      <c r="D10" s="3" t="s">
        <v>23</v>
      </c>
      <c r="E10" s="2" t="s">
        <v>24</v>
      </c>
      <c r="F10" s="2">
        <v>2012000350</v>
      </c>
      <c r="G10" s="2">
        <v>6</v>
      </c>
      <c r="H10" s="2">
        <v>70000</v>
      </c>
      <c r="I10" s="6" t="s">
        <v>19</v>
      </c>
      <c r="J10" s="23" t="s">
        <v>25</v>
      </c>
    </row>
    <row r="11" spans="1:11" ht="15" customHeight="1" x14ac:dyDescent="0.25">
      <c r="A11" s="5">
        <v>4</v>
      </c>
      <c r="B11" s="8" t="s">
        <v>47</v>
      </c>
      <c r="C11" s="20" t="s">
        <v>11</v>
      </c>
      <c r="D11" s="20">
        <v>62467</v>
      </c>
      <c r="E11" s="20" t="s">
        <v>29</v>
      </c>
      <c r="F11" s="21" t="s">
        <v>30</v>
      </c>
      <c r="G11" s="21" t="s">
        <v>28</v>
      </c>
      <c r="H11" s="20">
        <v>70000</v>
      </c>
      <c r="I11" s="22" t="s">
        <v>19</v>
      </c>
      <c r="J11" s="17" t="s">
        <v>48</v>
      </c>
    </row>
    <row r="12" spans="1:11" s="12" customFormat="1" ht="15" customHeight="1" x14ac:dyDescent="0.25">
      <c r="A12" s="5">
        <v>5</v>
      </c>
      <c r="B12" s="8" t="s">
        <v>37</v>
      </c>
      <c r="C12" s="20" t="s">
        <v>11</v>
      </c>
      <c r="D12" s="9">
        <v>64012</v>
      </c>
      <c r="E12" s="9" t="s">
        <v>33</v>
      </c>
      <c r="F12" s="2">
        <v>20055</v>
      </c>
      <c r="G12" s="2" t="s">
        <v>34</v>
      </c>
      <c r="H12" s="9">
        <v>70000</v>
      </c>
      <c r="I12" s="27" t="s">
        <v>35</v>
      </c>
      <c r="J12" s="17" t="s">
        <v>36</v>
      </c>
      <c r="K12" s="19"/>
    </row>
    <row r="13" spans="1:11" ht="21" customHeight="1" x14ac:dyDescent="0.25">
      <c r="A13" s="50" t="s">
        <v>12</v>
      </c>
      <c r="B13" s="51"/>
      <c r="C13" s="51"/>
      <c r="D13" s="51"/>
      <c r="E13" s="51"/>
      <c r="F13" s="51"/>
      <c r="G13" s="52"/>
      <c r="H13" s="18">
        <f>SUM(H8:H12)</f>
        <v>350000</v>
      </c>
      <c r="I13" s="26"/>
    </row>
    <row r="14" spans="1:11" ht="17.25" customHeight="1" x14ac:dyDescent="0.25">
      <c r="A14" s="50" t="s">
        <v>38</v>
      </c>
      <c r="B14" s="51"/>
      <c r="C14" s="51"/>
      <c r="D14" s="51"/>
      <c r="E14" s="51"/>
      <c r="F14" s="51"/>
      <c r="G14" s="52"/>
      <c r="H14" s="2">
        <f>H13*0.12</f>
        <v>42000</v>
      </c>
      <c r="I14" s="4"/>
    </row>
    <row r="15" spans="1:11" ht="17.25" customHeight="1" x14ac:dyDescent="0.25">
      <c r="A15" s="53" t="s">
        <v>31</v>
      </c>
      <c r="B15" s="54"/>
      <c r="C15" s="54"/>
      <c r="D15" s="54"/>
      <c r="E15" s="54"/>
      <c r="F15" s="54"/>
      <c r="G15" s="55"/>
      <c r="H15" s="25">
        <f>H13-H14</f>
        <v>308000</v>
      </c>
      <c r="I15" s="4"/>
    </row>
    <row r="16" spans="1:11" ht="17.25" customHeight="1" x14ac:dyDescent="0.25">
      <c r="A16" s="50" t="s">
        <v>13</v>
      </c>
      <c r="B16" s="51"/>
      <c r="C16" s="51"/>
      <c r="D16" s="51"/>
      <c r="E16" s="51"/>
      <c r="F16" s="51"/>
      <c r="G16" s="52"/>
      <c r="H16" s="2">
        <f>H13*0.05</f>
        <v>17500</v>
      </c>
      <c r="I16" s="4"/>
    </row>
    <row r="17" spans="1:10" ht="17.25" customHeight="1" x14ac:dyDescent="0.25">
      <c r="A17" s="56" t="s">
        <v>18</v>
      </c>
      <c r="B17" s="56"/>
      <c r="C17" s="56"/>
      <c r="D17" s="56"/>
      <c r="E17" s="56"/>
      <c r="F17" s="56"/>
      <c r="G17" s="24"/>
      <c r="H17" s="4"/>
      <c r="I17" s="4"/>
    </row>
    <row r="18" spans="1:10" ht="4.5" customHeight="1" x14ac:dyDescent="0.25">
      <c r="A18" s="30"/>
      <c r="B18" s="30"/>
      <c r="C18" s="30"/>
      <c r="D18" s="30"/>
      <c r="E18" s="30"/>
      <c r="F18" s="30"/>
      <c r="G18" s="24"/>
      <c r="H18" s="4"/>
      <c r="I18" s="4"/>
    </row>
    <row r="19" spans="1:10" ht="6.75" customHeight="1" x14ac:dyDescent="0.25"/>
    <row r="21" spans="1:10" ht="15.75" x14ac:dyDescent="0.25">
      <c r="A21" s="5">
        <v>5</v>
      </c>
      <c r="B21" s="7" t="s">
        <v>15</v>
      </c>
      <c r="C21" s="2" t="s">
        <v>11</v>
      </c>
      <c r="D21" s="2">
        <v>39603</v>
      </c>
      <c r="E21" s="2" t="s">
        <v>16</v>
      </c>
      <c r="F21" s="2">
        <v>455901</v>
      </c>
      <c r="G21" s="2">
        <v>8</v>
      </c>
      <c r="H21" s="2">
        <v>70000</v>
      </c>
      <c r="I21" s="6" t="s">
        <v>19</v>
      </c>
      <c r="J21" s="13" t="s">
        <v>20</v>
      </c>
    </row>
    <row r="22" spans="1:10" x14ac:dyDescent="0.25">
      <c r="A22" s="49" t="s">
        <v>51</v>
      </c>
      <c r="B22" s="49"/>
      <c r="C22" s="49"/>
      <c r="D22" s="49"/>
      <c r="E22" s="49"/>
      <c r="F22" s="49"/>
      <c r="G22" s="49"/>
      <c r="H22" s="49"/>
      <c r="I22" s="49"/>
      <c r="J22" s="49"/>
    </row>
  </sheetData>
  <mergeCells count="12">
    <mergeCell ref="A22:J22"/>
    <mergeCell ref="E1:G1"/>
    <mergeCell ref="H1:I1"/>
    <mergeCell ref="E2:F2"/>
    <mergeCell ref="C3:J3"/>
    <mergeCell ref="C4:J4"/>
    <mergeCell ref="A5:J5"/>
    <mergeCell ref="A13:G13"/>
    <mergeCell ref="A14:G14"/>
    <mergeCell ref="A15:G15"/>
    <mergeCell ref="A16:G16"/>
    <mergeCell ref="A17:F1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25" sqref="I2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ht="23.25" x14ac:dyDescent="0.35">
      <c r="A1" s="1" t="s">
        <v>0</v>
      </c>
      <c r="E1" s="45" t="s">
        <v>32</v>
      </c>
      <c r="F1" s="45"/>
      <c r="G1" s="45"/>
      <c r="H1" s="46" t="s">
        <v>17</v>
      </c>
      <c r="I1" s="46"/>
    </row>
    <row r="2" spans="1:11" ht="18.75" x14ac:dyDescent="0.3">
      <c r="A2" s="1" t="s">
        <v>1</v>
      </c>
      <c r="E2" s="44" t="s">
        <v>26</v>
      </c>
      <c r="F2" s="44"/>
    </row>
    <row r="3" spans="1:11" ht="15" customHeight="1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1" ht="15" customHeight="1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1" ht="30.75" customHeight="1" x14ac:dyDescent="0.3">
      <c r="A5" s="48" t="s">
        <v>53</v>
      </c>
      <c r="B5" s="48"/>
      <c r="C5" s="48"/>
      <c r="D5" s="48"/>
      <c r="E5" s="48"/>
      <c r="F5" s="48"/>
      <c r="G5" s="48"/>
      <c r="H5" s="48"/>
      <c r="I5" s="48"/>
      <c r="J5" s="48"/>
    </row>
    <row r="6" spans="1:11" ht="15" customHeight="1" x14ac:dyDescent="0.3">
      <c r="A6" s="32"/>
      <c r="B6" s="32"/>
      <c r="C6" s="32"/>
      <c r="D6" s="32"/>
      <c r="E6" s="32"/>
      <c r="F6" s="32"/>
      <c r="G6" s="32"/>
      <c r="H6" s="32"/>
    </row>
    <row r="7" spans="1:11" ht="22.5" customHeight="1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27</v>
      </c>
      <c r="H7" s="5" t="s">
        <v>9</v>
      </c>
      <c r="I7" s="5" t="s">
        <v>10</v>
      </c>
      <c r="J7" s="14" t="s">
        <v>21</v>
      </c>
    </row>
    <row r="8" spans="1:11" ht="15" customHeight="1" x14ac:dyDescent="0.25">
      <c r="A8" s="5">
        <v>1</v>
      </c>
      <c r="B8" s="28" t="s">
        <v>39</v>
      </c>
      <c r="C8" s="5" t="s">
        <v>11</v>
      </c>
      <c r="D8" s="5">
        <v>39534</v>
      </c>
      <c r="E8" s="29" t="s">
        <v>40</v>
      </c>
      <c r="F8" s="5">
        <v>201200066</v>
      </c>
      <c r="G8" s="5">
        <v>1</v>
      </c>
      <c r="H8" s="2">
        <v>70000</v>
      </c>
      <c r="I8" s="6" t="s">
        <v>19</v>
      </c>
      <c r="J8" s="16" t="s">
        <v>41</v>
      </c>
    </row>
    <row r="9" spans="1:11" ht="15" customHeight="1" x14ac:dyDescent="0.25">
      <c r="A9" s="5">
        <v>2</v>
      </c>
      <c r="B9" s="8" t="s">
        <v>45</v>
      </c>
      <c r="C9" s="5" t="s">
        <v>11</v>
      </c>
      <c r="D9" s="9">
        <v>36354</v>
      </c>
      <c r="E9" s="9" t="s">
        <v>46</v>
      </c>
      <c r="F9" s="10" t="s">
        <v>44</v>
      </c>
      <c r="G9" s="10" t="s">
        <v>42</v>
      </c>
      <c r="H9" s="9">
        <v>70000</v>
      </c>
      <c r="I9" s="11" t="s">
        <v>19</v>
      </c>
      <c r="J9" s="15" t="s">
        <v>43</v>
      </c>
    </row>
    <row r="10" spans="1:11" ht="15" customHeight="1" x14ac:dyDescent="0.25">
      <c r="A10" s="5">
        <v>3</v>
      </c>
      <c r="B10" s="7" t="s">
        <v>22</v>
      </c>
      <c r="C10" s="2" t="s">
        <v>14</v>
      </c>
      <c r="D10" s="3" t="s">
        <v>23</v>
      </c>
      <c r="E10" s="2" t="s">
        <v>24</v>
      </c>
      <c r="F10" s="2">
        <v>2012000350</v>
      </c>
      <c r="G10" s="2">
        <v>6</v>
      </c>
      <c r="H10" s="2">
        <v>70000</v>
      </c>
      <c r="I10" s="6" t="s">
        <v>19</v>
      </c>
      <c r="J10" s="23" t="s">
        <v>25</v>
      </c>
    </row>
    <row r="11" spans="1:11" ht="15" customHeight="1" x14ac:dyDescent="0.25">
      <c r="A11" s="5">
        <v>4</v>
      </c>
      <c r="B11" s="8" t="s">
        <v>47</v>
      </c>
      <c r="C11" s="20" t="s">
        <v>11</v>
      </c>
      <c r="D11" s="20">
        <v>62467</v>
      </c>
      <c r="E11" s="20" t="s">
        <v>29</v>
      </c>
      <c r="F11" s="21" t="s">
        <v>30</v>
      </c>
      <c r="G11" s="21" t="s">
        <v>28</v>
      </c>
      <c r="H11" s="20">
        <v>70000</v>
      </c>
      <c r="I11" s="22" t="s">
        <v>19</v>
      </c>
      <c r="J11" s="17" t="s">
        <v>48</v>
      </c>
    </row>
    <row r="12" spans="1:11" s="12" customFormat="1" ht="15" customHeight="1" x14ac:dyDescent="0.25">
      <c r="A12" s="5">
        <v>5</v>
      </c>
      <c r="B12" s="8" t="s">
        <v>37</v>
      </c>
      <c r="C12" s="20" t="s">
        <v>11</v>
      </c>
      <c r="D12" s="9">
        <v>64012</v>
      </c>
      <c r="E12" s="9" t="s">
        <v>33</v>
      </c>
      <c r="F12" s="2">
        <v>20055</v>
      </c>
      <c r="G12" s="2" t="s">
        <v>34</v>
      </c>
      <c r="H12" s="9">
        <v>70000</v>
      </c>
      <c r="I12" s="27" t="s">
        <v>35</v>
      </c>
      <c r="J12" s="17" t="s">
        <v>36</v>
      </c>
      <c r="K12" s="19"/>
    </row>
    <row r="13" spans="1:11" ht="21" customHeight="1" x14ac:dyDescent="0.25">
      <c r="A13" s="50" t="s">
        <v>12</v>
      </c>
      <c r="B13" s="51"/>
      <c r="C13" s="51"/>
      <c r="D13" s="51"/>
      <c r="E13" s="51"/>
      <c r="F13" s="51"/>
      <c r="G13" s="52"/>
      <c r="H13" s="18">
        <f>SUM(H8:H12)</f>
        <v>350000</v>
      </c>
      <c r="I13" s="26"/>
    </row>
    <row r="14" spans="1:11" ht="17.25" customHeight="1" x14ac:dyDescent="0.25">
      <c r="A14" s="50" t="s">
        <v>38</v>
      </c>
      <c r="B14" s="51"/>
      <c r="C14" s="51"/>
      <c r="D14" s="51"/>
      <c r="E14" s="51"/>
      <c r="F14" s="51"/>
      <c r="G14" s="52"/>
      <c r="H14" s="2">
        <f>H13*0.12</f>
        <v>42000</v>
      </c>
      <c r="I14" s="4"/>
    </row>
    <row r="15" spans="1:11" ht="17.25" customHeight="1" x14ac:dyDescent="0.25">
      <c r="A15" s="53" t="s">
        <v>31</v>
      </c>
      <c r="B15" s="54"/>
      <c r="C15" s="54"/>
      <c r="D15" s="54"/>
      <c r="E15" s="54"/>
      <c r="F15" s="54"/>
      <c r="G15" s="55"/>
      <c r="H15" s="25">
        <f>H13-H14</f>
        <v>308000</v>
      </c>
      <c r="I15" s="4"/>
    </row>
    <row r="16" spans="1:11" ht="17.25" customHeight="1" x14ac:dyDescent="0.25">
      <c r="A16" s="50" t="s">
        <v>13</v>
      </c>
      <c r="B16" s="51"/>
      <c r="C16" s="51"/>
      <c r="D16" s="51"/>
      <c r="E16" s="51"/>
      <c r="F16" s="51"/>
      <c r="G16" s="52"/>
      <c r="H16" s="2">
        <f>H13*0.05</f>
        <v>17500</v>
      </c>
      <c r="I16" s="4"/>
    </row>
    <row r="17" spans="1:10" ht="17.25" customHeight="1" x14ac:dyDescent="0.25">
      <c r="A17" s="56" t="s">
        <v>18</v>
      </c>
      <c r="B17" s="56"/>
      <c r="C17" s="56"/>
      <c r="D17" s="56"/>
      <c r="E17" s="56"/>
      <c r="F17" s="56"/>
      <c r="G17" s="24"/>
      <c r="H17" s="4"/>
      <c r="I17" s="4"/>
    </row>
    <row r="18" spans="1:10" ht="4.5" customHeight="1" x14ac:dyDescent="0.25">
      <c r="A18" s="30"/>
      <c r="B18" s="30"/>
      <c r="C18" s="30"/>
      <c r="D18" s="30"/>
      <c r="E18" s="30"/>
      <c r="F18" s="30"/>
      <c r="G18" s="24"/>
      <c r="H18" s="4"/>
      <c r="I18" s="4"/>
    </row>
    <row r="19" spans="1:10" ht="6.75" customHeight="1" x14ac:dyDescent="0.25"/>
    <row r="21" spans="1:10" ht="15.75" x14ac:dyDescent="0.25">
      <c r="A21" s="5">
        <v>5</v>
      </c>
      <c r="B21" s="7" t="s">
        <v>15</v>
      </c>
      <c r="C21" s="2" t="s">
        <v>11</v>
      </c>
      <c r="D21" s="2">
        <v>39603</v>
      </c>
      <c r="E21" s="2" t="s">
        <v>16</v>
      </c>
      <c r="F21" s="2">
        <v>455901</v>
      </c>
      <c r="G21" s="2">
        <v>8</v>
      </c>
      <c r="H21" s="2">
        <v>70000</v>
      </c>
      <c r="I21" s="6" t="s">
        <v>19</v>
      </c>
      <c r="J21" s="13" t="s">
        <v>20</v>
      </c>
    </row>
    <row r="22" spans="1:10" x14ac:dyDescent="0.25">
      <c r="A22" s="49" t="s">
        <v>51</v>
      </c>
      <c r="B22" s="49"/>
      <c r="C22" s="49"/>
      <c r="D22" s="49"/>
      <c r="E22" s="49"/>
      <c r="F22" s="49"/>
      <c r="G22" s="49"/>
      <c r="H22" s="49"/>
      <c r="I22" s="49"/>
      <c r="J22" s="49"/>
    </row>
  </sheetData>
  <mergeCells count="12">
    <mergeCell ref="A22:J22"/>
    <mergeCell ref="E1:G1"/>
    <mergeCell ref="H1:I1"/>
    <mergeCell ref="E2:F2"/>
    <mergeCell ref="C3:J3"/>
    <mergeCell ref="C4:J4"/>
    <mergeCell ref="A5:J5"/>
    <mergeCell ref="A13:G13"/>
    <mergeCell ref="A14:G14"/>
    <mergeCell ref="A15:G15"/>
    <mergeCell ref="A16:G16"/>
    <mergeCell ref="A17:F1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25" sqref="E2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8.75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56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18.75" x14ac:dyDescent="0.3">
      <c r="A7" s="34"/>
      <c r="B7" s="34"/>
      <c r="C7" s="34"/>
      <c r="D7" s="34"/>
      <c r="E7" s="34"/>
      <c r="F7" s="34"/>
      <c r="G7" s="34"/>
      <c r="H7" s="34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58</v>
      </c>
      <c r="C11" s="5" t="s">
        <v>14</v>
      </c>
      <c r="D11" s="9">
        <v>65092</v>
      </c>
      <c r="E11" s="9" t="s">
        <v>59</v>
      </c>
      <c r="F11" s="10" t="s">
        <v>60</v>
      </c>
      <c r="G11" s="10" t="s">
        <v>61</v>
      </c>
      <c r="H11" s="9">
        <v>70000</v>
      </c>
      <c r="I11" s="11" t="s">
        <v>19</v>
      </c>
      <c r="J11" s="15" t="s">
        <v>25</v>
      </c>
    </row>
    <row r="12" spans="1:10" ht="15.75" x14ac:dyDescent="0.25">
      <c r="A12" s="5">
        <v>4</v>
      </c>
      <c r="B12" s="8" t="s">
        <v>47</v>
      </c>
      <c r="C12" s="20" t="s">
        <v>11</v>
      </c>
      <c r="D12" s="20">
        <v>62467</v>
      </c>
      <c r="E12" s="20" t="s">
        <v>29</v>
      </c>
      <c r="F12" s="21" t="s">
        <v>30</v>
      </c>
      <c r="G12" s="21" t="s">
        <v>28</v>
      </c>
      <c r="H12" s="20">
        <v>70000</v>
      </c>
      <c r="I12" s="22" t="s">
        <v>19</v>
      </c>
      <c r="J12" s="17" t="s">
        <v>48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61" t="s">
        <v>12</v>
      </c>
      <c r="B14" s="61"/>
      <c r="C14" s="61"/>
      <c r="D14" s="61"/>
      <c r="E14" s="61"/>
      <c r="F14" s="61"/>
      <c r="G14" s="61"/>
      <c r="H14" s="2">
        <f>SUM(H9:H13)</f>
        <v>350000</v>
      </c>
      <c r="I14" s="26"/>
    </row>
    <row r="15" spans="1:10" ht="15.75" x14ac:dyDescent="0.25">
      <c r="A15" s="61" t="s">
        <v>38</v>
      </c>
      <c r="B15" s="61"/>
      <c r="C15" s="61"/>
      <c r="D15" s="61"/>
      <c r="E15" s="61"/>
      <c r="F15" s="61"/>
      <c r="G15" s="61"/>
      <c r="H15" s="2">
        <f>H14*0.12</f>
        <v>42000</v>
      </c>
      <c r="I15" s="4"/>
    </row>
    <row r="16" spans="1:10" ht="15.75" x14ac:dyDescent="0.25">
      <c r="A16" s="62" t="s">
        <v>31</v>
      </c>
      <c r="B16" s="62"/>
      <c r="C16" s="62"/>
      <c r="D16" s="62"/>
      <c r="E16" s="62"/>
      <c r="F16" s="62"/>
      <c r="G16" s="62"/>
      <c r="H16" s="25">
        <f>H14-H15</f>
        <v>308000</v>
      </c>
      <c r="I16" s="4"/>
    </row>
    <row r="17" spans="1:10" ht="15.75" x14ac:dyDescent="0.25">
      <c r="A17" s="61" t="s">
        <v>13</v>
      </c>
      <c r="B17" s="61"/>
      <c r="C17" s="61"/>
      <c r="D17" s="61"/>
      <c r="E17" s="61"/>
      <c r="F17" s="61"/>
      <c r="G17" s="61"/>
      <c r="H17" s="2">
        <f>H14*0.05</f>
        <v>17500</v>
      </c>
    </row>
    <row r="18" spans="1:10" ht="15.75" x14ac:dyDescent="0.25">
      <c r="A18" s="56" t="s">
        <v>18</v>
      </c>
      <c r="B18" s="56"/>
      <c r="C18" s="56"/>
      <c r="D18" s="56"/>
      <c r="E18" s="56"/>
      <c r="F18" s="56"/>
      <c r="G18" s="24"/>
      <c r="H18" s="4"/>
      <c r="I18" s="4"/>
    </row>
    <row r="19" spans="1:10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15.75" x14ac:dyDescent="0.25">
      <c r="A20" s="5">
        <v>5</v>
      </c>
      <c r="B20" s="8" t="s">
        <v>15</v>
      </c>
      <c r="C20" s="9" t="s">
        <v>11</v>
      </c>
      <c r="D20" s="9">
        <v>39603</v>
      </c>
      <c r="E20" s="9" t="s">
        <v>16</v>
      </c>
      <c r="F20" s="2">
        <v>455901</v>
      </c>
      <c r="G20" s="2">
        <v>8</v>
      </c>
      <c r="H20" s="9">
        <v>70000</v>
      </c>
      <c r="I20" s="6" t="s">
        <v>19</v>
      </c>
      <c r="J20" s="17" t="s">
        <v>20</v>
      </c>
    </row>
    <row r="21" spans="1:10" x14ac:dyDescent="0.25">
      <c r="A21" s="59" t="s">
        <v>62</v>
      </c>
      <c r="B21" s="59"/>
      <c r="C21" s="59"/>
      <c r="D21" s="59"/>
      <c r="E21" s="59"/>
      <c r="F21" s="59"/>
      <c r="G21" s="59"/>
      <c r="H21" s="59"/>
      <c r="I21" s="59"/>
      <c r="J21" s="59"/>
    </row>
    <row r="22" spans="1:10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</row>
  </sheetData>
  <mergeCells count="15">
    <mergeCell ref="A19:J19"/>
    <mergeCell ref="A21:J21"/>
    <mergeCell ref="A22:J22"/>
    <mergeCell ref="A6:J6"/>
    <mergeCell ref="A14:G14"/>
    <mergeCell ref="A15:G15"/>
    <mergeCell ref="A16:G16"/>
    <mergeCell ref="A17:G17"/>
    <mergeCell ref="A18:F18"/>
    <mergeCell ref="A5:J5"/>
    <mergeCell ref="E1:G1"/>
    <mergeCell ref="H1:I1"/>
    <mergeCell ref="E2:F2"/>
    <mergeCell ref="C3:J3"/>
    <mergeCell ref="C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A7" sqref="A7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8.75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63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18.75" x14ac:dyDescent="0.3">
      <c r="A7" s="35"/>
      <c r="B7" s="35"/>
      <c r="C7" s="35"/>
      <c r="D7" s="35"/>
      <c r="E7" s="35"/>
      <c r="F7" s="35"/>
      <c r="G7" s="35"/>
      <c r="H7" s="35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58</v>
      </c>
      <c r="C11" s="5" t="s">
        <v>14</v>
      </c>
      <c r="D11" s="9">
        <v>65092</v>
      </c>
      <c r="E11" s="9" t="s">
        <v>59</v>
      </c>
      <c r="F11" s="10" t="s">
        <v>60</v>
      </c>
      <c r="G11" s="10" t="s">
        <v>61</v>
      </c>
      <c r="H11" s="9">
        <v>70000</v>
      </c>
      <c r="I11" s="11" t="s">
        <v>19</v>
      </c>
      <c r="J11" s="15" t="s">
        <v>25</v>
      </c>
    </row>
    <row r="12" spans="1:10" ht="15.75" x14ac:dyDescent="0.25">
      <c r="A12" s="5">
        <v>4</v>
      </c>
      <c r="B12" s="8" t="s">
        <v>47</v>
      </c>
      <c r="C12" s="20" t="s">
        <v>11</v>
      </c>
      <c r="D12" s="20">
        <v>62467</v>
      </c>
      <c r="E12" s="20" t="s">
        <v>29</v>
      </c>
      <c r="F12" s="21" t="s">
        <v>30</v>
      </c>
      <c r="G12" s="21" t="s">
        <v>28</v>
      </c>
      <c r="H12" s="20">
        <v>70000</v>
      </c>
      <c r="I12" s="22" t="s">
        <v>19</v>
      </c>
      <c r="J12" s="17" t="s">
        <v>48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61" t="s">
        <v>12</v>
      </c>
      <c r="B14" s="61"/>
      <c r="C14" s="61"/>
      <c r="D14" s="61"/>
      <c r="E14" s="61"/>
      <c r="F14" s="61"/>
      <c r="G14" s="61"/>
      <c r="H14" s="2">
        <f>SUM(H9:H13)</f>
        <v>350000</v>
      </c>
      <c r="I14" s="26"/>
    </row>
    <row r="15" spans="1:10" ht="15.75" x14ac:dyDescent="0.25">
      <c r="A15" s="61" t="s">
        <v>38</v>
      </c>
      <c r="B15" s="61"/>
      <c r="C15" s="61"/>
      <c r="D15" s="61"/>
      <c r="E15" s="61"/>
      <c r="F15" s="61"/>
      <c r="G15" s="61"/>
      <c r="H15" s="2">
        <f>H14*0.12</f>
        <v>42000</v>
      </c>
      <c r="I15" s="4"/>
    </row>
    <row r="16" spans="1:10" ht="15.75" x14ac:dyDescent="0.25">
      <c r="A16" s="62" t="s">
        <v>31</v>
      </c>
      <c r="B16" s="62"/>
      <c r="C16" s="62"/>
      <c r="D16" s="62"/>
      <c r="E16" s="62"/>
      <c r="F16" s="62"/>
      <c r="G16" s="62"/>
      <c r="H16" s="25">
        <f>H14-H15</f>
        <v>308000</v>
      </c>
      <c r="I16" s="4"/>
    </row>
    <row r="17" spans="1:10" ht="15.75" x14ac:dyDescent="0.25">
      <c r="A17" s="61" t="s">
        <v>13</v>
      </c>
      <c r="B17" s="61"/>
      <c r="C17" s="61"/>
      <c r="D17" s="61"/>
      <c r="E17" s="61"/>
      <c r="F17" s="61"/>
      <c r="G17" s="61"/>
      <c r="H17" s="2">
        <f>H14*0.05</f>
        <v>17500</v>
      </c>
    </row>
    <row r="18" spans="1:10" ht="15.75" x14ac:dyDescent="0.25">
      <c r="A18" s="56" t="s">
        <v>18</v>
      </c>
      <c r="B18" s="56"/>
      <c r="C18" s="56"/>
      <c r="D18" s="56"/>
      <c r="E18" s="56"/>
      <c r="F18" s="56"/>
      <c r="G18" s="24"/>
      <c r="H18" s="4"/>
      <c r="I18" s="4"/>
    </row>
    <row r="19" spans="1:10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15.75" x14ac:dyDescent="0.25">
      <c r="A20" s="5">
        <v>5</v>
      </c>
      <c r="B20" s="8" t="s">
        <v>15</v>
      </c>
      <c r="C20" s="9" t="s">
        <v>11</v>
      </c>
      <c r="D20" s="9">
        <v>39603</v>
      </c>
      <c r="E20" s="9" t="s">
        <v>16</v>
      </c>
      <c r="F20" s="2">
        <v>455901</v>
      </c>
      <c r="G20" s="2">
        <v>8</v>
      </c>
      <c r="H20" s="9">
        <v>70000</v>
      </c>
      <c r="I20" s="6" t="s">
        <v>19</v>
      </c>
      <c r="J20" s="17" t="s">
        <v>20</v>
      </c>
    </row>
    <row r="21" spans="1:10" x14ac:dyDescent="0.25">
      <c r="A21" s="59" t="s">
        <v>62</v>
      </c>
      <c r="B21" s="59"/>
      <c r="C21" s="59"/>
      <c r="D21" s="59"/>
      <c r="E21" s="59"/>
      <c r="F21" s="59"/>
      <c r="G21" s="59"/>
      <c r="H21" s="59"/>
      <c r="I21" s="59"/>
      <c r="J21" s="59"/>
    </row>
    <row r="22" spans="1:10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</row>
  </sheetData>
  <mergeCells count="15">
    <mergeCell ref="A19:J19"/>
    <mergeCell ref="A21:J21"/>
    <mergeCell ref="A22:J22"/>
    <mergeCell ref="A6:J6"/>
    <mergeCell ref="A14:G14"/>
    <mergeCell ref="A15:G15"/>
    <mergeCell ref="A16:G16"/>
    <mergeCell ref="A17:G17"/>
    <mergeCell ref="A18:F18"/>
    <mergeCell ref="A5:J5"/>
    <mergeCell ref="E1:G1"/>
    <mergeCell ref="H1:I1"/>
    <mergeCell ref="E2:F2"/>
    <mergeCell ref="C3:J3"/>
    <mergeCell ref="C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5" sqref="A2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8.75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64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18.75" x14ac:dyDescent="0.3">
      <c r="A7" s="36"/>
      <c r="B7" s="36"/>
      <c r="C7" s="36"/>
      <c r="D7" s="36"/>
      <c r="E7" s="36"/>
      <c r="F7" s="36"/>
      <c r="G7" s="36"/>
      <c r="H7" s="36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58</v>
      </c>
      <c r="C11" s="5" t="s">
        <v>14</v>
      </c>
      <c r="D11" s="9">
        <v>65092</v>
      </c>
      <c r="E11" s="9" t="s">
        <v>59</v>
      </c>
      <c r="F11" s="10" t="s">
        <v>60</v>
      </c>
      <c r="G11" s="10" t="s">
        <v>61</v>
      </c>
      <c r="H11" s="9">
        <v>70000</v>
      </c>
      <c r="I11" s="11" t="s">
        <v>19</v>
      </c>
      <c r="J11" s="15" t="s">
        <v>25</v>
      </c>
    </row>
    <row r="12" spans="1:10" ht="15.75" x14ac:dyDescent="0.25">
      <c r="A12" s="5">
        <v>4</v>
      </c>
      <c r="B12" s="8" t="s">
        <v>37</v>
      </c>
      <c r="C12" s="20" t="s">
        <v>11</v>
      </c>
      <c r="D12" s="9">
        <v>64012</v>
      </c>
      <c r="E12" s="9" t="s">
        <v>33</v>
      </c>
      <c r="F12" s="2">
        <v>20055</v>
      </c>
      <c r="G12" s="2" t="s">
        <v>34</v>
      </c>
      <c r="H12" s="9">
        <v>70000</v>
      </c>
      <c r="I12" s="27" t="s">
        <v>35</v>
      </c>
      <c r="J12" s="17" t="s">
        <v>36</v>
      </c>
    </row>
    <row r="13" spans="1:10" ht="15.75" x14ac:dyDescent="0.25">
      <c r="A13" s="61" t="s">
        <v>12</v>
      </c>
      <c r="B13" s="61"/>
      <c r="C13" s="61"/>
      <c r="D13" s="61"/>
      <c r="E13" s="61"/>
      <c r="F13" s="61"/>
      <c r="G13" s="61"/>
      <c r="H13" s="2">
        <f>SUM(H9:H12)</f>
        <v>280000</v>
      </c>
      <c r="I13" s="26"/>
    </row>
    <row r="14" spans="1:10" ht="15.75" x14ac:dyDescent="0.25">
      <c r="A14" s="61" t="s">
        <v>38</v>
      </c>
      <c r="B14" s="61"/>
      <c r="C14" s="61"/>
      <c r="D14" s="61"/>
      <c r="E14" s="61"/>
      <c r="F14" s="61"/>
      <c r="G14" s="61"/>
      <c r="H14" s="2">
        <f>H13*0.12</f>
        <v>33600</v>
      </c>
      <c r="I14" s="4"/>
    </row>
    <row r="15" spans="1:10" ht="15.75" x14ac:dyDescent="0.25">
      <c r="A15" s="62" t="s">
        <v>31</v>
      </c>
      <c r="B15" s="62"/>
      <c r="C15" s="62"/>
      <c r="D15" s="62"/>
      <c r="E15" s="62"/>
      <c r="F15" s="62"/>
      <c r="G15" s="62"/>
      <c r="H15" s="25">
        <f>H13-H14</f>
        <v>246400</v>
      </c>
      <c r="I15" s="4"/>
    </row>
    <row r="16" spans="1:10" ht="15.75" x14ac:dyDescent="0.25">
      <c r="A16" s="61" t="s">
        <v>13</v>
      </c>
      <c r="B16" s="61"/>
      <c r="C16" s="61"/>
      <c r="D16" s="61"/>
      <c r="E16" s="61"/>
      <c r="F16" s="61"/>
      <c r="G16" s="61"/>
      <c r="H16" s="2">
        <f>H13*0.05</f>
        <v>14000</v>
      </c>
    </row>
    <row r="17" spans="1:10" ht="15.75" x14ac:dyDescent="0.25">
      <c r="A17" s="56" t="s">
        <v>18</v>
      </c>
      <c r="B17" s="56"/>
      <c r="C17" s="56"/>
      <c r="D17" s="56"/>
      <c r="E17" s="56"/>
      <c r="F17" s="56"/>
      <c r="G17" s="24"/>
      <c r="H17" s="4"/>
      <c r="I17" s="4"/>
    </row>
    <row r="18" spans="1:10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</row>
    <row r="19" spans="1:10" ht="15.75" x14ac:dyDescent="0.25">
      <c r="A19" s="5">
        <v>5</v>
      </c>
      <c r="B19" s="8" t="s">
        <v>15</v>
      </c>
      <c r="C19" s="9" t="s">
        <v>11</v>
      </c>
      <c r="D19" s="9">
        <v>39603</v>
      </c>
      <c r="E19" s="9" t="s">
        <v>16</v>
      </c>
      <c r="F19" s="2">
        <v>455901</v>
      </c>
      <c r="G19" s="2">
        <v>8</v>
      </c>
      <c r="H19" s="9">
        <v>70000</v>
      </c>
      <c r="I19" s="6" t="s">
        <v>19</v>
      </c>
      <c r="J19" s="17" t="s">
        <v>20</v>
      </c>
    </row>
    <row r="20" spans="1:10" x14ac:dyDescent="0.25">
      <c r="A20" s="59" t="s">
        <v>62</v>
      </c>
      <c r="B20" s="59"/>
      <c r="C20" s="59"/>
      <c r="D20" s="59"/>
      <c r="E20" s="59"/>
      <c r="F20" s="59"/>
      <c r="G20" s="59"/>
      <c r="H20" s="59"/>
      <c r="I20" s="59"/>
      <c r="J20" s="59"/>
    </row>
    <row r="21" spans="1:10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</row>
    <row r="22" spans="1:10" ht="15.75" x14ac:dyDescent="0.25">
      <c r="A22" s="5">
        <v>4</v>
      </c>
      <c r="B22" s="8" t="s">
        <v>47</v>
      </c>
      <c r="C22" s="20" t="s">
        <v>11</v>
      </c>
      <c r="D22" s="20">
        <v>62467</v>
      </c>
      <c r="E22" s="20" t="s">
        <v>29</v>
      </c>
      <c r="F22" s="21" t="s">
        <v>30</v>
      </c>
      <c r="G22" s="21" t="s">
        <v>28</v>
      </c>
      <c r="H22" s="20">
        <v>70000</v>
      </c>
      <c r="I22" s="22" t="s">
        <v>19</v>
      </c>
      <c r="J22" s="17" t="s">
        <v>48</v>
      </c>
    </row>
    <row r="23" spans="1:10" x14ac:dyDescent="0.25">
      <c r="A23" s="63" t="s">
        <v>65</v>
      </c>
      <c r="B23" s="63"/>
      <c r="C23" s="63"/>
      <c r="D23" s="63"/>
      <c r="E23" s="63"/>
      <c r="F23" s="63"/>
      <c r="G23" s="63"/>
      <c r="H23" s="63"/>
      <c r="I23" s="63"/>
      <c r="J23" s="63"/>
    </row>
    <row r="24" spans="1:10" x14ac:dyDescent="0.25">
      <c r="A24" s="59" t="s">
        <v>66</v>
      </c>
      <c r="B24" s="59"/>
      <c r="C24" s="59"/>
      <c r="D24" s="59"/>
      <c r="E24" s="59"/>
      <c r="F24" s="59"/>
      <c r="G24" s="59"/>
      <c r="H24" s="59"/>
      <c r="I24" s="59"/>
      <c r="J24" s="59"/>
    </row>
  </sheetData>
  <mergeCells count="17">
    <mergeCell ref="A17:F17"/>
    <mergeCell ref="E1:G1"/>
    <mergeCell ref="H1:I1"/>
    <mergeCell ref="E2:F2"/>
    <mergeCell ref="C3:J3"/>
    <mergeCell ref="C4:J4"/>
    <mergeCell ref="A5:J5"/>
    <mergeCell ref="A6:J6"/>
    <mergeCell ref="A13:G13"/>
    <mergeCell ref="A14:G14"/>
    <mergeCell ref="A15:G15"/>
    <mergeCell ref="A16:G16"/>
    <mergeCell ref="A18:J18"/>
    <mergeCell ref="A20:J20"/>
    <mergeCell ref="A21:J21"/>
    <mergeCell ref="A23:J23"/>
    <mergeCell ref="A24:J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I31" sqref="I31"/>
    </sheetView>
  </sheetViews>
  <sheetFormatPr baseColWidth="10" defaultRowHeight="15" x14ac:dyDescent="0.25"/>
  <cols>
    <col min="1" max="1" width="3.7109375" customWidth="1"/>
    <col min="2" max="2" width="30.570312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8.75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67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18.75" x14ac:dyDescent="0.3">
      <c r="A7" s="37"/>
      <c r="B7" s="37"/>
      <c r="C7" s="37"/>
      <c r="D7" s="37"/>
      <c r="E7" s="37"/>
      <c r="F7" s="37"/>
      <c r="G7" s="37"/>
      <c r="H7" s="37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70000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61" t="s">
        <v>12</v>
      </c>
      <c r="B14" s="61"/>
      <c r="C14" s="61"/>
      <c r="D14" s="61"/>
      <c r="E14" s="61"/>
      <c r="F14" s="61"/>
      <c r="G14" s="61"/>
      <c r="H14" s="2">
        <f>SUM(H9:H13)</f>
        <v>350000</v>
      </c>
      <c r="I14" s="26"/>
    </row>
    <row r="15" spans="1:10" ht="15.75" x14ac:dyDescent="0.25">
      <c r="A15" s="61" t="s">
        <v>38</v>
      </c>
      <c r="B15" s="61"/>
      <c r="C15" s="61"/>
      <c r="D15" s="61"/>
      <c r="E15" s="61"/>
      <c r="F15" s="61"/>
      <c r="G15" s="61"/>
      <c r="H15" s="2">
        <f>H14*0.12</f>
        <v>42000</v>
      </c>
      <c r="I15" s="4"/>
    </row>
    <row r="16" spans="1:10" ht="15.75" x14ac:dyDescent="0.25">
      <c r="A16" s="62" t="s">
        <v>31</v>
      </c>
      <c r="B16" s="62"/>
      <c r="C16" s="62"/>
      <c r="D16" s="62"/>
      <c r="E16" s="62"/>
      <c r="F16" s="62"/>
      <c r="G16" s="62"/>
      <c r="H16" s="25">
        <f>H14-H15</f>
        <v>308000</v>
      </c>
      <c r="I16" s="4"/>
    </row>
    <row r="17" spans="1:10" ht="15.75" x14ac:dyDescent="0.25">
      <c r="A17" s="61" t="s">
        <v>13</v>
      </c>
      <c r="B17" s="61"/>
      <c r="C17" s="61"/>
      <c r="D17" s="61"/>
      <c r="E17" s="61"/>
      <c r="F17" s="61"/>
      <c r="G17" s="61"/>
      <c r="H17" s="2">
        <f>H14*0.05</f>
        <v>17500</v>
      </c>
    </row>
    <row r="18" spans="1:10" ht="15.75" x14ac:dyDescent="0.25">
      <c r="A18" s="56" t="s">
        <v>18</v>
      </c>
      <c r="B18" s="56"/>
      <c r="C18" s="56"/>
      <c r="D18" s="56"/>
      <c r="E18" s="56"/>
      <c r="F18" s="56"/>
      <c r="G18" s="24"/>
      <c r="H18" s="4"/>
      <c r="I18" s="4"/>
    </row>
    <row r="19" spans="1:10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</row>
    <row r="20" spans="1:10" ht="15.75" x14ac:dyDescent="0.25">
      <c r="A20" s="5">
        <v>4</v>
      </c>
      <c r="B20" s="8" t="s">
        <v>47</v>
      </c>
      <c r="C20" s="20" t="s">
        <v>11</v>
      </c>
      <c r="D20" s="20">
        <v>62467</v>
      </c>
      <c r="E20" s="20" t="s">
        <v>29</v>
      </c>
      <c r="F20" s="21" t="s">
        <v>30</v>
      </c>
      <c r="G20" s="21" t="s">
        <v>28</v>
      </c>
      <c r="H20" s="20">
        <v>70000</v>
      </c>
      <c r="I20" s="22" t="s">
        <v>19</v>
      </c>
      <c r="J20" s="17" t="s">
        <v>48</v>
      </c>
    </row>
    <row r="21" spans="1:10" x14ac:dyDescent="0.25">
      <c r="A21" s="63" t="s">
        <v>65</v>
      </c>
      <c r="B21" s="63"/>
      <c r="C21" s="63"/>
      <c r="D21" s="63"/>
      <c r="E21" s="63"/>
      <c r="F21" s="63"/>
      <c r="G21" s="63"/>
      <c r="H21" s="63"/>
      <c r="I21" s="63"/>
      <c r="J21" s="63"/>
    </row>
    <row r="22" spans="1:10" x14ac:dyDescent="0.25">
      <c r="A22" s="59" t="s">
        <v>66</v>
      </c>
      <c r="B22" s="59"/>
      <c r="C22" s="59"/>
      <c r="D22" s="59"/>
      <c r="E22" s="59"/>
      <c r="F22" s="59"/>
      <c r="G22" s="59"/>
      <c r="H22" s="59"/>
      <c r="I22" s="59"/>
      <c r="J22" s="59"/>
    </row>
    <row r="24" spans="1:10" ht="15.75" x14ac:dyDescent="0.25">
      <c r="A24" s="5">
        <v>4</v>
      </c>
      <c r="B24" s="8" t="s">
        <v>71</v>
      </c>
      <c r="C24" s="5" t="s">
        <v>69</v>
      </c>
      <c r="D24" s="9">
        <v>85304</v>
      </c>
      <c r="E24" s="9" t="s">
        <v>70</v>
      </c>
      <c r="F24" s="10" t="s">
        <v>30</v>
      </c>
      <c r="G24" s="10" t="s">
        <v>28</v>
      </c>
      <c r="H24" s="9">
        <v>70000</v>
      </c>
      <c r="I24" s="11" t="s">
        <v>19</v>
      </c>
      <c r="J24" s="17" t="s">
        <v>72</v>
      </c>
    </row>
    <row r="25" spans="1:10" x14ac:dyDescent="0.25">
      <c r="A25" s="63" t="s">
        <v>73</v>
      </c>
      <c r="B25" s="63"/>
      <c r="C25" s="63"/>
      <c r="D25" s="63"/>
      <c r="E25" s="63"/>
      <c r="F25" s="63"/>
      <c r="G25" s="63"/>
      <c r="H25" s="63"/>
      <c r="I25" s="63"/>
      <c r="J25" s="63"/>
    </row>
    <row r="26" spans="1:10" x14ac:dyDescent="0.25">
      <c r="A26" s="64" t="s">
        <v>74</v>
      </c>
      <c r="B26" s="64"/>
      <c r="C26" s="64"/>
      <c r="D26" s="64"/>
      <c r="E26" s="64"/>
      <c r="F26" s="64"/>
      <c r="G26" s="64"/>
      <c r="H26" s="64"/>
      <c r="I26" s="64"/>
      <c r="J26" s="64"/>
    </row>
  </sheetData>
  <mergeCells count="17">
    <mergeCell ref="A26:J26"/>
    <mergeCell ref="A19:J19"/>
    <mergeCell ref="A21:J21"/>
    <mergeCell ref="A22:J22"/>
    <mergeCell ref="A25:J25"/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200" zoomScaleNormal="200" workbookViewId="0">
      <selection activeCell="G28" sqref="G28"/>
    </sheetView>
  </sheetViews>
  <sheetFormatPr baseColWidth="10" defaultRowHeight="15" x14ac:dyDescent="0.25"/>
  <cols>
    <col min="1" max="1" width="3.7109375" customWidth="1"/>
    <col min="2" max="2" width="30.570312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8.75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75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18.75" x14ac:dyDescent="0.3">
      <c r="A7" s="38"/>
      <c r="B7" s="38"/>
      <c r="C7" s="38"/>
      <c r="D7" s="38"/>
      <c r="E7" s="38"/>
      <c r="F7" s="38"/>
      <c r="G7" s="38"/>
      <c r="H7" s="38"/>
    </row>
    <row r="8" spans="1:10" ht="31.5" x14ac:dyDescent="0.25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61" t="s">
        <v>12</v>
      </c>
      <c r="B14" s="61"/>
      <c r="C14" s="61"/>
      <c r="D14" s="61"/>
      <c r="E14" s="61"/>
      <c r="F14" s="61"/>
      <c r="G14" s="61"/>
      <c r="H14" s="2">
        <f>SUM(H9:H13)</f>
        <v>370000</v>
      </c>
      <c r="I14" s="26"/>
    </row>
    <row r="15" spans="1:10" ht="15.75" x14ac:dyDescent="0.25">
      <c r="A15" s="61" t="s">
        <v>38</v>
      </c>
      <c r="B15" s="61"/>
      <c r="C15" s="61"/>
      <c r="D15" s="61"/>
      <c r="E15" s="61"/>
      <c r="F15" s="61"/>
      <c r="G15" s="61"/>
      <c r="H15" s="2">
        <f>H14*0.12</f>
        <v>44400</v>
      </c>
      <c r="I15" s="4"/>
    </row>
    <row r="16" spans="1:10" ht="15.75" x14ac:dyDescent="0.25">
      <c r="A16" s="62" t="s">
        <v>31</v>
      </c>
      <c r="B16" s="62"/>
      <c r="C16" s="62"/>
      <c r="D16" s="62"/>
      <c r="E16" s="62"/>
      <c r="F16" s="62"/>
      <c r="G16" s="62"/>
      <c r="H16" s="25">
        <f>H14-H15</f>
        <v>325600</v>
      </c>
      <c r="I16" s="4"/>
    </row>
    <row r="17" spans="1:10" ht="15.75" x14ac:dyDescent="0.25">
      <c r="A17" s="61" t="s">
        <v>13</v>
      </c>
      <c r="B17" s="61"/>
      <c r="C17" s="61"/>
      <c r="D17" s="61"/>
      <c r="E17" s="61"/>
      <c r="F17" s="61"/>
      <c r="G17" s="61"/>
      <c r="H17" s="2">
        <f>H14*0.05</f>
        <v>18500</v>
      </c>
    </row>
    <row r="18" spans="1:10" ht="15.75" x14ac:dyDescent="0.25">
      <c r="A18" s="56" t="s">
        <v>18</v>
      </c>
      <c r="B18" s="56"/>
      <c r="C18" s="56"/>
      <c r="D18" s="56"/>
      <c r="E18" s="56"/>
      <c r="F18" s="56"/>
      <c r="G18" s="24"/>
      <c r="H18" s="4"/>
      <c r="I18" s="4"/>
    </row>
    <row r="19" spans="1:10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</row>
    <row r="20" spans="1:10" ht="31.5" x14ac:dyDescent="0.25">
      <c r="A20" s="5">
        <v>4</v>
      </c>
      <c r="B20" s="8" t="s">
        <v>47</v>
      </c>
      <c r="C20" s="20" t="s">
        <v>11</v>
      </c>
      <c r="D20" s="20">
        <v>62467</v>
      </c>
      <c r="E20" s="20" t="s">
        <v>29</v>
      </c>
      <c r="F20" s="21" t="s">
        <v>30</v>
      </c>
      <c r="G20" s="21" t="s">
        <v>28</v>
      </c>
      <c r="H20" s="20">
        <v>70000</v>
      </c>
      <c r="I20" s="22" t="s">
        <v>19</v>
      </c>
      <c r="J20" s="17" t="s">
        <v>48</v>
      </c>
    </row>
    <row r="21" spans="1:10" x14ac:dyDescent="0.25">
      <c r="A21" s="63" t="s">
        <v>65</v>
      </c>
      <c r="B21" s="63"/>
      <c r="C21" s="63"/>
      <c r="D21" s="63"/>
      <c r="E21" s="63"/>
      <c r="F21" s="63"/>
      <c r="G21" s="63"/>
      <c r="H21" s="63"/>
      <c r="I21" s="63"/>
      <c r="J21" s="63"/>
    </row>
    <row r="22" spans="1:10" x14ac:dyDescent="0.25">
      <c r="A22" s="59" t="s">
        <v>66</v>
      </c>
      <c r="B22" s="59"/>
      <c r="C22" s="59"/>
      <c r="D22" s="59"/>
      <c r="E22" s="59"/>
      <c r="F22" s="59"/>
      <c r="G22" s="59"/>
      <c r="H22" s="59"/>
      <c r="I22" s="59"/>
      <c r="J22" s="59"/>
    </row>
    <row r="24" spans="1:10" ht="15.75" x14ac:dyDescent="0.25">
      <c r="A24" s="5">
        <v>4</v>
      </c>
      <c r="B24" s="8" t="s">
        <v>71</v>
      </c>
      <c r="C24" s="5" t="s">
        <v>69</v>
      </c>
      <c r="D24" s="9">
        <v>85304</v>
      </c>
      <c r="E24" s="9" t="s">
        <v>70</v>
      </c>
      <c r="F24" s="10" t="s">
        <v>30</v>
      </c>
      <c r="G24" s="10" t="s">
        <v>28</v>
      </c>
      <c r="H24" s="9">
        <v>70000</v>
      </c>
      <c r="I24" s="11" t="s">
        <v>19</v>
      </c>
      <c r="J24" s="17" t="s">
        <v>72</v>
      </c>
    </row>
    <row r="25" spans="1:10" x14ac:dyDescent="0.25">
      <c r="A25" s="63" t="s">
        <v>73</v>
      </c>
      <c r="B25" s="63"/>
      <c r="C25" s="63"/>
      <c r="D25" s="63"/>
      <c r="E25" s="63"/>
      <c r="F25" s="63"/>
      <c r="G25" s="63"/>
      <c r="H25" s="63"/>
      <c r="I25" s="63"/>
      <c r="J25" s="63"/>
    </row>
    <row r="26" spans="1:10" x14ac:dyDescent="0.25">
      <c r="A26" s="64" t="s">
        <v>74</v>
      </c>
      <c r="B26" s="64"/>
      <c r="C26" s="64"/>
      <c r="D26" s="64"/>
      <c r="E26" s="64"/>
      <c r="F26" s="64"/>
      <c r="G26" s="64"/>
      <c r="H26" s="64"/>
      <c r="I26" s="64"/>
      <c r="J26" s="64"/>
    </row>
  </sheetData>
  <mergeCells count="17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  <mergeCell ref="A19:J19"/>
    <mergeCell ref="A21:J21"/>
    <mergeCell ref="A22:J22"/>
    <mergeCell ref="A25:J25"/>
    <mergeCell ref="A26:J26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G23" sqref="G23"/>
    </sheetView>
  </sheetViews>
  <sheetFormatPr baseColWidth="10" defaultRowHeight="15" x14ac:dyDescent="0.25"/>
  <cols>
    <col min="1" max="1" width="3.7109375" customWidth="1"/>
    <col min="2" max="2" width="30.85546875" customWidth="1"/>
    <col min="3" max="3" width="7.42578125" customWidth="1"/>
    <col min="4" max="4" width="9.140625" customWidth="1"/>
    <col min="5" max="5" width="20.7109375" customWidth="1"/>
    <col min="6" max="6" width="13.140625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57" t="s">
        <v>32</v>
      </c>
      <c r="F1" s="57"/>
      <c r="G1" s="57"/>
      <c r="H1" s="58" t="s">
        <v>17</v>
      </c>
      <c r="I1" s="58"/>
    </row>
    <row r="2" spans="1:10" ht="18.75" x14ac:dyDescent="0.3">
      <c r="A2" s="1" t="s">
        <v>1</v>
      </c>
      <c r="E2" s="44" t="s">
        <v>26</v>
      </c>
      <c r="F2" s="44"/>
    </row>
    <row r="3" spans="1:10" ht="15.75" x14ac:dyDescent="0.25">
      <c r="A3" s="1" t="s">
        <v>2</v>
      </c>
      <c r="C3" s="47" t="s">
        <v>49</v>
      </c>
      <c r="D3" s="47"/>
      <c r="E3" s="47"/>
      <c r="F3" s="47"/>
      <c r="G3" s="47"/>
      <c r="H3" s="47"/>
      <c r="I3" s="47"/>
      <c r="J3" s="47"/>
    </row>
    <row r="4" spans="1:10" ht="15.75" x14ac:dyDescent="0.25">
      <c r="A4" s="1"/>
      <c r="C4" s="47" t="s">
        <v>50</v>
      </c>
      <c r="D4" s="47"/>
      <c r="E4" s="47"/>
      <c r="F4" s="47"/>
      <c r="G4" s="47"/>
      <c r="H4" s="47"/>
      <c r="I4" s="47"/>
      <c r="J4" s="47"/>
    </row>
    <row r="5" spans="1:10" ht="18.75" x14ac:dyDescent="0.3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0" ht="18.75" x14ac:dyDescent="0.3">
      <c r="A6" s="48" t="s">
        <v>76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18.75" x14ac:dyDescent="0.3">
      <c r="A7" s="39"/>
      <c r="B7" s="39"/>
      <c r="C7" s="39"/>
      <c r="D7" s="39"/>
      <c r="E7" s="39"/>
      <c r="F7" s="39"/>
      <c r="G7" s="39"/>
      <c r="H7" s="39"/>
    </row>
    <row r="8" spans="1:10" ht="31.5" x14ac:dyDescent="0.25">
      <c r="A8" s="5" t="s">
        <v>3</v>
      </c>
      <c r="B8" s="5" t="s">
        <v>4</v>
      </c>
      <c r="C8" s="5" t="s">
        <v>5</v>
      </c>
      <c r="D8" s="29" t="s">
        <v>6</v>
      </c>
      <c r="E8" s="5" t="s">
        <v>7</v>
      </c>
      <c r="F8" s="5" t="s">
        <v>8</v>
      </c>
      <c r="G8" s="5" t="s">
        <v>27</v>
      </c>
      <c r="H8" s="5" t="s">
        <v>9</v>
      </c>
      <c r="I8" s="5" t="s">
        <v>10</v>
      </c>
      <c r="J8" s="14" t="s">
        <v>21</v>
      </c>
    </row>
    <row r="9" spans="1:10" ht="15.75" x14ac:dyDescent="0.25">
      <c r="A9" s="5">
        <v>1</v>
      </c>
      <c r="B9" s="28" t="s">
        <v>39</v>
      </c>
      <c r="C9" s="5" t="s">
        <v>11</v>
      </c>
      <c r="D9" s="5">
        <v>39534</v>
      </c>
      <c r="E9" s="29" t="s">
        <v>40</v>
      </c>
      <c r="F9" s="5">
        <v>575202</v>
      </c>
      <c r="G9" s="5">
        <v>1</v>
      </c>
      <c r="H9" s="2">
        <v>70000</v>
      </c>
      <c r="I9" s="6" t="s">
        <v>19</v>
      </c>
      <c r="J9" s="16" t="s">
        <v>41</v>
      </c>
    </row>
    <row r="10" spans="1:10" ht="15.75" x14ac:dyDescent="0.25">
      <c r="A10" s="5">
        <v>2</v>
      </c>
      <c r="B10" s="8" t="s">
        <v>45</v>
      </c>
      <c r="C10" s="5" t="s">
        <v>11</v>
      </c>
      <c r="D10" s="9">
        <v>36354</v>
      </c>
      <c r="E10" s="9" t="s">
        <v>46</v>
      </c>
      <c r="F10" s="10" t="s">
        <v>57</v>
      </c>
      <c r="G10" s="10" t="s">
        <v>42</v>
      </c>
      <c r="H10" s="9">
        <v>70000</v>
      </c>
      <c r="I10" s="11" t="s">
        <v>19</v>
      </c>
      <c r="J10" s="15" t="s">
        <v>43</v>
      </c>
    </row>
    <row r="11" spans="1:10" ht="15.75" x14ac:dyDescent="0.25">
      <c r="A11" s="5">
        <v>3</v>
      </c>
      <c r="B11" s="8" t="s">
        <v>68</v>
      </c>
      <c r="C11" s="5" t="s">
        <v>69</v>
      </c>
      <c r="D11" s="9">
        <v>84333</v>
      </c>
      <c r="E11" s="9" t="s">
        <v>70</v>
      </c>
      <c r="F11" s="10" t="s">
        <v>60</v>
      </c>
      <c r="G11" s="10" t="s">
        <v>61</v>
      </c>
      <c r="H11" s="9">
        <v>70000</v>
      </c>
      <c r="I11" s="11" t="s">
        <v>19</v>
      </c>
      <c r="J11" s="15"/>
    </row>
    <row r="12" spans="1:10" ht="15.75" x14ac:dyDescent="0.25">
      <c r="A12" s="5">
        <v>4</v>
      </c>
      <c r="B12" s="8" t="s">
        <v>71</v>
      </c>
      <c r="C12" s="5" t="s">
        <v>69</v>
      </c>
      <c r="D12" s="9">
        <v>85304</v>
      </c>
      <c r="E12" s="9" t="s">
        <v>70</v>
      </c>
      <c r="F12" s="10" t="s">
        <v>30</v>
      </c>
      <c r="G12" s="10" t="s">
        <v>28</v>
      </c>
      <c r="H12" s="9">
        <v>90000</v>
      </c>
      <c r="I12" s="11" t="s">
        <v>19</v>
      </c>
      <c r="J12" s="17" t="s">
        <v>72</v>
      </c>
    </row>
    <row r="13" spans="1:10" ht="15.75" x14ac:dyDescent="0.25">
      <c r="A13" s="5">
        <v>5</v>
      </c>
      <c r="B13" s="8" t="s">
        <v>37</v>
      </c>
      <c r="C13" s="20" t="s">
        <v>11</v>
      </c>
      <c r="D13" s="9">
        <v>64012</v>
      </c>
      <c r="E13" s="9" t="s">
        <v>33</v>
      </c>
      <c r="F13" s="2">
        <v>20055</v>
      </c>
      <c r="G13" s="2" t="s">
        <v>34</v>
      </c>
      <c r="H13" s="9">
        <v>70000</v>
      </c>
      <c r="I13" s="27" t="s">
        <v>35</v>
      </c>
      <c r="J13" s="17" t="s">
        <v>36</v>
      </c>
    </row>
    <row r="14" spans="1:10" ht="15.75" x14ac:dyDescent="0.25">
      <c r="A14" s="61" t="s">
        <v>12</v>
      </c>
      <c r="B14" s="61"/>
      <c r="C14" s="61"/>
      <c r="D14" s="61"/>
      <c r="E14" s="61"/>
      <c r="F14" s="61"/>
      <c r="G14" s="61"/>
      <c r="H14" s="2">
        <f>SUM(H9:H13)</f>
        <v>370000</v>
      </c>
      <c r="I14" s="26"/>
    </row>
    <row r="15" spans="1:10" ht="15.75" x14ac:dyDescent="0.25">
      <c r="A15" s="61" t="s">
        <v>38</v>
      </c>
      <c r="B15" s="61"/>
      <c r="C15" s="61"/>
      <c r="D15" s="61"/>
      <c r="E15" s="61"/>
      <c r="F15" s="61"/>
      <c r="G15" s="61"/>
      <c r="H15" s="2">
        <f>H14*0.12</f>
        <v>44400</v>
      </c>
      <c r="I15" s="4"/>
    </row>
    <row r="16" spans="1:10" ht="15.75" x14ac:dyDescent="0.25">
      <c r="A16" s="62" t="s">
        <v>31</v>
      </c>
      <c r="B16" s="62"/>
      <c r="C16" s="62"/>
      <c r="D16" s="62"/>
      <c r="E16" s="62"/>
      <c r="F16" s="62"/>
      <c r="G16" s="62"/>
      <c r="H16" s="25">
        <f>H14-H15</f>
        <v>325600</v>
      </c>
      <c r="I16" s="4"/>
    </row>
    <row r="17" spans="1:9" ht="15.75" x14ac:dyDescent="0.25">
      <c r="A17" s="61" t="s">
        <v>13</v>
      </c>
      <c r="B17" s="61"/>
      <c r="C17" s="61"/>
      <c r="D17" s="61"/>
      <c r="E17" s="61"/>
      <c r="F17" s="61"/>
      <c r="G17" s="61"/>
      <c r="H17" s="2">
        <f>H14*0.05</f>
        <v>18500</v>
      </c>
    </row>
    <row r="18" spans="1:9" ht="15.75" x14ac:dyDescent="0.25">
      <c r="A18" s="56" t="s">
        <v>18</v>
      </c>
      <c r="B18" s="56"/>
      <c r="C18" s="56"/>
      <c r="D18" s="56"/>
      <c r="E18" s="56"/>
      <c r="F18" s="56"/>
      <c r="G18" s="24"/>
      <c r="H18" s="4"/>
      <c r="I18" s="4"/>
    </row>
  </sheetData>
  <mergeCells count="12">
    <mergeCell ref="A18:F18"/>
    <mergeCell ref="E1:G1"/>
    <mergeCell ref="H1:I1"/>
    <mergeCell ref="E2:F2"/>
    <mergeCell ref="C3:J3"/>
    <mergeCell ref="C4:J4"/>
    <mergeCell ref="A5:J5"/>
    <mergeCell ref="A6:J6"/>
    <mergeCell ref="A14:G14"/>
    <mergeCell ref="A15:G15"/>
    <mergeCell ref="A16:G16"/>
    <mergeCell ref="A17:G17"/>
  </mergeCells>
  <printOptions horizontalCentered="1"/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CONTROLE DPF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miss n'guessan</cp:lastModifiedBy>
  <cp:lastPrinted>2020-09-24T11:10:13Z</cp:lastPrinted>
  <dcterms:created xsi:type="dcterms:W3CDTF">2012-07-06T09:59:04Z</dcterms:created>
  <dcterms:modified xsi:type="dcterms:W3CDTF">2020-11-25T15:46:20Z</dcterms:modified>
</cp:coreProperties>
</file>