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BAMBA MARIAM\FICHES D'ENCAISSEMENTS\"/>
    </mc:Choice>
  </mc:AlternateContent>
  <bookViews>
    <workbookView xWindow="240" yWindow="45" windowWidth="19440" windowHeight="7995" firstSheet="2" activeTab="5"/>
  </bookViews>
  <sheets>
    <sheet name="JANVIER 2020" sheetId="57" r:id="rId1"/>
    <sheet name="FEVRIER 2020" sheetId="58" r:id="rId2"/>
    <sheet name="MARS 2020" sheetId="59" r:id="rId3"/>
    <sheet name="AVRIL 2020" sheetId="62" r:id="rId4"/>
    <sheet name="MAI 2020" sheetId="63" r:id="rId5"/>
    <sheet name="ETAT DES REMBOURSEMENTS" sheetId="60" r:id="rId6"/>
    <sheet name="JUIN 2020" sheetId="64" r:id="rId7"/>
    <sheet name="JUILLET 2020" sheetId="65" r:id="rId8"/>
    <sheet name="AOUT 2020" sheetId="66" r:id="rId9"/>
    <sheet name="SEPTEMBRE 2020" sheetId="67" r:id="rId10"/>
  </sheets>
  <calcPr calcId="152511"/>
</workbook>
</file>

<file path=xl/calcChain.xml><?xml version="1.0" encoding="utf-8"?>
<calcChain xmlns="http://schemas.openxmlformats.org/spreadsheetml/2006/main">
  <c r="C36" i="60" l="1"/>
  <c r="D35" i="60"/>
  <c r="J25" i="67"/>
  <c r="H20" i="67"/>
  <c r="I20" i="67"/>
  <c r="J14" i="67"/>
  <c r="J15" i="67"/>
  <c r="J16" i="67"/>
  <c r="J17" i="67"/>
  <c r="J18" i="67"/>
  <c r="J20" i="67" s="1"/>
  <c r="J21" i="67" s="1"/>
  <c r="J19" i="67"/>
  <c r="D34" i="60" l="1"/>
  <c r="D33" i="60" l="1"/>
  <c r="J24" i="66"/>
  <c r="I20" i="66"/>
  <c r="J14" i="66"/>
  <c r="J20" i="66" s="1"/>
  <c r="J21" i="66" s="1"/>
  <c r="J15" i="66"/>
  <c r="J16" i="66"/>
  <c r="J17" i="66"/>
  <c r="J18" i="66"/>
  <c r="J19" i="66"/>
  <c r="J13" i="67" l="1"/>
  <c r="J34" i="66" l="1"/>
  <c r="D32" i="60"/>
  <c r="D30" i="60" l="1"/>
  <c r="D31" i="60" s="1"/>
  <c r="G20" i="67"/>
  <c r="F20" i="67"/>
  <c r="E20" i="67"/>
  <c r="H20" i="66" l="1"/>
  <c r="G20" i="66"/>
  <c r="F20" i="66"/>
  <c r="E20" i="66"/>
  <c r="J13" i="66"/>
  <c r="D29" i="60" l="1"/>
  <c r="H20" i="65"/>
  <c r="I20" i="65"/>
  <c r="J14" i="65"/>
  <c r="J15" i="65"/>
  <c r="J16" i="65"/>
  <c r="J17" i="65"/>
  <c r="J18" i="65"/>
  <c r="J19" i="65"/>
  <c r="J13" i="65" l="1"/>
  <c r="G20" i="65"/>
  <c r="F20" i="65"/>
  <c r="E20" i="65"/>
  <c r="D28" i="60"/>
  <c r="J20" i="65" l="1"/>
  <c r="J21" i="65" s="1"/>
  <c r="J23" i="65" s="1"/>
  <c r="H20" i="64"/>
  <c r="I20" i="64"/>
  <c r="J14" i="64" l="1"/>
  <c r="J15" i="64"/>
  <c r="J16" i="64"/>
  <c r="J17" i="64"/>
  <c r="J18" i="64"/>
  <c r="J19" i="64"/>
  <c r="G20" i="64" l="1"/>
  <c r="F20" i="64"/>
  <c r="E20" i="64"/>
  <c r="J13" i="64"/>
  <c r="J20" i="64" s="1"/>
  <c r="C37" i="60"/>
  <c r="D27" i="60"/>
  <c r="H20" i="63"/>
  <c r="I20" i="63"/>
  <c r="J14" i="63"/>
  <c r="J15" i="63"/>
  <c r="J16" i="63"/>
  <c r="J17" i="63"/>
  <c r="J18" i="63"/>
  <c r="J19" i="63"/>
  <c r="J23" i="64" l="1"/>
  <c r="J21" i="64"/>
  <c r="J20" i="63"/>
  <c r="J21" i="63" s="1"/>
  <c r="J23" i="63" s="1"/>
  <c r="G20" i="63"/>
  <c r="F20" i="63"/>
  <c r="E20" i="63"/>
  <c r="J13" i="63"/>
  <c r="D26" i="60"/>
  <c r="J23" i="62"/>
  <c r="J21" i="62"/>
  <c r="I20" i="62"/>
  <c r="J14" i="62"/>
  <c r="J15" i="62"/>
  <c r="J16" i="62"/>
  <c r="J17" i="62"/>
  <c r="J18" i="62"/>
  <c r="J19" i="62"/>
  <c r="J13" i="62"/>
  <c r="H20" i="62"/>
  <c r="J20" i="62" l="1"/>
  <c r="D25" i="60"/>
  <c r="D21" i="60"/>
  <c r="D22" i="60" s="1"/>
  <c r="D23" i="60" s="1"/>
  <c r="D24" i="60" s="1"/>
  <c r="D20" i="60"/>
  <c r="G20" i="62" l="1"/>
  <c r="F20" i="62"/>
  <c r="E20" i="62"/>
  <c r="J23" i="59" l="1"/>
  <c r="J21" i="59"/>
  <c r="F20" i="59"/>
  <c r="G20" i="59"/>
  <c r="H20" i="59"/>
  <c r="I20" i="59"/>
  <c r="J20" i="59"/>
  <c r="J14" i="59"/>
  <c r="J15" i="59"/>
  <c r="J16" i="59"/>
  <c r="J17" i="59"/>
  <c r="J18" i="59"/>
  <c r="J19" i="59"/>
  <c r="J26" i="58" l="1"/>
  <c r="D3" i="60"/>
  <c r="D4" i="60" s="1"/>
  <c r="D5" i="60" s="1"/>
  <c r="D6" i="60" s="1"/>
  <c r="D7" i="60" s="1"/>
  <c r="D8" i="60" s="1"/>
  <c r="D9" i="60" s="1"/>
  <c r="D10" i="60" s="1"/>
  <c r="D11" i="60" s="1"/>
  <c r="D12" i="60" s="1"/>
  <c r="D13" i="60" s="1"/>
  <c r="D14" i="60" s="1"/>
  <c r="D15" i="60" s="1"/>
  <c r="D16" i="60" s="1"/>
  <c r="D17" i="60" s="1"/>
  <c r="D18" i="60" s="1"/>
  <c r="D19" i="60" s="1"/>
  <c r="E20" i="59"/>
  <c r="J13" i="59"/>
  <c r="F20" i="58"/>
  <c r="H20" i="58"/>
  <c r="I20" i="58"/>
  <c r="J14" i="58"/>
  <c r="J15" i="58"/>
  <c r="J16" i="58"/>
  <c r="J17" i="58"/>
  <c r="J19" i="58"/>
  <c r="J13" i="58"/>
  <c r="E20" i="58"/>
  <c r="J20" i="58" l="1"/>
  <c r="J21" i="58"/>
  <c r="J23" i="57"/>
  <c r="J22" i="57"/>
  <c r="J18" i="57"/>
  <c r="J13" i="57"/>
  <c r="J15" i="57" l="1"/>
  <c r="F20" i="57" l="1"/>
  <c r="G20" i="57"/>
  <c r="H20" i="57"/>
  <c r="I20" i="57"/>
  <c r="E20" i="57"/>
  <c r="J16" i="57"/>
  <c r="J17" i="57"/>
  <c r="J20" i="57"/>
  <c r="J21" i="57" s="1"/>
</calcChain>
</file>

<file path=xl/sharedStrings.xml><?xml version="1.0" encoding="utf-8"?>
<sst xmlns="http://schemas.openxmlformats.org/spreadsheetml/2006/main" count="613" uniqueCount="166">
  <si>
    <t>N°</t>
  </si>
  <si>
    <t>NOM &amp; PRENOMS</t>
  </si>
  <si>
    <t>LOYERS</t>
  </si>
  <si>
    <t>LOYERS NP</t>
  </si>
  <si>
    <t>MONTANTS PAYES</t>
  </si>
  <si>
    <t>ARRIERES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</si>
  <si>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</si>
  <si>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</si>
  <si>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</si>
  <si>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</si>
  <si>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</si>
  <si>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</si>
  <si>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</si>
  <si>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</si>
  <si>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CENTRE D'IMPOSITION: YOP II</t>
  </si>
  <si>
    <t>PENALITES</t>
  </si>
  <si>
    <t>FICHE DES ENCAISSEMENTS : MOIS DE JANVIER 2020</t>
  </si>
  <si>
    <t>BENEFICIAIRE: BAMBA MARIAM</t>
  </si>
  <si>
    <t xml:space="preserve">N° CC: </t>
  </si>
  <si>
    <t>01 BP 3269 ABIDJAN 01</t>
  </si>
  <si>
    <t>Cel. 06 55 48 17 - 01 22 56 13</t>
  </si>
  <si>
    <t>A</t>
  </si>
  <si>
    <t>B</t>
  </si>
  <si>
    <t>C</t>
  </si>
  <si>
    <t>D</t>
  </si>
  <si>
    <t>E</t>
  </si>
  <si>
    <t>F</t>
  </si>
  <si>
    <t>G</t>
  </si>
  <si>
    <t>KOUAME N'DA KOUADIO BAPTISTE</t>
  </si>
  <si>
    <t>10/01/20</t>
  </si>
  <si>
    <t>ORANGE MONEY</t>
  </si>
  <si>
    <t>ZAH BI DJEAN PATRICK</t>
  </si>
  <si>
    <t>09/01/20</t>
  </si>
  <si>
    <t>MOOV</t>
  </si>
  <si>
    <t>05217319-51619409</t>
  </si>
  <si>
    <t>45075513-58877935</t>
  </si>
  <si>
    <t>46071736</t>
  </si>
  <si>
    <t>TOTAUX</t>
  </si>
  <si>
    <t>PART CCGIM</t>
  </si>
  <si>
    <t>MONTANT A VERSER</t>
  </si>
  <si>
    <t>FICHE DES ENCAISSEMENTS : MOIS DE FEVRIER 2020</t>
  </si>
  <si>
    <t>YOPOUGON  NIANGON ADJAME KM 17: LOT N° 1548 / ÎLOT 143</t>
  </si>
  <si>
    <t>18/01/20</t>
  </si>
  <si>
    <t>ESPECES</t>
  </si>
  <si>
    <t>BLON SIE DESIRE PAULIN</t>
  </si>
  <si>
    <t>07478093-55862776</t>
  </si>
  <si>
    <t>SIDIBE AMARA</t>
  </si>
  <si>
    <t>07510688-05439444</t>
  </si>
  <si>
    <t>TOURE IBRAHIM</t>
  </si>
  <si>
    <t>HAMED SIPILOU</t>
  </si>
  <si>
    <t>22/01/20</t>
  </si>
  <si>
    <t>PROPRIETAIRE</t>
  </si>
  <si>
    <t>19/01/20</t>
  </si>
  <si>
    <t>ENCAISSE PAR LE PROPRIETAIRE</t>
  </si>
  <si>
    <t>REMIS LE 22/01/2020</t>
  </si>
  <si>
    <t>TROP PERCU</t>
  </si>
  <si>
    <t>CCGIM</t>
  </si>
  <si>
    <t>11/02/20</t>
  </si>
  <si>
    <t>KONATE  SINDOU</t>
  </si>
  <si>
    <t>03/02/20 ESP</t>
  </si>
  <si>
    <t>10/02/20</t>
  </si>
  <si>
    <t>03/02/20</t>
  </si>
  <si>
    <t>15/02/20</t>
  </si>
  <si>
    <t>TRAVAUX EFFECTUES PAR M SIDIBE AMARA</t>
  </si>
  <si>
    <t>RECU PAR LE PROPRIETAIRE</t>
  </si>
  <si>
    <t>FICHE DES ENCAISSEMENTS : MOIS DE MARS 2020</t>
  </si>
  <si>
    <t>10/03/20</t>
  </si>
  <si>
    <t>15/02 CAUTION</t>
  </si>
  <si>
    <t>RECU PAR LE PROPRIETAIRE LOYER DE SIDIBE AMARA</t>
  </si>
  <si>
    <t>RUBRIQUE</t>
  </si>
  <si>
    <t xml:space="preserve">DATE </t>
  </si>
  <si>
    <t>MONTANT</t>
  </si>
  <si>
    <t>RESTE A PAYER</t>
  </si>
  <si>
    <t>BILAN DES SOMMES DUES</t>
  </si>
  <si>
    <t>CAUTION 3 MOIS</t>
  </si>
  <si>
    <t>SEPTEMBRE 2018</t>
  </si>
  <si>
    <t>SEPTEMBRE 2019</t>
  </si>
  <si>
    <t>LOYER MENSUEL</t>
  </si>
  <si>
    <t>NOVEMBRE 2018</t>
  </si>
  <si>
    <t>DECEMBRE 2018</t>
  </si>
  <si>
    <t>JANVIER 2019</t>
  </si>
  <si>
    <t>FEVRIER 2019</t>
  </si>
  <si>
    <t>MARS 2019</t>
  </si>
  <si>
    <t>AVRIL 2019</t>
  </si>
  <si>
    <t>MAI 2019</t>
  </si>
  <si>
    <t>JUIN 2019</t>
  </si>
  <si>
    <t>AVANCE LOYER MENSUEL</t>
  </si>
  <si>
    <t>JUILLET 2019</t>
  </si>
  <si>
    <t>AOUT 2019</t>
  </si>
  <si>
    <t>OCTOBRE 2019</t>
  </si>
  <si>
    <t>NOVEMBRE 2019</t>
  </si>
  <si>
    <t>DECEMBRE 2019</t>
  </si>
  <si>
    <t>JANVIER 2020</t>
  </si>
  <si>
    <t>FEVRIER 2020</t>
  </si>
  <si>
    <t>ESPECES RECUES</t>
  </si>
  <si>
    <t>MONTANT DÉJÀ REMBOURSE</t>
  </si>
  <si>
    <t>KONATE SINDOU</t>
  </si>
  <si>
    <t>REMBOURSEMENT TROP PERCU 01/2020</t>
  </si>
  <si>
    <t>11/03/20</t>
  </si>
  <si>
    <t>27/02/20</t>
  </si>
  <si>
    <t>12/03/20</t>
  </si>
  <si>
    <t>MARS 2020</t>
  </si>
  <si>
    <t>FICHE DES ENCAISSEMENTS : MOIS D'AVRIL 2020</t>
  </si>
  <si>
    <t>COMPLEMENT PART  M SIDIBE AMARA JANVIER 2020</t>
  </si>
  <si>
    <t>RECU PAR LE PROPRIETAIRE LOYERS N°A ET CAUTION N°C UN MOIS</t>
  </si>
  <si>
    <t>PART PROPRIETAIRE</t>
  </si>
  <si>
    <t>PART M SIDIBE AMARA</t>
  </si>
  <si>
    <t>A LIBERE L'APPARTEMENT RESTITUE AU PROPRIETAIRE FIN MARS 2020</t>
  </si>
  <si>
    <t>10/04/20</t>
  </si>
  <si>
    <t>09/04/20</t>
  </si>
  <si>
    <t>13/03/20 MOOV</t>
  </si>
  <si>
    <t>13/04/20</t>
  </si>
  <si>
    <t>REMBOURSEMENT PAR LE PROPRIETAIRE</t>
  </si>
  <si>
    <t>AVRIL 2020</t>
  </si>
  <si>
    <t>RESTE A REMBOURSER</t>
  </si>
  <si>
    <t>RESTE A REMBOURSEMENT</t>
  </si>
  <si>
    <t>10/05/20</t>
  </si>
  <si>
    <t>FICHE DES ENCAISSEMENTS : MOIS DE MAI 2020</t>
  </si>
  <si>
    <t>N° CC: 1995475M</t>
  </si>
  <si>
    <t>11/05/20</t>
  </si>
  <si>
    <t>14/04/20 MOOV</t>
  </si>
  <si>
    <t>13/04/20 MOOV</t>
  </si>
  <si>
    <t>14/05/20</t>
  </si>
  <si>
    <t>MAI 2020</t>
  </si>
  <si>
    <t>FICHE DES ENCAISSEMENTS : MOIS DE JUIN 2020</t>
  </si>
  <si>
    <t>10/06/20</t>
  </si>
  <si>
    <t>11/06/20</t>
  </si>
  <si>
    <t>12/06/20</t>
  </si>
  <si>
    <t>13/06/20</t>
  </si>
  <si>
    <t>JUIN 2020</t>
  </si>
  <si>
    <t>FICHE DES ENCAISSEMENTS : MOIS DE JUILLET 2020</t>
  </si>
  <si>
    <t>01/07/20</t>
  </si>
  <si>
    <t>11/07/20</t>
  </si>
  <si>
    <t>FICHE DES ENCAISSEMENTS : MOIS DE AOUT 2020</t>
  </si>
  <si>
    <t>01/08/20</t>
  </si>
  <si>
    <t>JUILLET 2020</t>
  </si>
  <si>
    <t>11/07 ESP</t>
  </si>
  <si>
    <t>18/07/ OM</t>
  </si>
  <si>
    <t>20/07/20</t>
  </si>
  <si>
    <t>70 000 PAYE A M SIDIBE AMARA</t>
  </si>
  <si>
    <t>ET 20 000 PAYE A Mme BAMBA</t>
  </si>
  <si>
    <t xml:space="preserve"> 90 000 PAYE A AMARA</t>
  </si>
  <si>
    <t>180 000 PAYE A Mme BAMBA</t>
  </si>
  <si>
    <t>24/04 Mme BAMBA</t>
  </si>
  <si>
    <t>LOYERS ENCAISSERS SINDOU</t>
  </si>
  <si>
    <t>LOYERS ENCAISSES TOURE</t>
  </si>
  <si>
    <t>24 JUILLET 2020</t>
  </si>
  <si>
    <t>LOYERS ENCAISSES HAMED SYPILOU</t>
  </si>
  <si>
    <t>24/04 +27/07</t>
  </si>
  <si>
    <t>PAYE  A AMARA</t>
  </si>
  <si>
    <t>10/08/20</t>
  </si>
  <si>
    <t>FICHE DES ENCAISSEMENTS : MOIS DE SEPTEMBRE 2020</t>
  </si>
  <si>
    <t>RECUS PAR M SIDIBE AMARA ET Mme BAMBA</t>
  </si>
  <si>
    <t>12/08/20</t>
  </si>
  <si>
    <t>ORANGE</t>
  </si>
  <si>
    <t>13/08/20</t>
  </si>
  <si>
    <t>10/09/20</t>
  </si>
  <si>
    <t>AOUT 2020</t>
  </si>
  <si>
    <t>PAR SIDIBE AMARA</t>
  </si>
  <si>
    <t>24/08/20</t>
  </si>
  <si>
    <t>03/09/20</t>
  </si>
  <si>
    <t>AMARA</t>
  </si>
  <si>
    <t>12/09/20</t>
  </si>
  <si>
    <t>RECU PAR LE PROPRIETAIRE LOYER DE BLON</t>
  </si>
  <si>
    <t>RECU PAR LE PROPRIETAIRE LOYER DE  TOURE IBRAHIM</t>
  </si>
  <si>
    <t>SEPTEMBRE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</si>
</sst>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5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164" fontId="12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16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0" fillId="0" borderId="0" xfId="0" applyNumberFormat="1"/>
    <xf numFmtId="0" fontId="9" fillId="0" borderId="1" xfId="0" applyFont="1" applyBorder="1" applyAlignment="1">
      <alignment horizontal="center"/>
    </xf>
    <xf numFmtId="3" fontId="0" fillId="0" borderId="0" xfId="0" applyNumberFormat="1"/>
    <xf numFmtId="49" fontId="0" fillId="0" borderId="0" xfId="0" applyNumberFormat="1"/>
    <xf numFmtId="164" fontId="1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49" fontId="3" fillId="0" borderId="1" xfId="0" applyNumberFormat="1" applyFont="1" applyBorder="1"/>
    <xf numFmtId="3" fontId="3" fillId="0" borderId="1" xfId="0" applyNumberFormat="1" applyFont="1" applyBorder="1"/>
    <xf numFmtId="3" fontId="13" fillId="0" borderId="1" xfId="0" applyNumberFormat="1" applyFont="1" applyBorder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/>
    </xf>
    <xf numFmtId="3" fontId="13" fillId="3" borderId="1" xfId="0" applyNumberFormat="1" applyFont="1" applyFill="1" applyBorder="1"/>
    <xf numFmtId="3" fontId="13" fillId="4" borderId="1" xfId="0" applyNumberFormat="1" applyFont="1" applyFill="1" applyBorder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17" fontId="2" fillId="0" borderId="1" xfId="0" applyNumberFormat="1" applyFont="1" applyBorder="1"/>
    <xf numFmtId="17" fontId="5" fillId="0" borderId="1" xfId="0" applyNumberFormat="1" applyFont="1" applyBorder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/>
    <xf numFmtId="0" fontId="1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2" fillId="0" borderId="2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2" fillId="0" borderId="4" xfId="0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4" fillId="0" borderId="1" xfId="0" applyFont="1" applyBorder="1" applyAlignment="1">
      <alignment horizontal="right"/>
    </xf>
    <xf numFmtId="0" fontId="11" fillId="0" borderId="0" xfId="0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3" borderId="1" xfId="0" applyFont="1" applyFill="1" applyBorder="1" applyAlignment="1">
      <alignment horizontal="right"/>
    </xf>
    <xf numFmtId="49" fontId="0" fillId="2" borderId="2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Normal="100" workbookViewId="0">
      <selection activeCell="A22" sqref="A22:I22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7109375" customWidth="1"/>
    <col min="5" max="5" width="10.710937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78" t="s">
        <v>16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ht="5.25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ht="20.25" customHeight="1" x14ac:dyDescent="0.35">
      <c r="A3" s="79" t="s">
        <v>17</v>
      </c>
      <c r="B3" s="79"/>
      <c r="C3" s="79"/>
      <c r="D3" s="79"/>
      <c r="E3" s="79"/>
      <c r="F3" s="79"/>
      <c r="G3" s="79"/>
      <c r="H3" s="87" t="s">
        <v>18</v>
      </c>
      <c r="I3" s="87"/>
      <c r="J3" s="87"/>
      <c r="K3" s="87"/>
      <c r="L3" s="87"/>
    </row>
    <row r="4" spans="1:12" ht="5.25" customHeight="1" x14ac:dyDescent="0.4">
      <c r="A4" s="22"/>
      <c r="B4" s="22"/>
      <c r="C4" s="22"/>
      <c r="D4" s="22"/>
      <c r="E4" s="22"/>
      <c r="F4" s="22"/>
      <c r="G4" s="22"/>
      <c r="H4" s="21"/>
      <c r="I4" s="21"/>
      <c r="J4" s="20"/>
      <c r="K4" s="20"/>
      <c r="L4" s="20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0"/>
      <c r="K6" s="80"/>
      <c r="L6" s="21"/>
    </row>
    <row r="7" spans="1:12" ht="13.5" customHeight="1" x14ac:dyDescent="0.3">
      <c r="A7" s="3" t="s">
        <v>12</v>
      </c>
      <c r="D7" s="21" t="s">
        <v>19</v>
      </c>
      <c r="E7" s="21"/>
      <c r="F7" s="81" t="s">
        <v>20</v>
      </c>
      <c r="G7" s="81"/>
      <c r="H7" s="81"/>
      <c r="I7" s="81"/>
      <c r="J7" s="81"/>
      <c r="K7" s="81"/>
      <c r="L7" s="81"/>
    </row>
    <row r="8" spans="1:12" ht="3" customHeight="1" x14ac:dyDescent="0.3">
      <c r="A8" s="3"/>
      <c r="D8" s="21"/>
      <c r="E8" s="21"/>
      <c r="F8" s="21"/>
      <c r="G8" s="21"/>
      <c r="H8" s="21"/>
      <c r="I8" s="21"/>
      <c r="J8" s="21"/>
      <c r="K8" s="23"/>
      <c r="L8" s="23"/>
    </row>
    <row r="9" spans="1:12" ht="18.75" customHeight="1" x14ac:dyDescent="0.3">
      <c r="A9" s="80" t="s">
        <v>41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2" ht="18.75" customHeight="1" x14ac:dyDescent="0.3">
      <c r="A10" s="80" t="s">
        <v>14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</row>
    <row r="11" spans="1:12" ht="6.75" customHeight="1" x14ac:dyDescent="0.3">
      <c r="K11" s="88"/>
      <c r="L11" s="88"/>
    </row>
    <row r="12" spans="1:12" x14ac:dyDescent="0.25">
      <c r="A12" s="5" t="s">
        <v>0</v>
      </c>
      <c r="B12" s="2" t="s">
        <v>1</v>
      </c>
      <c r="C12" s="16" t="s">
        <v>9</v>
      </c>
      <c r="D12" s="2" t="s">
        <v>8</v>
      </c>
      <c r="E12" s="2" t="s">
        <v>2</v>
      </c>
      <c r="F12" s="2" t="s">
        <v>3</v>
      </c>
      <c r="G12" s="14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8" t="s">
        <v>46</v>
      </c>
      <c r="C13" s="19" t="s">
        <v>21</v>
      </c>
      <c r="D13" s="12" t="s">
        <v>47</v>
      </c>
      <c r="E13" s="11">
        <v>35000</v>
      </c>
      <c r="F13" s="28"/>
      <c r="G13" s="11"/>
      <c r="H13" s="11">
        <v>35000</v>
      </c>
      <c r="I13" s="11">
        <v>15000</v>
      </c>
      <c r="J13" s="11">
        <f t="shared" ref="J13:J18" si="0">SUM(H13:I13)</f>
        <v>50000</v>
      </c>
      <c r="K13" s="6" t="s">
        <v>50</v>
      </c>
      <c r="L13" s="10" t="s">
        <v>51</v>
      </c>
    </row>
    <row r="14" spans="1:12" ht="15.75" customHeight="1" x14ac:dyDescent="0.3">
      <c r="A14" s="1">
        <v>2</v>
      </c>
      <c r="B14" s="18" t="s">
        <v>96</v>
      </c>
      <c r="C14" s="19" t="s">
        <v>22</v>
      </c>
      <c r="D14" s="12" t="s">
        <v>36</v>
      </c>
      <c r="E14" s="11">
        <v>45000</v>
      </c>
      <c r="F14" s="28"/>
      <c r="G14" s="11"/>
      <c r="H14" s="11"/>
      <c r="I14" s="11"/>
      <c r="J14" s="11"/>
      <c r="K14" s="6"/>
      <c r="L14" s="10"/>
    </row>
    <row r="15" spans="1:12" ht="18.75" x14ac:dyDescent="0.3">
      <c r="A15" s="1">
        <v>3</v>
      </c>
      <c r="B15" s="15" t="s">
        <v>44</v>
      </c>
      <c r="C15" s="19" t="s">
        <v>23</v>
      </c>
      <c r="D15" s="12" t="s">
        <v>45</v>
      </c>
      <c r="E15" s="11">
        <v>45000</v>
      </c>
      <c r="F15" s="28">
        <v>90000</v>
      </c>
      <c r="G15" s="11"/>
      <c r="H15" s="11">
        <v>45000</v>
      </c>
      <c r="I15" s="11"/>
      <c r="J15" s="11">
        <f t="shared" si="0"/>
        <v>45000</v>
      </c>
      <c r="K15" s="6" t="s">
        <v>42</v>
      </c>
      <c r="L15" s="7" t="s">
        <v>43</v>
      </c>
    </row>
    <row r="16" spans="1:12" ht="14.25" customHeight="1" x14ac:dyDescent="0.3">
      <c r="A16" s="1">
        <v>4</v>
      </c>
      <c r="B16" s="26" t="s">
        <v>28</v>
      </c>
      <c r="C16" s="19" t="s">
        <v>24</v>
      </c>
      <c r="D16" s="12" t="s">
        <v>35</v>
      </c>
      <c r="E16" s="11">
        <v>45000</v>
      </c>
      <c r="F16" s="28"/>
      <c r="G16" s="11"/>
      <c r="H16" s="11">
        <v>45000</v>
      </c>
      <c r="I16" s="11"/>
      <c r="J16" s="11">
        <f t="shared" si="0"/>
        <v>45000</v>
      </c>
      <c r="K16" s="6" t="s">
        <v>29</v>
      </c>
      <c r="L16" s="10" t="s">
        <v>30</v>
      </c>
    </row>
    <row r="17" spans="1:12" ht="15.75" customHeight="1" x14ac:dyDescent="0.3">
      <c r="A17" s="1">
        <v>5</v>
      </c>
      <c r="B17" s="17" t="s">
        <v>31</v>
      </c>
      <c r="C17" s="19" t="s">
        <v>25</v>
      </c>
      <c r="D17" s="25" t="s">
        <v>34</v>
      </c>
      <c r="E17" s="11">
        <v>45000</v>
      </c>
      <c r="F17" s="28"/>
      <c r="G17" s="13"/>
      <c r="H17" s="11">
        <v>45000</v>
      </c>
      <c r="I17" s="11"/>
      <c r="J17" s="11">
        <f t="shared" si="0"/>
        <v>45000</v>
      </c>
      <c r="K17" s="6" t="s">
        <v>32</v>
      </c>
      <c r="L17" s="7" t="s">
        <v>33</v>
      </c>
    </row>
    <row r="18" spans="1:12" ht="18.75" x14ac:dyDescent="0.3">
      <c r="A18" s="1">
        <v>6</v>
      </c>
      <c r="B18" s="18" t="s">
        <v>48</v>
      </c>
      <c r="C18" s="19" t="s">
        <v>26</v>
      </c>
      <c r="D18" s="25">
        <v>78772724</v>
      </c>
      <c r="E18" s="11">
        <v>45000</v>
      </c>
      <c r="F18" s="28">
        <v>315000</v>
      </c>
      <c r="G18" s="13"/>
      <c r="H18" s="11">
        <v>45000</v>
      </c>
      <c r="I18" s="28">
        <v>135000</v>
      </c>
      <c r="J18" s="11">
        <f t="shared" si="0"/>
        <v>180000</v>
      </c>
      <c r="K18" s="6" t="s">
        <v>52</v>
      </c>
      <c r="L18" s="10" t="s">
        <v>51</v>
      </c>
    </row>
    <row r="19" spans="1:12" ht="18.75" x14ac:dyDescent="0.3">
      <c r="A19" s="1">
        <v>7</v>
      </c>
      <c r="B19" s="18" t="s">
        <v>49</v>
      </c>
      <c r="C19" s="19" t="s">
        <v>27</v>
      </c>
      <c r="D19" s="25">
        <v>8417987</v>
      </c>
      <c r="E19" s="11">
        <v>45000</v>
      </c>
      <c r="F19" s="28"/>
      <c r="G19" s="13"/>
      <c r="H19" s="11"/>
      <c r="I19" s="11"/>
      <c r="J19" s="11"/>
      <c r="K19" s="6"/>
      <c r="L19" s="7"/>
    </row>
    <row r="20" spans="1:12" ht="18.75" customHeight="1" x14ac:dyDescent="0.3">
      <c r="A20" s="89" t="s">
        <v>37</v>
      </c>
      <c r="B20" s="90"/>
      <c r="C20" s="90"/>
      <c r="D20" s="91"/>
      <c r="E20" s="11">
        <f t="shared" ref="E20:J20" si="1">SUM(E13:E19)</f>
        <v>305000</v>
      </c>
      <c r="F20" s="28">
        <f t="shared" si="1"/>
        <v>405000</v>
      </c>
      <c r="G20" s="11">
        <f t="shared" si="1"/>
        <v>0</v>
      </c>
      <c r="H20" s="11">
        <f t="shared" si="1"/>
        <v>215000</v>
      </c>
      <c r="I20" s="28">
        <f t="shared" si="1"/>
        <v>150000</v>
      </c>
      <c r="J20" s="11">
        <f t="shared" si="1"/>
        <v>365000</v>
      </c>
      <c r="K20" s="6" t="s">
        <v>50</v>
      </c>
      <c r="L20" s="33" t="s">
        <v>56</v>
      </c>
    </row>
    <row r="21" spans="1:12" ht="15.75" x14ac:dyDescent="0.25">
      <c r="A21" s="82" t="s">
        <v>38</v>
      </c>
      <c r="B21" s="83"/>
      <c r="C21" s="83"/>
      <c r="D21" s="83"/>
      <c r="E21" s="83"/>
      <c r="F21" s="83"/>
      <c r="G21" s="83"/>
      <c r="H21" s="83"/>
      <c r="I21" s="84"/>
      <c r="J21" s="11">
        <f>-J20*0.1</f>
        <v>-36500</v>
      </c>
    </row>
    <row r="22" spans="1:12" ht="15.75" x14ac:dyDescent="0.25">
      <c r="A22" s="82" t="s">
        <v>53</v>
      </c>
      <c r="B22" s="83"/>
      <c r="C22" s="83"/>
      <c r="D22" s="83"/>
      <c r="E22" s="83"/>
      <c r="F22" s="83"/>
      <c r="G22" s="83"/>
      <c r="H22" s="83"/>
      <c r="I22" s="84"/>
      <c r="J22" s="11">
        <f>-(J13+J18)</f>
        <v>-230000</v>
      </c>
    </row>
    <row r="23" spans="1:12" ht="15.75" x14ac:dyDescent="0.25">
      <c r="A23" s="82" t="s">
        <v>39</v>
      </c>
      <c r="B23" s="83"/>
      <c r="C23" s="83"/>
      <c r="D23" s="83"/>
      <c r="E23" s="83"/>
      <c r="F23" s="83"/>
      <c r="G23" s="83"/>
      <c r="H23" s="83"/>
      <c r="I23" s="84"/>
      <c r="J23" s="27">
        <f>SUM(J20:J22)</f>
        <v>98500</v>
      </c>
    </row>
    <row r="24" spans="1:12" ht="15.75" x14ac:dyDescent="0.25">
      <c r="A24" s="85" t="s">
        <v>54</v>
      </c>
      <c r="B24" s="85"/>
      <c r="C24" s="85"/>
      <c r="D24" s="85"/>
      <c r="E24" s="85"/>
      <c r="F24" s="85"/>
      <c r="G24" s="85"/>
      <c r="H24" s="85"/>
      <c r="I24" s="85"/>
      <c r="J24" s="11">
        <v>-121500</v>
      </c>
    </row>
    <row r="25" spans="1:12" ht="21" x14ac:dyDescent="0.35">
      <c r="A25" s="86" t="s">
        <v>55</v>
      </c>
      <c r="B25" s="86"/>
      <c r="C25" s="86"/>
      <c r="D25" s="86"/>
      <c r="E25" s="86"/>
      <c r="F25" s="86"/>
      <c r="G25" s="86"/>
      <c r="H25" s="86"/>
      <c r="I25" s="86"/>
      <c r="J25" s="32">
        <v>23000</v>
      </c>
    </row>
    <row r="29" spans="1:12" x14ac:dyDescent="0.25">
      <c r="E29" s="34"/>
    </row>
  </sheetData>
  <mergeCells count="14">
    <mergeCell ref="A24:I24"/>
    <mergeCell ref="A25:I25"/>
    <mergeCell ref="H3:L3"/>
    <mergeCell ref="A10:L10"/>
    <mergeCell ref="K11:L11"/>
    <mergeCell ref="A9:L9"/>
    <mergeCell ref="A20:D20"/>
    <mergeCell ref="A21:I21"/>
    <mergeCell ref="A1:L1"/>
    <mergeCell ref="A3:G3"/>
    <mergeCell ref="J6:K6"/>
    <mergeCell ref="F7:L7"/>
    <mergeCell ref="A23:I23"/>
    <mergeCell ref="A22:I22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Normal="100" workbookViewId="0">
      <selection activeCell="J26" sqref="J26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7109375" customWidth="1"/>
    <col min="5" max="5" width="10.710937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78" t="s">
        <v>151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ht="5.25" customHeight="1" x14ac:dyDescent="0.25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1:12" ht="20.25" customHeight="1" x14ac:dyDescent="0.35">
      <c r="A3" s="79" t="s">
        <v>17</v>
      </c>
      <c r="B3" s="79"/>
      <c r="C3" s="79"/>
      <c r="D3" s="79"/>
      <c r="E3" s="79"/>
      <c r="F3" s="79"/>
      <c r="G3" s="79"/>
      <c r="H3" s="87" t="s">
        <v>118</v>
      </c>
      <c r="I3" s="87"/>
      <c r="J3" s="87"/>
      <c r="K3" s="87"/>
      <c r="L3" s="87"/>
    </row>
    <row r="4" spans="1:12" ht="5.25" customHeight="1" x14ac:dyDescent="0.4">
      <c r="A4" s="22"/>
      <c r="B4" s="22"/>
      <c r="C4" s="22"/>
      <c r="D4" s="22"/>
      <c r="E4" s="22"/>
      <c r="F4" s="22"/>
      <c r="G4" s="22"/>
      <c r="H4" s="66"/>
      <c r="I4" s="66"/>
      <c r="J4" s="20"/>
      <c r="K4" s="20"/>
      <c r="L4" s="20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0"/>
      <c r="K6" s="80"/>
      <c r="L6" s="66"/>
    </row>
    <row r="7" spans="1:12" ht="18" customHeight="1" x14ac:dyDescent="0.3">
      <c r="A7" s="3" t="s">
        <v>12</v>
      </c>
      <c r="D7" s="66" t="s">
        <v>19</v>
      </c>
      <c r="E7" s="66"/>
      <c r="F7" s="81" t="s">
        <v>20</v>
      </c>
      <c r="G7" s="81"/>
      <c r="H7" s="81"/>
      <c r="I7" s="81"/>
      <c r="J7" s="81"/>
      <c r="K7" s="81"/>
      <c r="L7" s="81"/>
    </row>
    <row r="8" spans="1:12" ht="3" customHeight="1" x14ac:dyDescent="0.3">
      <c r="A8" s="3"/>
      <c r="D8" s="66"/>
      <c r="E8" s="66"/>
      <c r="F8" s="66"/>
      <c r="G8" s="66"/>
      <c r="H8" s="66"/>
      <c r="I8" s="66"/>
      <c r="J8" s="66"/>
      <c r="K8" s="67"/>
      <c r="L8" s="67"/>
    </row>
    <row r="9" spans="1:12" ht="18.75" customHeight="1" x14ac:dyDescent="0.3">
      <c r="A9" s="80" t="s">
        <v>41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2" ht="18.75" customHeight="1" x14ac:dyDescent="0.3">
      <c r="A10" s="80" t="s">
        <v>14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</row>
    <row r="11" spans="1:12" ht="6.75" customHeight="1" x14ac:dyDescent="0.3">
      <c r="K11" s="88"/>
      <c r="L11" s="88"/>
    </row>
    <row r="12" spans="1:12" x14ac:dyDescent="0.25">
      <c r="A12" s="5" t="s">
        <v>0</v>
      </c>
      <c r="B12" s="2" t="s">
        <v>1</v>
      </c>
      <c r="C12" s="16" t="s">
        <v>9</v>
      </c>
      <c r="D12" s="2" t="s">
        <v>8</v>
      </c>
      <c r="E12" s="2" t="s">
        <v>2</v>
      </c>
      <c r="F12" s="2" t="s">
        <v>3</v>
      </c>
      <c r="G12" s="14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8" t="s">
        <v>46</v>
      </c>
      <c r="C13" s="19" t="s">
        <v>21</v>
      </c>
      <c r="D13" s="12" t="s">
        <v>47</v>
      </c>
      <c r="E13" s="11">
        <v>35000</v>
      </c>
      <c r="F13" s="28"/>
      <c r="G13" s="11"/>
      <c r="H13" s="11">
        <v>35000</v>
      </c>
      <c r="I13" s="11"/>
      <c r="J13" s="11">
        <f>SUM(H13:I13)</f>
        <v>35000</v>
      </c>
      <c r="K13" s="6" t="s">
        <v>156</v>
      </c>
      <c r="L13" s="10" t="s">
        <v>51</v>
      </c>
    </row>
    <row r="14" spans="1:12" ht="15.75" customHeight="1" x14ac:dyDescent="0.3">
      <c r="A14" s="1">
        <v>2</v>
      </c>
      <c r="B14" s="18" t="s">
        <v>58</v>
      </c>
      <c r="C14" s="19" t="s">
        <v>22</v>
      </c>
      <c r="D14" s="12" t="s">
        <v>36</v>
      </c>
      <c r="E14" s="11">
        <v>45000</v>
      </c>
      <c r="F14" s="28">
        <v>153000</v>
      </c>
      <c r="G14" s="11"/>
      <c r="H14" s="11"/>
      <c r="I14" s="11"/>
      <c r="J14" s="11">
        <f t="shared" ref="J14:J19" si="0">SUM(H14:I14)</f>
        <v>0</v>
      </c>
      <c r="K14" s="6"/>
      <c r="L14" s="70"/>
    </row>
    <row r="15" spans="1:12" ht="18.75" x14ac:dyDescent="0.3">
      <c r="A15" s="1">
        <v>3</v>
      </c>
      <c r="B15" s="15" t="s">
        <v>44</v>
      </c>
      <c r="C15" s="19" t="s">
        <v>23</v>
      </c>
      <c r="D15" s="12" t="s">
        <v>45</v>
      </c>
      <c r="E15" s="11">
        <v>45000</v>
      </c>
      <c r="F15" s="28">
        <v>153000</v>
      </c>
      <c r="G15" s="11">
        <v>22500</v>
      </c>
      <c r="H15" s="11">
        <v>45000</v>
      </c>
      <c r="I15" s="11">
        <v>45000</v>
      </c>
      <c r="J15" s="11">
        <f t="shared" si="0"/>
        <v>90000</v>
      </c>
      <c r="K15" s="6" t="s">
        <v>159</v>
      </c>
      <c r="L15" s="10" t="s">
        <v>51</v>
      </c>
    </row>
    <row r="16" spans="1:12" ht="14.25" customHeight="1" x14ac:dyDescent="0.3">
      <c r="A16" s="1">
        <v>4</v>
      </c>
      <c r="B16" s="26" t="s">
        <v>28</v>
      </c>
      <c r="C16" s="19" t="s">
        <v>24</v>
      </c>
      <c r="D16" s="12" t="s">
        <v>35</v>
      </c>
      <c r="E16" s="11">
        <v>45000</v>
      </c>
      <c r="F16" s="11">
        <v>18000</v>
      </c>
      <c r="G16" s="11">
        <v>18000</v>
      </c>
      <c r="H16" s="11"/>
      <c r="I16" s="11"/>
      <c r="J16" s="11">
        <f t="shared" si="0"/>
        <v>0</v>
      </c>
      <c r="K16" s="6"/>
      <c r="L16" s="10"/>
    </row>
    <row r="17" spans="1:12" ht="15.75" customHeight="1" x14ac:dyDescent="0.3">
      <c r="A17" s="1">
        <v>5</v>
      </c>
      <c r="B17" s="17" t="s">
        <v>31</v>
      </c>
      <c r="C17" s="19" t="s">
        <v>25</v>
      </c>
      <c r="D17" s="25" t="s">
        <v>34</v>
      </c>
      <c r="E17" s="11">
        <v>45000</v>
      </c>
      <c r="F17" s="28">
        <v>123500</v>
      </c>
      <c r="G17" s="11">
        <v>13500</v>
      </c>
      <c r="H17" s="11"/>
      <c r="I17" s="11"/>
      <c r="J17" s="11">
        <f t="shared" si="0"/>
        <v>0</v>
      </c>
      <c r="K17" s="6"/>
      <c r="L17" s="35"/>
    </row>
    <row r="18" spans="1:12" ht="18.75" x14ac:dyDescent="0.3">
      <c r="A18" s="1">
        <v>6</v>
      </c>
      <c r="B18" s="18" t="s">
        <v>48</v>
      </c>
      <c r="C18" s="19" t="s">
        <v>26</v>
      </c>
      <c r="D18" s="25">
        <v>78772724</v>
      </c>
      <c r="E18" s="11">
        <v>45000</v>
      </c>
      <c r="F18" s="28">
        <v>135000</v>
      </c>
      <c r="G18" s="11"/>
      <c r="H18" s="11"/>
      <c r="I18" s="11">
        <v>90000</v>
      </c>
      <c r="J18" s="11">
        <f t="shared" si="0"/>
        <v>90000</v>
      </c>
      <c r="K18" s="6" t="s">
        <v>160</v>
      </c>
      <c r="L18" s="1" t="s">
        <v>161</v>
      </c>
    </row>
    <row r="19" spans="1:12" ht="18.75" x14ac:dyDescent="0.3">
      <c r="A19" s="1">
        <v>7</v>
      </c>
      <c r="B19" s="18"/>
      <c r="C19" s="19" t="s">
        <v>27</v>
      </c>
      <c r="D19" s="25"/>
      <c r="E19" s="11"/>
      <c r="F19" s="28"/>
      <c r="G19" s="13"/>
      <c r="H19" s="11"/>
      <c r="I19" s="11"/>
      <c r="J19" s="11">
        <f t="shared" si="0"/>
        <v>0</v>
      </c>
      <c r="K19" s="6"/>
      <c r="L19" s="7"/>
    </row>
    <row r="20" spans="1:12" ht="18.75" customHeight="1" x14ac:dyDescent="0.3">
      <c r="A20" s="89" t="s">
        <v>37</v>
      </c>
      <c r="B20" s="90"/>
      <c r="C20" s="90"/>
      <c r="D20" s="91"/>
      <c r="E20" s="27">
        <f t="shared" ref="E20:J20" si="1">SUM(E13:E19)</f>
        <v>260000</v>
      </c>
      <c r="F20" s="38">
        <f t="shared" si="1"/>
        <v>582500</v>
      </c>
      <c r="G20" s="27">
        <f t="shared" si="1"/>
        <v>54000</v>
      </c>
      <c r="H20" s="27">
        <f t="shared" si="1"/>
        <v>80000</v>
      </c>
      <c r="I20" s="38">
        <f t="shared" si="1"/>
        <v>135000</v>
      </c>
      <c r="J20" s="27">
        <f t="shared" si="1"/>
        <v>215000</v>
      </c>
      <c r="K20" s="6" t="s">
        <v>162</v>
      </c>
      <c r="L20" s="69"/>
    </row>
    <row r="21" spans="1:12" ht="15.75" customHeight="1" x14ac:dyDescent="0.25">
      <c r="A21" s="82" t="s">
        <v>38</v>
      </c>
      <c r="B21" s="83"/>
      <c r="C21" s="83"/>
      <c r="D21" s="83"/>
      <c r="E21" s="83"/>
      <c r="F21" s="83"/>
      <c r="G21" s="83"/>
      <c r="H21" s="83"/>
      <c r="I21" s="84"/>
      <c r="J21" s="11">
        <f>-J20*0.1</f>
        <v>-21500</v>
      </c>
    </row>
    <row r="22" spans="1:12" ht="15.75" x14ac:dyDescent="0.25">
      <c r="A22" s="82" t="s">
        <v>68</v>
      </c>
      <c r="B22" s="83"/>
      <c r="C22" s="83"/>
      <c r="D22" s="83"/>
      <c r="E22" s="83"/>
      <c r="F22" s="83"/>
      <c r="G22" s="83"/>
      <c r="H22" s="83"/>
      <c r="I22" s="84"/>
      <c r="J22" s="11">
        <v>-35000</v>
      </c>
      <c r="L22" s="34"/>
    </row>
    <row r="23" spans="1:12" ht="15.75" x14ac:dyDescent="0.25">
      <c r="A23" s="82" t="s">
        <v>163</v>
      </c>
      <c r="B23" s="83"/>
      <c r="C23" s="83"/>
      <c r="D23" s="83"/>
      <c r="E23" s="83"/>
      <c r="F23" s="83"/>
      <c r="G23" s="83"/>
      <c r="H23" s="83"/>
      <c r="I23" s="84"/>
      <c r="J23" s="11">
        <v>-90000</v>
      </c>
      <c r="L23" s="34"/>
    </row>
    <row r="24" spans="1:12" ht="15.75" x14ac:dyDescent="0.25">
      <c r="A24" s="82" t="s">
        <v>164</v>
      </c>
      <c r="B24" s="83"/>
      <c r="C24" s="83"/>
      <c r="D24" s="83"/>
      <c r="E24" s="83"/>
      <c r="F24" s="83"/>
      <c r="G24" s="83"/>
      <c r="H24" s="83"/>
      <c r="I24" s="84"/>
      <c r="J24" s="11">
        <v>-90000</v>
      </c>
      <c r="L24" s="34"/>
    </row>
    <row r="25" spans="1:12" ht="15.75" x14ac:dyDescent="0.25">
      <c r="A25" s="82" t="s">
        <v>39</v>
      </c>
      <c r="B25" s="83"/>
      <c r="C25" s="83"/>
      <c r="D25" s="83"/>
      <c r="E25" s="83"/>
      <c r="F25" s="83"/>
      <c r="G25" s="83"/>
      <c r="H25" s="83"/>
      <c r="I25" s="84"/>
      <c r="J25" s="27">
        <f>SUM(J20:J24)</f>
        <v>-21500</v>
      </c>
    </row>
    <row r="27" spans="1:12" x14ac:dyDescent="0.25">
      <c r="F27" s="34"/>
    </row>
  </sheetData>
  <mergeCells count="14">
    <mergeCell ref="A21:I21"/>
    <mergeCell ref="A22:I22"/>
    <mergeCell ref="A25:I25"/>
    <mergeCell ref="A10:L10"/>
    <mergeCell ref="K11:L11"/>
    <mergeCell ref="A20:D20"/>
    <mergeCell ref="A23:I23"/>
    <mergeCell ref="A24:I24"/>
    <mergeCell ref="A9:L9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A19" sqref="A19:L19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7109375" customWidth="1"/>
    <col min="5" max="5" width="10.710937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78" t="s">
        <v>40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ht="5.2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ht="20.25" customHeight="1" x14ac:dyDescent="0.35">
      <c r="A3" s="79" t="s">
        <v>17</v>
      </c>
      <c r="B3" s="79"/>
      <c r="C3" s="79"/>
      <c r="D3" s="79"/>
      <c r="E3" s="79"/>
      <c r="F3" s="79"/>
      <c r="G3" s="79"/>
      <c r="H3" s="87" t="s">
        <v>18</v>
      </c>
      <c r="I3" s="87"/>
      <c r="J3" s="87"/>
      <c r="K3" s="87"/>
      <c r="L3" s="87"/>
    </row>
    <row r="4" spans="1:12" ht="5.25" customHeight="1" x14ac:dyDescent="0.4">
      <c r="A4" s="22"/>
      <c r="B4" s="22"/>
      <c r="C4" s="22"/>
      <c r="D4" s="22"/>
      <c r="E4" s="22"/>
      <c r="F4" s="22"/>
      <c r="G4" s="22"/>
      <c r="H4" s="29"/>
      <c r="I4" s="29"/>
      <c r="J4" s="20"/>
      <c r="K4" s="20"/>
      <c r="L4" s="20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0"/>
      <c r="K6" s="80"/>
      <c r="L6" s="29"/>
    </row>
    <row r="7" spans="1:12" ht="13.5" customHeight="1" x14ac:dyDescent="0.3">
      <c r="A7" s="3" t="s">
        <v>12</v>
      </c>
      <c r="D7" s="29" t="s">
        <v>19</v>
      </c>
      <c r="E7" s="29"/>
      <c r="F7" s="81" t="s">
        <v>20</v>
      </c>
      <c r="G7" s="81"/>
      <c r="H7" s="81"/>
      <c r="I7" s="81"/>
      <c r="J7" s="81"/>
      <c r="K7" s="81"/>
      <c r="L7" s="81"/>
    </row>
    <row r="8" spans="1:12" ht="3" customHeight="1" x14ac:dyDescent="0.3">
      <c r="A8" s="3"/>
      <c r="D8" s="29"/>
      <c r="E8" s="29"/>
      <c r="F8" s="29"/>
      <c r="G8" s="29"/>
      <c r="H8" s="29"/>
      <c r="I8" s="29"/>
      <c r="J8" s="29"/>
      <c r="K8" s="30"/>
      <c r="L8" s="30"/>
    </row>
    <row r="9" spans="1:12" ht="18.75" customHeight="1" x14ac:dyDescent="0.3">
      <c r="A9" s="80" t="s">
        <v>41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2" ht="18.75" customHeight="1" x14ac:dyDescent="0.3">
      <c r="A10" s="80" t="s">
        <v>14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</row>
    <row r="11" spans="1:12" ht="6.75" customHeight="1" x14ac:dyDescent="0.3">
      <c r="K11" s="88"/>
      <c r="L11" s="88"/>
    </row>
    <row r="12" spans="1:12" x14ac:dyDescent="0.25">
      <c r="A12" s="5" t="s">
        <v>0</v>
      </c>
      <c r="B12" s="2" t="s">
        <v>1</v>
      </c>
      <c r="C12" s="16" t="s">
        <v>9</v>
      </c>
      <c r="D12" s="2" t="s">
        <v>8</v>
      </c>
      <c r="E12" s="2" t="s">
        <v>2</v>
      </c>
      <c r="F12" s="2" t="s">
        <v>3</v>
      </c>
      <c r="G12" s="14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8" t="s">
        <v>46</v>
      </c>
      <c r="C13" s="19" t="s">
        <v>21</v>
      </c>
      <c r="D13" s="12" t="s">
        <v>47</v>
      </c>
      <c r="E13" s="11">
        <v>35000</v>
      </c>
      <c r="F13" s="28"/>
      <c r="G13" s="11"/>
      <c r="H13" s="11">
        <v>35000</v>
      </c>
      <c r="I13" s="11"/>
      <c r="J13" s="11">
        <f>SUM(H13:I13)</f>
        <v>35000</v>
      </c>
      <c r="K13" s="6" t="s">
        <v>57</v>
      </c>
      <c r="L13" s="10" t="s">
        <v>51</v>
      </c>
    </row>
    <row r="14" spans="1:12" ht="15.75" customHeight="1" x14ac:dyDescent="0.3">
      <c r="A14" s="1">
        <v>2</v>
      </c>
      <c r="B14" s="18" t="s">
        <v>58</v>
      </c>
      <c r="C14" s="19" t="s">
        <v>22</v>
      </c>
      <c r="D14" s="12" t="s">
        <v>36</v>
      </c>
      <c r="E14" s="11">
        <v>45000</v>
      </c>
      <c r="F14" s="28"/>
      <c r="G14" s="11"/>
      <c r="H14" s="11">
        <v>45000</v>
      </c>
      <c r="I14" s="11">
        <v>45000</v>
      </c>
      <c r="J14" s="11">
        <f t="shared" ref="J14:J19" si="0">SUM(H14:I14)</f>
        <v>90000</v>
      </c>
      <c r="K14" s="6" t="s">
        <v>57</v>
      </c>
      <c r="L14" s="10" t="s">
        <v>59</v>
      </c>
    </row>
    <row r="15" spans="1:12" ht="18.75" x14ac:dyDescent="0.3">
      <c r="A15" s="1">
        <v>3</v>
      </c>
      <c r="B15" s="15" t="s">
        <v>44</v>
      </c>
      <c r="C15" s="19" t="s">
        <v>23</v>
      </c>
      <c r="D15" s="12" t="s">
        <v>45</v>
      </c>
      <c r="E15" s="11">
        <v>45000</v>
      </c>
      <c r="F15" s="28">
        <v>90000</v>
      </c>
      <c r="G15" s="11"/>
      <c r="H15" s="11"/>
      <c r="I15" s="11"/>
      <c r="J15" s="11">
        <f t="shared" si="0"/>
        <v>0</v>
      </c>
      <c r="K15" s="6"/>
      <c r="L15" s="7"/>
    </row>
    <row r="16" spans="1:12" ht="14.25" customHeight="1" x14ac:dyDescent="0.3">
      <c r="A16" s="1">
        <v>4</v>
      </c>
      <c r="B16" s="26" t="s">
        <v>28</v>
      </c>
      <c r="C16" s="19" t="s">
        <v>24</v>
      </c>
      <c r="D16" s="12" t="s">
        <v>35</v>
      </c>
      <c r="E16" s="11">
        <v>45000</v>
      </c>
      <c r="F16" s="28"/>
      <c r="G16" s="11"/>
      <c r="H16" s="11">
        <v>45000</v>
      </c>
      <c r="I16" s="11"/>
      <c r="J16" s="11">
        <f t="shared" si="0"/>
        <v>45000</v>
      </c>
      <c r="K16" s="6" t="s">
        <v>60</v>
      </c>
      <c r="L16" s="10" t="s">
        <v>30</v>
      </c>
    </row>
    <row r="17" spans="1:12" ht="15.75" customHeight="1" x14ac:dyDescent="0.3">
      <c r="A17" s="1">
        <v>5</v>
      </c>
      <c r="B17" s="17" t="s">
        <v>31</v>
      </c>
      <c r="C17" s="19" t="s">
        <v>25</v>
      </c>
      <c r="D17" s="25" t="s">
        <v>34</v>
      </c>
      <c r="E17" s="11">
        <v>45000</v>
      </c>
      <c r="F17" s="28"/>
      <c r="G17" s="13"/>
      <c r="H17" s="11">
        <v>45000</v>
      </c>
      <c r="I17" s="11"/>
      <c r="J17" s="11">
        <f t="shared" si="0"/>
        <v>45000</v>
      </c>
      <c r="K17" s="6" t="s">
        <v>60</v>
      </c>
      <c r="L17" s="7" t="s">
        <v>33</v>
      </c>
    </row>
    <row r="18" spans="1:12" ht="18.75" x14ac:dyDescent="0.3">
      <c r="A18" s="1">
        <v>6</v>
      </c>
      <c r="B18" s="18" t="s">
        <v>48</v>
      </c>
      <c r="C18" s="19" t="s">
        <v>26</v>
      </c>
      <c r="D18" s="25">
        <v>78772724</v>
      </c>
      <c r="E18" s="11">
        <v>45000</v>
      </c>
      <c r="F18" s="28">
        <v>180000</v>
      </c>
      <c r="G18" s="13"/>
      <c r="H18" s="11"/>
      <c r="I18" s="28"/>
      <c r="J18" s="11"/>
      <c r="K18" s="6"/>
      <c r="L18" s="10"/>
    </row>
    <row r="19" spans="1:12" ht="18.75" x14ac:dyDescent="0.3">
      <c r="A19" s="1">
        <v>7</v>
      </c>
      <c r="B19" s="18" t="s">
        <v>49</v>
      </c>
      <c r="C19" s="19" t="s">
        <v>27</v>
      </c>
      <c r="D19" s="25">
        <v>8417987</v>
      </c>
      <c r="E19" s="11">
        <v>45000</v>
      </c>
      <c r="F19" s="28"/>
      <c r="G19" s="13"/>
      <c r="H19" s="11"/>
      <c r="I19" s="11">
        <v>45000</v>
      </c>
      <c r="J19" s="11">
        <f t="shared" si="0"/>
        <v>45000</v>
      </c>
      <c r="K19" s="6" t="s">
        <v>61</v>
      </c>
      <c r="L19" s="7" t="s">
        <v>43</v>
      </c>
    </row>
    <row r="20" spans="1:12" ht="18.75" customHeight="1" x14ac:dyDescent="0.3">
      <c r="A20" s="89" t="s">
        <v>37</v>
      </c>
      <c r="B20" s="90"/>
      <c r="C20" s="90"/>
      <c r="D20" s="91"/>
      <c r="E20" s="27">
        <f t="shared" ref="E20:J20" si="1">SUM(E13:E19)</f>
        <v>305000</v>
      </c>
      <c r="F20" s="38">
        <f t="shared" si="1"/>
        <v>270000</v>
      </c>
      <c r="G20" s="27"/>
      <c r="H20" s="27">
        <f t="shared" si="1"/>
        <v>170000</v>
      </c>
      <c r="I20" s="27">
        <f t="shared" si="1"/>
        <v>90000</v>
      </c>
      <c r="J20" s="27">
        <f t="shared" si="1"/>
        <v>260000</v>
      </c>
      <c r="K20" s="6" t="s">
        <v>62</v>
      </c>
      <c r="L20" s="33" t="s">
        <v>56</v>
      </c>
    </row>
    <row r="21" spans="1:12" ht="15.75" x14ac:dyDescent="0.25">
      <c r="A21" s="82" t="s">
        <v>38</v>
      </c>
      <c r="B21" s="83"/>
      <c r="C21" s="83"/>
      <c r="D21" s="83"/>
      <c r="E21" s="83"/>
      <c r="F21" s="83"/>
      <c r="G21" s="83"/>
      <c r="H21" s="83"/>
      <c r="I21" s="84"/>
      <c r="J21" s="11">
        <f>-J20*0.1</f>
        <v>-26000</v>
      </c>
    </row>
    <row r="22" spans="1:12" ht="15.75" x14ac:dyDescent="0.25">
      <c r="A22" s="82" t="s">
        <v>63</v>
      </c>
      <c r="B22" s="83"/>
      <c r="C22" s="83"/>
      <c r="D22" s="83"/>
      <c r="E22" s="83"/>
      <c r="F22" s="83"/>
      <c r="G22" s="83"/>
      <c r="H22" s="83"/>
      <c r="I22" s="84"/>
      <c r="J22" s="11">
        <v>-38500</v>
      </c>
    </row>
    <row r="23" spans="1:12" ht="15.75" x14ac:dyDescent="0.25">
      <c r="A23" s="82" t="s">
        <v>103</v>
      </c>
      <c r="B23" s="83"/>
      <c r="C23" s="83"/>
      <c r="D23" s="83"/>
      <c r="E23" s="83"/>
      <c r="F23" s="83"/>
      <c r="G23" s="83"/>
      <c r="H23" s="83"/>
      <c r="I23" s="84"/>
      <c r="J23" s="11">
        <v>-65000</v>
      </c>
    </row>
    <row r="24" spans="1:12" ht="15.75" x14ac:dyDescent="0.25">
      <c r="A24" s="82" t="s">
        <v>64</v>
      </c>
      <c r="B24" s="83"/>
      <c r="C24" s="83"/>
      <c r="D24" s="83"/>
      <c r="E24" s="83"/>
      <c r="F24" s="83"/>
      <c r="G24" s="83"/>
      <c r="H24" s="83"/>
      <c r="I24" s="84"/>
      <c r="J24" s="11">
        <v>-35000</v>
      </c>
      <c r="L24" s="34"/>
    </row>
    <row r="25" spans="1:12" ht="15.75" x14ac:dyDescent="0.25">
      <c r="A25" s="82" t="s">
        <v>97</v>
      </c>
      <c r="B25" s="83"/>
      <c r="C25" s="83"/>
      <c r="D25" s="83"/>
      <c r="E25" s="83"/>
      <c r="F25" s="83"/>
      <c r="G25" s="83"/>
      <c r="H25" s="83"/>
      <c r="I25" s="84"/>
      <c r="J25" s="11">
        <v>-23000</v>
      </c>
      <c r="L25" s="34"/>
    </row>
    <row r="26" spans="1:12" ht="15.75" x14ac:dyDescent="0.25">
      <c r="A26" s="82" t="s">
        <v>39</v>
      </c>
      <c r="B26" s="83"/>
      <c r="C26" s="83"/>
      <c r="D26" s="83"/>
      <c r="E26" s="83"/>
      <c r="F26" s="83"/>
      <c r="G26" s="83"/>
      <c r="H26" s="83"/>
      <c r="I26" s="84"/>
      <c r="J26" s="27">
        <f>SUM(J20:J25)</f>
        <v>72500</v>
      </c>
    </row>
  </sheetData>
  <mergeCells count="15">
    <mergeCell ref="A26:I26"/>
    <mergeCell ref="A24:I24"/>
    <mergeCell ref="A23:I23"/>
    <mergeCell ref="A25:I25"/>
    <mergeCell ref="A1:L1"/>
    <mergeCell ref="A3:G3"/>
    <mergeCell ref="H3:L3"/>
    <mergeCell ref="J6:K6"/>
    <mergeCell ref="F7:L7"/>
    <mergeCell ref="A9:L9"/>
    <mergeCell ref="A10:L10"/>
    <mergeCell ref="K11:L11"/>
    <mergeCell ref="A20:D20"/>
    <mergeCell ref="A21:I21"/>
    <mergeCell ref="A22:I22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J26" sqref="J26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7109375" customWidth="1"/>
    <col min="5" max="5" width="10.710937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78" t="s">
        <v>65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ht="5.2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ht="20.25" customHeight="1" x14ac:dyDescent="0.35">
      <c r="A3" s="79" t="s">
        <v>17</v>
      </c>
      <c r="B3" s="79"/>
      <c r="C3" s="79"/>
      <c r="D3" s="79"/>
      <c r="E3" s="79"/>
      <c r="F3" s="79"/>
      <c r="G3" s="79"/>
      <c r="H3" s="87" t="s">
        <v>18</v>
      </c>
      <c r="I3" s="87"/>
      <c r="J3" s="87"/>
      <c r="K3" s="87"/>
      <c r="L3" s="87"/>
    </row>
    <row r="4" spans="1:12" ht="5.25" customHeight="1" x14ac:dyDescent="0.4">
      <c r="A4" s="22"/>
      <c r="B4" s="22"/>
      <c r="C4" s="22"/>
      <c r="D4" s="22"/>
      <c r="E4" s="22"/>
      <c r="F4" s="22"/>
      <c r="G4" s="22"/>
      <c r="H4" s="29"/>
      <c r="I4" s="29"/>
      <c r="J4" s="20"/>
      <c r="K4" s="20"/>
      <c r="L4" s="20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0"/>
      <c r="K6" s="80"/>
      <c r="L6" s="29"/>
    </row>
    <row r="7" spans="1:12" ht="13.5" customHeight="1" x14ac:dyDescent="0.3">
      <c r="A7" s="3" t="s">
        <v>12</v>
      </c>
      <c r="D7" s="29" t="s">
        <v>19</v>
      </c>
      <c r="E7" s="29"/>
      <c r="F7" s="81" t="s">
        <v>20</v>
      </c>
      <c r="G7" s="81"/>
      <c r="H7" s="81"/>
      <c r="I7" s="81"/>
      <c r="J7" s="81"/>
      <c r="K7" s="81"/>
      <c r="L7" s="81"/>
    </row>
    <row r="8" spans="1:12" ht="3" customHeight="1" x14ac:dyDescent="0.3">
      <c r="A8" s="3"/>
      <c r="D8" s="29"/>
      <c r="E8" s="29"/>
      <c r="F8" s="29"/>
      <c r="G8" s="29"/>
      <c r="H8" s="29"/>
      <c r="I8" s="29"/>
      <c r="J8" s="29"/>
      <c r="K8" s="30"/>
      <c r="L8" s="30"/>
    </row>
    <row r="9" spans="1:12" ht="18.75" customHeight="1" x14ac:dyDescent="0.3">
      <c r="A9" s="80" t="s">
        <v>41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2" ht="18.75" customHeight="1" x14ac:dyDescent="0.3">
      <c r="A10" s="80" t="s">
        <v>14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</row>
    <row r="11" spans="1:12" ht="6.75" customHeight="1" x14ac:dyDescent="0.3">
      <c r="K11" s="88"/>
      <c r="L11" s="88"/>
    </row>
    <row r="12" spans="1:12" x14ac:dyDescent="0.25">
      <c r="A12" s="5" t="s">
        <v>0</v>
      </c>
      <c r="B12" s="2" t="s">
        <v>1</v>
      </c>
      <c r="C12" s="16" t="s">
        <v>9</v>
      </c>
      <c r="D12" s="2" t="s">
        <v>8</v>
      </c>
      <c r="E12" s="2" t="s">
        <v>2</v>
      </c>
      <c r="F12" s="2" t="s">
        <v>3</v>
      </c>
      <c r="G12" s="14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8" t="s">
        <v>46</v>
      </c>
      <c r="C13" s="19" t="s">
        <v>21</v>
      </c>
      <c r="D13" s="12" t="s">
        <v>47</v>
      </c>
      <c r="E13" s="11">
        <v>35000</v>
      </c>
      <c r="F13" s="28"/>
      <c r="G13" s="11"/>
      <c r="H13" s="11">
        <v>35000</v>
      </c>
      <c r="I13" s="11"/>
      <c r="J13" s="11">
        <f>SUM(H13:I13)</f>
        <v>35000</v>
      </c>
      <c r="K13" s="6" t="s">
        <v>66</v>
      </c>
      <c r="L13" s="10" t="s">
        <v>51</v>
      </c>
    </row>
    <row r="14" spans="1:12" ht="15.75" customHeight="1" x14ac:dyDescent="0.3">
      <c r="A14" s="1">
        <v>2</v>
      </c>
      <c r="B14" s="18" t="s">
        <v>58</v>
      </c>
      <c r="C14" s="19" t="s">
        <v>22</v>
      </c>
      <c r="D14" s="12" t="s">
        <v>36</v>
      </c>
      <c r="E14" s="11">
        <v>45000</v>
      </c>
      <c r="F14" s="28"/>
      <c r="G14" s="11"/>
      <c r="H14" s="11">
        <v>45000</v>
      </c>
      <c r="I14" s="11"/>
      <c r="J14" s="11">
        <f t="shared" ref="J14:J19" si="0">SUM(H14:I14)</f>
        <v>45000</v>
      </c>
      <c r="K14" s="6" t="s">
        <v>98</v>
      </c>
      <c r="L14" s="1" t="s">
        <v>43</v>
      </c>
    </row>
    <row r="15" spans="1:12" ht="18.75" x14ac:dyDescent="0.3">
      <c r="A15" s="1">
        <v>3</v>
      </c>
      <c r="B15" s="15" t="s">
        <v>44</v>
      </c>
      <c r="C15" s="19" t="s">
        <v>23</v>
      </c>
      <c r="D15" s="12" t="s">
        <v>45</v>
      </c>
      <c r="E15" s="11">
        <v>45000</v>
      </c>
      <c r="F15" s="28">
        <v>139500</v>
      </c>
      <c r="G15" s="11">
        <v>4500</v>
      </c>
      <c r="H15" s="11">
        <v>45000</v>
      </c>
      <c r="I15" s="11">
        <v>45000</v>
      </c>
      <c r="J15" s="11">
        <f t="shared" si="0"/>
        <v>90000</v>
      </c>
      <c r="K15" s="6" t="s">
        <v>99</v>
      </c>
      <c r="L15" s="35" t="s">
        <v>67</v>
      </c>
    </row>
    <row r="16" spans="1:12" ht="14.25" customHeight="1" x14ac:dyDescent="0.3">
      <c r="A16" s="1">
        <v>4</v>
      </c>
      <c r="B16" s="26" t="s">
        <v>28</v>
      </c>
      <c r="C16" s="19" t="s">
        <v>24</v>
      </c>
      <c r="D16" s="12" t="s">
        <v>35</v>
      </c>
      <c r="E16" s="11">
        <v>45000</v>
      </c>
      <c r="F16" s="28"/>
      <c r="G16" s="11"/>
      <c r="H16" s="11">
        <v>45000</v>
      </c>
      <c r="I16" s="11"/>
      <c r="J16" s="11">
        <f t="shared" si="0"/>
        <v>45000</v>
      </c>
      <c r="K16" s="6" t="s">
        <v>66</v>
      </c>
      <c r="L16" s="10" t="s">
        <v>30</v>
      </c>
    </row>
    <row r="17" spans="1:12" ht="15.75" customHeight="1" x14ac:dyDescent="0.3">
      <c r="A17" s="1">
        <v>5</v>
      </c>
      <c r="B17" s="17" t="s">
        <v>31</v>
      </c>
      <c r="C17" s="19" t="s">
        <v>25</v>
      </c>
      <c r="D17" s="25" t="s">
        <v>34</v>
      </c>
      <c r="E17" s="11">
        <v>45000</v>
      </c>
      <c r="F17" s="28"/>
      <c r="G17" s="13"/>
      <c r="H17" s="11"/>
      <c r="I17" s="11"/>
      <c r="J17" s="11">
        <f t="shared" si="0"/>
        <v>0</v>
      </c>
      <c r="K17" s="6"/>
      <c r="L17" s="7"/>
    </row>
    <row r="18" spans="1:12" ht="18.75" x14ac:dyDescent="0.3">
      <c r="A18" s="1">
        <v>6</v>
      </c>
      <c r="B18" s="18" t="s">
        <v>48</v>
      </c>
      <c r="C18" s="19" t="s">
        <v>26</v>
      </c>
      <c r="D18" s="25">
        <v>78772724</v>
      </c>
      <c r="E18" s="11">
        <v>45000</v>
      </c>
      <c r="F18" s="28">
        <v>229500</v>
      </c>
      <c r="G18" s="11">
        <v>4500</v>
      </c>
      <c r="H18" s="11"/>
      <c r="I18" s="28"/>
      <c r="J18" s="11">
        <f t="shared" si="0"/>
        <v>0</v>
      </c>
      <c r="K18" s="6"/>
      <c r="L18" s="10"/>
    </row>
    <row r="19" spans="1:12" ht="18.75" x14ac:dyDescent="0.3">
      <c r="A19" s="1">
        <v>7</v>
      </c>
      <c r="B19" s="18" t="s">
        <v>49</v>
      </c>
      <c r="C19" s="19" t="s">
        <v>27</v>
      </c>
      <c r="D19" s="25">
        <v>8417987</v>
      </c>
      <c r="E19" s="11">
        <v>45000</v>
      </c>
      <c r="F19" s="28"/>
      <c r="G19" s="13"/>
      <c r="H19" s="11"/>
      <c r="I19" s="11"/>
      <c r="J19" s="11">
        <f t="shared" si="0"/>
        <v>0</v>
      </c>
      <c r="K19" s="6"/>
      <c r="L19" s="7"/>
    </row>
    <row r="20" spans="1:12" ht="18.75" customHeight="1" x14ac:dyDescent="0.3">
      <c r="A20" s="89" t="s">
        <v>37</v>
      </c>
      <c r="B20" s="90"/>
      <c r="C20" s="90"/>
      <c r="D20" s="91"/>
      <c r="E20" s="27">
        <f t="shared" ref="E20:J20" si="1">SUM(E13:E19)</f>
        <v>305000</v>
      </c>
      <c r="F20" s="38">
        <f t="shared" si="1"/>
        <v>369000</v>
      </c>
      <c r="G20" s="27">
        <f t="shared" si="1"/>
        <v>9000</v>
      </c>
      <c r="H20" s="27">
        <f t="shared" si="1"/>
        <v>170000</v>
      </c>
      <c r="I20" s="27">
        <f t="shared" si="1"/>
        <v>45000</v>
      </c>
      <c r="J20" s="27">
        <f t="shared" si="1"/>
        <v>215000</v>
      </c>
      <c r="K20" s="6" t="s">
        <v>100</v>
      </c>
      <c r="L20" s="33" t="s">
        <v>56</v>
      </c>
    </row>
    <row r="21" spans="1:12" ht="15.75" x14ac:dyDescent="0.25">
      <c r="A21" s="82" t="s">
        <v>38</v>
      </c>
      <c r="B21" s="83"/>
      <c r="C21" s="83"/>
      <c r="D21" s="83"/>
      <c r="E21" s="83"/>
      <c r="F21" s="83"/>
      <c r="G21" s="83"/>
      <c r="H21" s="83"/>
      <c r="I21" s="84"/>
      <c r="J21" s="11">
        <f>-J20*0.1</f>
        <v>-21500</v>
      </c>
    </row>
    <row r="22" spans="1:12" ht="15.75" x14ac:dyDescent="0.25">
      <c r="A22" s="82" t="s">
        <v>104</v>
      </c>
      <c r="B22" s="83"/>
      <c r="C22" s="83"/>
      <c r="D22" s="83"/>
      <c r="E22" s="83"/>
      <c r="F22" s="83"/>
      <c r="G22" s="83"/>
      <c r="H22" s="83"/>
      <c r="I22" s="84"/>
      <c r="J22" s="11">
        <v>-80000</v>
      </c>
      <c r="L22" s="34"/>
    </row>
    <row r="23" spans="1:12" ht="15.75" x14ac:dyDescent="0.25">
      <c r="A23" s="82" t="s">
        <v>39</v>
      </c>
      <c r="B23" s="83"/>
      <c r="C23" s="83"/>
      <c r="D23" s="83"/>
      <c r="E23" s="83"/>
      <c r="F23" s="83"/>
      <c r="G23" s="83"/>
      <c r="H23" s="83"/>
      <c r="I23" s="84"/>
      <c r="J23" s="27">
        <f>SUM(J20:J22)</f>
        <v>113500</v>
      </c>
    </row>
    <row r="24" spans="1:12" ht="15.75" x14ac:dyDescent="0.25">
      <c r="A24" s="85" t="s">
        <v>105</v>
      </c>
      <c r="B24" s="85"/>
      <c r="C24" s="85"/>
      <c r="D24" s="85"/>
      <c r="E24" s="85"/>
      <c r="F24" s="85"/>
      <c r="G24" s="85"/>
      <c r="H24" s="85"/>
      <c r="I24" s="85"/>
      <c r="J24" s="27">
        <v>90000</v>
      </c>
    </row>
    <row r="25" spans="1:12" ht="15.75" x14ac:dyDescent="0.25">
      <c r="A25" s="85" t="s">
        <v>106</v>
      </c>
      <c r="B25" s="85"/>
      <c r="C25" s="85"/>
      <c r="D25" s="85"/>
      <c r="E25" s="85"/>
      <c r="F25" s="85"/>
      <c r="G25" s="85"/>
      <c r="H25" s="85"/>
      <c r="I25" s="85"/>
      <c r="J25" s="27">
        <v>58500</v>
      </c>
    </row>
    <row r="26" spans="1:12" x14ac:dyDescent="0.25">
      <c r="E26" s="34"/>
    </row>
  </sheetData>
  <mergeCells count="14">
    <mergeCell ref="A24:I24"/>
    <mergeCell ref="A25:I25"/>
    <mergeCell ref="A9:L9"/>
    <mergeCell ref="A1:L1"/>
    <mergeCell ref="A3:G3"/>
    <mergeCell ref="H3:L3"/>
    <mergeCell ref="J6:K6"/>
    <mergeCell ref="F7:L7"/>
    <mergeCell ref="A22:I22"/>
    <mergeCell ref="A23:I23"/>
    <mergeCell ref="A10:L10"/>
    <mergeCell ref="K11:L11"/>
    <mergeCell ref="A20:D20"/>
    <mergeCell ref="A21:I21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Normal="100" workbookViewId="0">
      <selection activeCell="A28" sqref="A28:I28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7109375" customWidth="1"/>
    <col min="5" max="5" width="10.710937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78" t="s">
        <v>102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ht="5.25" customHeight="1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ht="20.25" customHeight="1" x14ac:dyDescent="0.35">
      <c r="A3" s="79" t="s">
        <v>17</v>
      </c>
      <c r="B3" s="79"/>
      <c r="C3" s="79"/>
      <c r="D3" s="79"/>
      <c r="E3" s="79"/>
      <c r="F3" s="79"/>
      <c r="G3" s="79"/>
      <c r="H3" s="87" t="s">
        <v>18</v>
      </c>
      <c r="I3" s="87"/>
      <c r="J3" s="87"/>
      <c r="K3" s="87"/>
      <c r="L3" s="87"/>
    </row>
    <row r="4" spans="1:12" ht="5.25" customHeight="1" x14ac:dyDescent="0.4">
      <c r="A4" s="22"/>
      <c r="B4" s="22"/>
      <c r="C4" s="22"/>
      <c r="D4" s="22"/>
      <c r="E4" s="22"/>
      <c r="F4" s="22"/>
      <c r="G4" s="22"/>
      <c r="H4" s="43"/>
      <c r="I4" s="43"/>
      <c r="J4" s="20"/>
      <c r="K4" s="20"/>
      <c r="L4" s="20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0"/>
      <c r="K6" s="80"/>
      <c r="L6" s="43"/>
    </row>
    <row r="7" spans="1:12" ht="18" customHeight="1" x14ac:dyDescent="0.3">
      <c r="A7" s="3" t="s">
        <v>12</v>
      </c>
      <c r="D7" s="43" t="s">
        <v>19</v>
      </c>
      <c r="E7" s="43"/>
      <c r="F7" s="81" t="s">
        <v>20</v>
      </c>
      <c r="G7" s="81"/>
      <c r="H7" s="81"/>
      <c r="I7" s="81"/>
      <c r="J7" s="81"/>
      <c r="K7" s="81"/>
      <c r="L7" s="81"/>
    </row>
    <row r="8" spans="1:12" ht="3" customHeight="1" x14ac:dyDescent="0.3">
      <c r="A8" s="3"/>
      <c r="D8" s="43"/>
      <c r="E8" s="43"/>
      <c r="F8" s="43"/>
      <c r="G8" s="43"/>
      <c r="H8" s="43"/>
      <c r="I8" s="43"/>
      <c r="J8" s="43"/>
      <c r="K8" s="44"/>
      <c r="L8" s="44"/>
    </row>
    <row r="9" spans="1:12" ht="18.75" customHeight="1" x14ac:dyDescent="0.3">
      <c r="A9" s="80" t="s">
        <v>41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2" ht="18.75" customHeight="1" x14ac:dyDescent="0.3">
      <c r="A10" s="80" t="s">
        <v>14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</row>
    <row r="11" spans="1:12" ht="6.75" customHeight="1" x14ac:dyDescent="0.3">
      <c r="K11" s="88"/>
      <c r="L11" s="88"/>
    </row>
    <row r="12" spans="1:12" x14ac:dyDescent="0.25">
      <c r="A12" s="5" t="s">
        <v>0</v>
      </c>
      <c r="B12" s="2" t="s">
        <v>1</v>
      </c>
      <c r="C12" s="16" t="s">
        <v>9</v>
      </c>
      <c r="D12" s="2" t="s">
        <v>8</v>
      </c>
      <c r="E12" s="2" t="s">
        <v>2</v>
      </c>
      <c r="F12" s="2" t="s">
        <v>3</v>
      </c>
      <c r="G12" s="14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8" t="s">
        <v>46</v>
      </c>
      <c r="C13" s="19" t="s">
        <v>21</v>
      </c>
      <c r="D13" s="12" t="s">
        <v>47</v>
      </c>
      <c r="E13" s="11">
        <v>35000</v>
      </c>
      <c r="F13" s="28"/>
      <c r="G13" s="11"/>
      <c r="H13" s="11">
        <v>35000</v>
      </c>
      <c r="I13" s="11"/>
      <c r="J13" s="11">
        <f>SUM(H13:I13)</f>
        <v>35000</v>
      </c>
      <c r="K13" s="6" t="s">
        <v>108</v>
      </c>
      <c r="L13" s="10" t="s">
        <v>51</v>
      </c>
    </row>
    <row r="14" spans="1:12" ht="15.75" customHeight="1" x14ac:dyDescent="0.3">
      <c r="A14" s="1">
        <v>2</v>
      </c>
      <c r="B14" s="18" t="s">
        <v>58</v>
      </c>
      <c r="C14" s="19" t="s">
        <v>22</v>
      </c>
      <c r="D14" s="12" t="s">
        <v>36</v>
      </c>
      <c r="E14" s="11">
        <v>45000</v>
      </c>
      <c r="F14" s="28"/>
      <c r="G14" s="11"/>
      <c r="H14" s="11"/>
      <c r="I14" s="11"/>
      <c r="J14" s="11">
        <f t="shared" ref="J14:J19" si="0">SUM(H14:I14)</f>
        <v>0</v>
      </c>
      <c r="K14" s="6"/>
      <c r="L14" s="1"/>
    </row>
    <row r="15" spans="1:12" ht="18.75" x14ac:dyDescent="0.3">
      <c r="A15" s="1">
        <v>3</v>
      </c>
      <c r="B15" s="15" t="s">
        <v>44</v>
      </c>
      <c r="C15" s="19" t="s">
        <v>23</v>
      </c>
      <c r="D15" s="12" t="s">
        <v>45</v>
      </c>
      <c r="E15" s="11">
        <v>45000</v>
      </c>
      <c r="F15" s="11">
        <v>94500</v>
      </c>
      <c r="G15" s="11">
        <v>4500</v>
      </c>
      <c r="H15" s="11">
        <v>45000</v>
      </c>
      <c r="I15" s="11"/>
      <c r="J15" s="11">
        <f t="shared" si="0"/>
        <v>45000</v>
      </c>
      <c r="K15" s="6" t="s">
        <v>109</v>
      </c>
      <c r="L15" s="35" t="s">
        <v>30</v>
      </c>
    </row>
    <row r="16" spans="1:12" ht="14.25" customHeight="1" x14ac:dyDescent="0.3">
      <c r="A16" s="1">
        <v>4</v>
      </c>
      <c r="B16" s="26" t="s">
        <v>28</v>
      </c>
      <c r="C16" s="19" t="s">
        <v>24</v>
      </c>
      <c r="D16" s="12" t="s">
        <v>35</v>
      </c>
      <c r="E16" s="11">
        <v>45000</v>
      </c>
      <c r="F16" s="11"/>
      <c r="G16" s="11"/>
      <c r="H16" s="11"/>
      <c r="I16" s="11"/>
      <c r="J16" s="11">
        <f t="shared" si="0"/>
        <v>0</v>
      </c>
      <c r="K16" s="6"/>
      <c r="L16" s="10"/>
    </row>
    <row r="17" spans="1:12" ht="15.75" customHeight="1" x14ac:dyDescent="0.3">
      <c r="A17" s="1">
        <v>5</v>
      </c>
      <c r="B17" s="17" t="s">
        <v>31</v>
      </c>
      <c r="C17" s="19" t="s">
        <v>25</v>
      </c>
      <c r="D17" s="25" t="s">
        <v>34</v>
      </c>
      <c r="E17" s="11">
        <v>45000</v>
      </c>
      <c r="F17" s="11">
        <v>45000</v>
      </c>
      <c r="G17" s="13"/>
      <c r="H17" s="11"/>
      <c r="I17" s="11">
        <v>45000</v>
      </c>
      <c r="J17" s="11">
        <f t="shared" si="0"/>
        <v>45000</v>
      </c>
      <c r="K17" s="6"/>
      <c r="L17" s="35" t="s">
        <v>110</v>
      </c>
    </row>
    <row r="18" spans="1:12" ht="18.75" x14ac:dyDescent="0.3">
      <c r="A18" s="1">
        <v>6</v>
      </c>
      <c r="B18" s="18" t="s">
        <v>48</v>
      </c>
      <c r="C18" s="19" t="s">
        <v>26</v>
      </c>
      <c r="D18" s="25">
        <v>78772724</v>
      </c>
      <c r="E18" s="11">
        <v>45000</v>
      </c>
      <c r="F18" s="28">
        <v>279000</v>
      </c>
      <c r="G18" s="11">
        <v>9000</v>
      </c>
      <c r="H18" s="11"/>
      <c r="I18" s="28"/>
      <c r="J18" s="11">
        <f t="shared" si="0"/>
        <v>0</v>
      </c>
      <c r="K18" s="6"/>
      <c r="L18" s="10"/>
    </row>
    <row r="19" spans="1:12" ht="18.75" x14ac:dyDescent="0.3">
      <c r="A19" s="1">
        <v>7</v>
      </c>
      <c r="B19" s="18"/>
      <c r="C19" s="19" t="s">
        <v>27</v>
      </c>
      <c r="D19" s="25"/>
      <c r="E19" s="11">
        <v>45000</v>
      </c>
      <c r="F19" s="28"/>
      <c r="G19" s="13"/>
      <c r="H19" s="11"/>
      <c r="I19" s="11"/>
      <c r="J19" s="11">
        <f t="shared" si="0"/>
        <v>0</v>
      </c>
      <c r="K19" s="6"/>
      <c r="L19" s="7"/>
    </row>
    <row r="20" spans="1:12" ht="18.75" customHeight="1" x14ac:dyDescent="0.3">
      <c r="A20" s="89" t="s">
        <v>37</v>
      </c>
      <c r="B20" s="90"/>
      <c r="C20" s="90"/>
      <c r="D20" s="91"/>
      <c r="E20" s="27">
        <f t="shared" ref="E20:G20" si="1">SUM(E13:E19)</f>
        <v>305000</v>
      </c>
      <c r="F20" s="38">
        <f t="shared" si="1"/>
        <v>418500</v>
      </c>
      <c r="G20" s="27">
        <f t="shared" si="1"/>
        <v>13500</v>
      </c>
      <c r="H20" s="27">
        <f t="shared" ref="H20:J20" si="2">SUM(H13:H19)</f>
        <v>80000</v>
      </c>
      <c r="I20" s="27">
        <f t="shared" si="2"/>
        <v>45000</v>
      </c>
      <c r="J20" s="27">
        <f t="shared" si="2"/>
        <v>125000</v>
      </c>
      <c r="K20" s="6" t="s">
        <v>111</v>
      </c>
      <c r="L20" s="46" t="s">
        <v>56</v>
      </c>
    </row>
    <row r="21" spans="1:12" ht="15.75" x14ac:dyDescent="0.25">
      <c r="A21" s="82" t="s">
        <v>38</v>
      </c>
      <c r="B21" s="83"/>
      <c r="C21" s="83"/>
      <c r="D21" s="83"/>
      <c r="E21" s="83"/>
      <c r="F21" s="83"/>
      <c r="G21" s="83"/>
      <c r="H21" s="83"/>
      <c r="I21" s="84"/>
      <c r="J21" s="11">
        <f>-J20*0.1</f>
        <v>-12500</v>
      </c>
    </row>
    <row r="22" spans="1:12" ht="15.75" x14ac:dyDescent="0.25">
      <c r="A22" s="82" t="s">
        <v>68</v>
      </c>
      <c r="B22" s="83"/>
      <c r="C22" s="83"/>
      <c r="D22" s="83"/>
      <c r="E22" s="83"/>
      <c r="F22" s="83"/>
      <c r="G22" s="83"/>
      <c r="H22" s="83"/>
      <c r="I22" s="84"/>
      <c r="J22" s="11">
        <v>-35000</v>
      </c>
      <c r="L22" s="34"/>
    </row>
    <row r="23" spans="1:12" ht="15.75" x14ac:dyDescent="0.25">
      <c r="A23" s="82" t="s">
        <v>39</v>
      </c>
      <c r="B23" s="83"/>
      <c r="C23" s="83"/>
      <c r="D23" s="83"/>
      <c r="E23" s="83"/>
      <c r="F23" s="83"/>
      <c r="G23" s="83"/>
      <c r="H23" s="83"/>
      <c r="I23" s="84"/>
      <c r="J23" s="27">
        <f>SUM(J20:J22)</f>
        <v>77500</v>
      </c>
    </row>
    <row r="24" spans="1:12" ht="8.25" customHeight="1" x14ac:dyDescent="0.25"/>
    <row r="25" spans="1:12" ht="18.75" x14ac:dyDescent="0.3">
      <c r="A25" s="1">
        <v>7</v>
      </c>
      <c r="B25" s="18" t="s">
        <v>49</v>
      </c>
      <c r="C25" s="19" t="s">
        <v>27</v>
      </c>
      <c r="D25" s="25">
        <v>8417987</v>
      </c>
      <c r="E25" s="92" t="s">
        <v>107</v>
      </c>
      <c r="F25" s="93"/>
      <c r="G25" s="93"/>
      <c r="H25" s="93"/>
      <c r="I25" s="93"/>
      <c r="J25" s="93"/>
      <c r="K25" s="93"/>
      <c r="L25" s="94"/>
    </row>
    <row r="26" spans="1:12" ht="6.75" customHeight="1" x14ac:dyDescent="0.25">
      <c r="E26" s="34"/>
    </row>
    <row r="27" spans="1:12" ht="18.75" x14ac:dyDescent="0.3">
      <c r="A27" s="1">
        <v>1</v>
      </c>
      <c r="B27" s="18" t="s">
        <v>46</v>
      </c>
      <c r="C27" s="19" t="s">
        <v>21</v>
      </c>
      <c r="D27" s="12" t="s">
        <v>47</v>
      </c>
      <c r="E27" s="11">
        <v>35000</v>
      </c>
      <c r="F27" s="92" t="s">
        <v>112</v>
      </c>
      <c r="G27" s="93"/>
      <c r="H27" s="93"/>
      <c r="I27" s="93"/>
      <c r="J27" s="93"/>
      <c r="K27" s="93"/>
      <c r="L27" s="94"/>
    </row>
    <row r="28" spans="1:12" ht="15.75" x14ac:dyDescent="0.25">
      <c r="A28" s="95" t="s">
        <v>115</v>
      </c>
      <c r="B28" s="95"/>
      <c r="C28" s="95"/>
      <c r="D28" s="95"/>
      <c r="E28" s="95"/>
      <c r="F28" s="95"/>
      <c r="G28" s="95"/>
      <c r="H28" s="95"/>
      <c r="I28" s="95"/>
      <c r="J28" s="27">
        <v>560000</v>
      </c>
    </row>
  </sheetData>
  <mergeCells count="15">
    <mergeCell ref="E25:L25"/>
    <mergeCell ref="F27:L27"/>
    <mergeCell ref="A28:I28"/>
    <mergeCell ref="A23:I23"/>
    <mergeCell ref="A1:L1"/>
    <mergeCell ref="A3:G3"/>
    <mergeCell ref="H3:L3"/>
    <mergeCell ref="J6:K6"/>
    <mergeCell ref="F7:L7"/>
    <mergeCell ref="A9:L9"/>
    <mergeCell ref="A10:L10"/>
    <mergeCell ref="K11:L11"/>
    <mergeCell ref="A20:D20"/>
    <mergeCell ref="A21:I21"/>
    <mergeCell ref="A22:I22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Normal="100" workbookViewId="0">
      <selection activeCell="J29" sqref="J29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7109375" customWidth="1"/>
    <col min="5" max="5" width="10.710937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78" t="s">
        <v>117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ht="5.2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2" ht="20.25" customHeight="1" x14ac:dyDescent="0.35">
      <c r="A3" s="79" t="s">
        <v>17</v>
      </c>
      <c r="B3" s="79"/>
      <c r="C3" s="79"/>
      <c r="D3" s="79"/>
      <c r="E3" s="79"/>
      <c r="F3" s="79"/>
      <c r="G3" s="79"/>
      <c r="H3" s="87" t="s">
        <v>118</v>
      </c>
      <c r="I3" s="87"/>
      <c r="J3" s="87"/>
      <c r="K3" s="87"/>
      <c r="L3" s="87"/>
    </row>
    <row r="4" spans="1:12" ht="5.25" customHeight="1" x14ac:dyDescent="0.4">
      <c r="A4" s="22"/>
      <c r="B4" s="22"/>
      <c r="C4" s="22"/>
      <c r="D4" s="22"/>
      <c r="E4" s="22"/>
      <c r="F4" s="22"/>
      <c r="G4" s="22"/>
      <c r="H4" s="47"/>
      <c r="I4" s="47"/>
      <c r="J4" s="20"/>
      <c r="K4" s="20"/>
      <c r="L4" s="20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0"/>
      <c r="K6" s="80"/>
      <c r="L6" s="47"/>
    </row>
    <row r="7" spans="1:12" ht="18" customHeight="1" x14ac:dyDescent="0.3">
      <c r="A7" s="3" t="s">
        <v>12</v>
      </c>
      <c r="D7" s="47" t="s">
        <v>19</v>
      </c>
      <c r="E7" s="47"/>
      <c r="F7" s="81" t="s">
        <v>20</v>
      </c>
      <c r="G7" s="81"/>
      <c r="H7" s="81"/>
      <c r="I7" s="81"/>
      <c r="J7" s="81"/>
      <c r="K7" s="81"/>
      <c r="L7" s="81"/>
    </row>
    <row r="8" spans="1:12" ht="3" customHeight="1" x14ac:dyDescent="0.3">
      <c r="A8" s="3"/>
      <c r="D8" s="47"/>
      <c r="E8" s="47"/>
      <c r="F8" s="47"/>
      <c r="G8" s="47"/>
      <c r="H8" s="47"/>
      <c r="I8" s="47"/>
      <c r="J8" s="47"/>
      <c r="K8" s="48"/>
      <c r="L8" s="48"/>
    </row>
    <row r="9" spans="1:12" ht="18.75" customHeight="1" x14ac:dyDescent="0.3">
      <c r="A9" s="80" t="s">
        <v>41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2" ht="18.75" customHeight="1" x14ac:dyDescent="0.3">
      <c r="A10" s="80" t="s">
        <v>14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</row>
    <row r="11" spans="1:12" ht="6.75" customHeight="1" x14ac:dyDescent="0.3">
      <c r="K11" s="88"/>
      <c r="L11" s="88"/>
    </row>
    <row r="12" spans="1:12" x14ac:dyDescent="0.25">
      <c r="A12" s="5" t="s">
        <v>0</v>
      </c>
      <c r="B12" s="2" t="s">
        <v>1</v>
      </c>
      <c r="C12" s="16" t="s">
        <v>9</v>
      </c>
      <c r="D12" s="2" t="s">
        <v>8</v>
      </c>
      <c r="E12" s="2" t="s">
        <v>2</v>
      </c>
      <c r="F12" s="2" t="s">
        <v>3</v>
      </c>
      <c r="G12" s="14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8" t="s">
        <v>46</v>
      </c>
      <c r="C13" s="19" t="s">
        <v>21</v>
      </c>
      <c r="D13" s="12" t="s">
        <v>47</v>
      </c>
      <c r="E13" s="11">
        <v>35000</v>
      </c>
      <c r="F13" s="28"/>
      <c r="G13" s="11"/>
      <c r="H13" s="11">
        <v>35000</v>
      </c>
      <c r="I13" s="11"/>
      <c r="J13" s="11">
        <f>SUM(H13:I13)</f>
        <v>35000</v>
      </c>
      <c r="K13" s="6" t="s">
        <v>116</v>
      </c>
      <c r="L13" s="10" t="s">
        <v>51</v>
      </c>
    </row>
    <row r="14" spans="1:12" ht="15.75" customHeight="1" x14ac:dyDescent="0.3">
      <c r="A14" s="1">
        <v>2</v>
      </c>
      <c r="B14" s="18" t="s">
        <v>58</v>
      </c>
      <c r="C14" s="19" t="s">
        <v>22</v>
      </c>
      <c r="D14" s="12" t="s">
        <v>36</v>
      </c>
      <c r="E14" s="11">
        <v>45000</v>
      </c>
      <c r="F14" s="11">
        <v>49500</v>
      </c>
      <c r="G14" s="11">
        <v>4500</v>
      </c>
      <c r="H14" s="11"/>
      <c r="I14" s="11"/>
      <c r="J14" s="11">
        <f t="shared" ref="J14:J19" si="0">SUM(H14:I14)</f>
        <v>0</v>
      </c>
      <c r="K14" s="6"/>
      <c r="L14" s="1"/>
    </row>
    <row r="15" spans="1:12" ht="18.75" x14ac:dyDescent="0.3">
      <c r="A15" s="1">
        <v>3</v>
      </c>
      <c r="B15" s="15" t="s">
        <v>44</v>
      </c>
      <c r="C15" s="19" t="s">
        <v>23</v>
      </c>
      <c r="D15" s="12" t="s">
        <v>45</v>
      </c>
      <c r="E15" s="11">
        <v>45000</v>
      </c>
      <c r="F15" s="11">
        <v>94500</v>
      </c>
      <c r="G15" s="11">
        <v>4500</v>
      </c>
      <c r="H15" s="11"/>
      <c r="I15" s="11"/>
      <c r="J15" s="11">
        <f t="shared" si="0"/>
        <v>0</v>
      </c>
      <c r="K15" s="6"/>
      <c r="L15" s="35"/>
    </row>
    <row r="16" spans="1:12" ht="14.25" customHeight="1" x14ac:dyDescent="0.3">
      <c r="A16" s="1">
        <v>4</v>
      </c>
      <c r="B16" s="26" t="s">
        <v>28</v>
      </c>
      <c r="C16" s="19" t="s">
        <v>24</v>
      </c>
      <c r="D16" s="12" t="s">
        <v>35</v>
      </c>
      <c r="E16" s="11">
        <v>45000</v>
      </c>
      <c r="F16" s="11">
        <v>49500</v>
      </c>
      <c r="G16" s="11"/>
      <c r="H16" s="11">
        <v>45000</v>
      </c>
      <c r="I16" s="11">
        <v>45000</v>
      </c>
      <c r="J16" s="11">
        <f t="shared" si="0"/>
        <v>90000</v>
      </c>
      <c r="K16" s="6" t="s">
        <v>119</v>
      </c>
      <c r="L16" s="10" t="s">
        <v>120</v>
      </c>
    </row>
    <row r="17" spans="1:12" ht="15.75" customHeight="1" x14ac:dyDescent="0.3">
      <c r="A17" s="1">
        <v>5</v>
      </c>
      <c r="B17" s="17" t="s">
        <v>31</v>
      </c>
      <c r="C17" s="19" t="s">
        <v>25</v>
      </c>
      <c r="D17" s="25" t="s">
        <v>34</v>
      </c>
      <c r="E17" s="11">
        <v>45000</v>
      </c>
      <c r="F17" s="11">
        <v>49500</v>
      </c>
      <c r="G17" s="11">
        <v>4500</v>
      </c>
      <c r="H17" s="11"/>
      <c r="I17" s="11">
        <v>25000</v>
      </c>
      <c r="J17" s="11">
        <f t="shared" si="0"/>
        <v>25000</v>
      </c>
      <c r="K17" s="6"/>
      <c r="L17" s="35" t="s">
        <v>121</v>
      </c>
    </row>
    <row r="18" spans="1:12" ht="18.75" x14ac:dyDescent="0.3">
      <c r="A18" s="1">
        <v>6</v>
      </c>
      <c r="B18" s="18" t="s">
        <v>48</v>
      </c>
      <c r="C18" s="19" t="s">
        <v>26</v>
      </c>
      <c r="D18" s="25">
        <v>78772724</v>
      </c>
      <c r="E18" s="11">
        <v>45000</v>
      </c>
      <c r="F18" s="28">
        <v>328500</v>
      </c>
      <c r="G18" s="11">
        <v>13500</v>
      </c>
      <c r="H18" s="11"/>
      <c r="I18" s="28"/>
      <c r="J18" s="11">
        <f t="shared" si="0"/>
        <v>0</v>
      </c>
      <c r="K18" s="6"/>
      <c r="L18" s="10"/>
    </row>
    <row r="19" spans="1:12" ht="18.75" x14ac:dyDescent="0.3">
      <c r="A19" s="1">
        <v>7</v>
      </c>
      <c r="B19" s="18"/>
      <c r="C19" s="19" t="s">
        <v>27</v>
      </c>
      <c r="D19" s="25"/>
      <c r="E19" s="11">
        <v>45000</v>
      </c>
      <c r="F19" s="28"/>
      <c r="G19" s="13"/>
      <c r="H19" s="11"/>
      <c r="I19" s="11"/>
      <c r="J19" s="11">
        <f t="shared" si="0"/>
        <v>0</v>
      </c>
      <c r="K19" s="6"/>
      <c r="L19" s="7"/>
    </row>
    <row r="20" spans="1:12" ht="18.75" customHeight="1" x14ac:dyDescent="0.3">
      <c r="A20" s="89" t="s">
        <v>37</v>
      </c>
      <c r="B20" s="90"/>
      <c r="C20" s="90"/>
      <c r="D20" s="91"/>
      <c r="E20" s="27">
        <f t="shared" ref="E20:J20" si="1">SUM(E13:E19)</f>
        <v>305000</v>
      </c>
      <c r="F20" s="38">
        <f t="shared" si="1"/>
        <v>571500</v>
      </c>
      <c r="G20" s="27">
        <f t="shared" si="1"/>
        <v>27000</v>
      </c>
      <c r="H20" s="27">
        <f t="shared" si="1"/>
        <v>80000</v>
      </c>
      <c r="I20" s="27">
        <f t="shared" si="1"/>
        <v>70000</v>
      </c>
      <c r="J20" s="27">
        <f t="shared" si="1"/>
        <v>150000</v>
      </c>
      <c r="K20" s="6" t="s">
        <v>122</v>
      </c>
      <c r="L20" s="50" t="s">
        <v>56</v>
      </c>
    </row>
    <row r="21" spans="1:12" ht="15.75" x14ac:dyDescent="0.25">
      <c r="A21" s="82" t="s">
        <v>38</v>
      </c>
      <c r="B21" s="83"/>
      <c r="C21" s="83"/>
      <c r="D21" s="83"/>
      <c r="E21" s="83"/>
      <c r="F21" s="83"/>
      <c r="G21" s="83"/>
      <c r="H21" s="83"/>
      <c r="I21" s="84"/>
      <c r="J21" s="11">
        <f>-J20*0.1</f>
        <v>-15000</v>
      </c>
    </row>
    <row r="22" spans="1:12" ht="15.75" x14ac:dyDescent="0.25">
      <c r="A22" s="82" t="s">
        <v>68</v>
      </c>
      <c r="B22" s="83"/>
      <c r="C22" s="83"/>
      <c r="D22" s="83"/>
      <c r="E22" s="83"/>
      <c r="F22" s="83"/>
      <c r="G22" s="83"/>
      <c r="H22" s="83"/>
      <c r="I22" s="84"/>
      <c r="J22" s="11">
        <v>-35000</v>
      </c>
      <c r="L22" s="34"/>
    </row>
    <row r="23" spans="1:12" ht="15.75" x14ac:dyDescent="0.25">
      <c r="A23" s="82" t="s">
        <v>39</v>
      </c>
      <c r="B23" s="83"/>
      <c r="C23" s="83"/>
      <c r="D23" s="83"/>
      <c r="E23" s="83"/>
      <c r="F23" s="83"/>
      <c r="G23" s="83"/>
      <c r="H23" s="83"/>
      <c r="I23" s="84"/>
      <c r="J23" s="27">
        <f>SUM(J20:J22)</f>
        <v>100000</v>
      </c>
    </row>
    <row r="24" spans="1:12" ht="8.25" customHeight="1" x14ac:dyDescent="0.25"/>
    <row r="25" spans="1:12" ht="18.75" x14ac:dyDescent="0.3">
      <c r="A25" s="1">
        <v>7</v>
      </c>
      <c r="B25" s="18" t="s">
        <v>49</v>
      </c>
      <c r="C25" s="19" t="s">
        <v>27</v>
      </c>
      <c r="D25" s="25">
        <v>8417987</v>
      </c>
      <c r="E25" s="92" t="s">
        <v>107</v>
      </c>
      <c r="F25" s="93"/>
      <c r="G25" s="93"/>
      <c r="H25" s="93"/>
      <c r="I25" s="93"/>
      <c r="J25" s="93"/>
      <c r="K25" s="93"/>
      <c r="L25" s="94"/>
    </row>
    <row r="26" spans="1:12" ht="6.75" customHeight="1" x14ac:dyDescent="0.25">
      <c r="E26" s="34"/>
    </row>
    <row r="27" spans="1:12" ht="18.75" x14ac:dyDescent="0.3">
      <c r="A27" s="1">
        <v>1</v>
      </c>
      <c r="B27" s="18" t="s">
        <v>46</v>
      </c>
      <c r="C27" s="19" t="s">
        <v>21</v>
      </c>
      <c r="D27" s="12" t="s">
        <v>47</v>
      </c>
      <c r="E27" s="11">
        <v>35000</v>
      </c>
      <c r="F27" s="92" t="s">
        <v>112</v>
      </c>
      <c r="G27" s="93"/>
      <c r="H27" s="93"/>
      <c r="I27" s="93"/>
      <c r="J27" s="93"/>
      <c r="K27" s="93"/>
      <c r="L27" s="94"/>
    </row>
    <row r="28" spans="1:12" ht="15.75" x14ac:dyDescent="0.25">
      <c r="A28" s="95" t="s">
        <v>115</v>
      </c>
      <c r="B28" s="95"/>
      <c r="C28" s="95"/>
      <c r="D28" s="95"/>
      <c r="E28" s="95"/>
      <c r="F28" s="95"/>
      <c r="G28" s="95"/>
      <c r="H28" s="95"/>
      <c r="I28" s="95"/>
      <c r="J28" s="27">
        <v>525000</v>
      </c>
    </row>
    <row r="31" spans="1:12" x14ac:dyDescent="0.25">
      <c r="F31" s="34"/>
    </row>
  </sheetData>
  <mergeCells count="15">
    <mergeCell ref="E25:L25"/>
    <mergeCell ref="F27:L27"/>
    <mergeCell ref="A28:I28"/>
    <mergeCell ref="A10:L10"/>
    <mergeCell ref="K11:L11"/>
    <mergeCell ref="A20:D20"/>
    <mergeCell ref="A21:I21"/>
    <mergeCell ref="A22:I22"/>
    <mergeCell ref="A23:I23"/>
    <mergeCell ref="A9:L9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view="pageLayout" topLeftCell="A16" zoomScaleNormal="100" workbookViewId="0">
      <selection activeCell="C37" sqref="C37"/>
    </sheetView>
  </sheetViews>
  <sheetFormatPr baseColWidth="10" defaultRowHeight="15" x14ac:dyDescent="0.25"/>
  <cols>
    <col min="1" max="1" width="27.7109375" customWidth="1"/>
    <col min="2" max="2" width="19.5703125" customWidth="1"/>
    <col min="3" max="3" width="13.42578125" customWidth="1"/>
    <col min="4" max="4" width="18.28515625" customWidth="1"/>
  </cols>
  <sheetData>
    <row r="1" spans="1:5" ht="18.75" x14ac:dyDescent="0.3">
      <c r="A1" s="33" t="s">
        <v>69</v>
      </c>
      <c r="B1" s="33" t="s">
        <v>70</v>
      </c>
      <c r="C1" s="33" t="s">
        <v>71</v>
      </c>
      <c r="D1" s="33" t="s">
        <v>72</v>
      </c>
    </row>
    <row r="2" spans="1:5" ht="18.75" x14ac:dyDescent="0.3">
      <c r="A2" s="39" t="s">
        <v>73</v>
      </c>
      <c r="B2" s="40" t="s">
        <v>75</v>
      </c>
      <c r="C2" s="41">
        <v>1666000</v>
      </c>
      <c r="D2" s="41">
        <v>1666000</v>
      </c>
    </row>
    <row r="3" spans="1:5" ht="15" customHeight="1" x14ac:dyDescent="0.3">
      <c r="A3" s="39" t="s">
        <v>74</v>
      </c>
      <c r="B3" s="40"/>
      <c r="C3" s="41">
        <v>-105000</v>
      </c>
      <c r="D3" s="41">
        <f>C2+C3</f>
        <v>1561000</v>
      </c>
    </row>
    <row r="4" spans="1:5" ht="18.75" x14ac:dyDescent="0.3">
      <c r="A4" s="39" t="s">
        <v>86</v>
      </c>
      <c r="B4" s="40" t="s">
        <v>78</v>
      </c>
      <c r="C4" s="41">
        <v>-35000</v>
      </c>
      <c r="D4" s="41">
        <f t="shared" ref="D4:D35" si="0">D3+C4</f>
        <v>1526000</v>
      </c>
    </row>
    <row r="5" spans="1:5" ht="18.75" x14ac:dyDescent="0.3">
      <c r="A5" s="39" t="s">
        <v>86</v>
      </c>
      <c r="B5" s="40" t="s">
        <v>79</v>
      </c>
      <c r="C5" s="41">
        <v>-35000</v>
      </c>
      <c r="D5" s="41">
        <f t="shared" si="0"/>
        <v>1491000</v>
      </c>
    </row>
    <row r="6" spans="1:5" ht="18.75" x14ac:dyDescent="0.3">
      <c r="A6" s="39" t="s">
        <v>86</v>
      </c>
      <c r="B6" s="40" t="s">
        <v>80</v>
      </c>
      <c r="C6" s="41">
        <v>-35000</v>
      </c>
      <c r="D6" s="41">
        <f t="shared" si="0"/>
        <v>1456000</v>
      </c>
    </row>
    <row r="7" spans="1:5" ht="18.75" x14ac:dyDescent="0.3">
      <c r="A7" s="39" t="s">
        <v>86</v>
      </c>
      <c r="B7" s="40" t="s">
        <v>81</v>
      </c>
      <c r="C7" s="41">
        <v>-35000</v>
      </c>
      <c r="D7" s="41">
        <f t="shared" si="0"/>
        <v>1421000</v>
      </c>
    </row>
    <row r="8" spans="1:5" ht="18.75" x14ac:dyDescent="0.3">
      <c r="A8" s="39" t="s">
        <v>86</v>
      </c>
      <c r="B8" s="40" t="s">
        <v>82</v>
      </c>
      <c r="C8" s="41">
        <v>-35000</v>
      </c>
      <c r="D8" s="41">
        <f t="shared" si="0"/>
        <v>1386000</v>
      </c>
    </row>
    <row r="9" spans="1:5" ht="18.75" x14ac:dyDescent="0.3">
      <c r="A9" s="39" t="s">
        <v>86</v>
      </c>
      <c r="B9" s="40" t="s">
        <v>83</v>
      </c>
      <c r="C9" s="41">
        <v>-35000</v>
      </c>
      <c r="D9" s="41">
        <f t="shared" si="0"/>
        <v>1351000</v>
      </c>
    </row>
    <row r="10" spans="1:5" ht="18.75" x14ac:dyDescent="0.3">
      <c r="A10" s="39" t="s">
        <v>86</v>
      </c>
      <c r="B10" s="40" t="s">
        <v>84</v>
      </c>
      <c r="C10" s="41">
        <v>-35000</v>
      </c>
      <c r="D10" s="41">
        <f t="shared" si="0"/>
        <v>1316000</v>
      </c>
    </row>
    <row r="11" spans="1:5" ht="18.75" x14ac:dyDescent="0.3">
      <c r="A11" s="39" t="s">
        <v>86</v>
      </c>
      <c r="B11" s="40" t="s">
        <v>85</v>
      </c>
      <c r="C11" s="41">
        <v>-35000</v>
      </c>
      <c r="D11" s="41">
        <f t="shared" si="0"/>
        <v>1281000</v>
      </c>
      <c r="E11" s="36"/>
    </row>
    <row r="12" spans="1:5" ht="18.75" x14ac:dyDescent="0.3">
      <c r="A12" s="39" t="s">
        <v>77</v>
      </c>
      <c r="B12" s="40" t="s">
        <v>87</v>
      </c>
      <c r="C12" s="41">
        <v>-35000</v>
      </c>
      <c r="D12" s="41">
        <f t="shared" si="0"/>
        <v>1246000</v>
      </c>
    </row>
    <row r="13" spans="1:5" ht="16.5" customHeight="1" x14ac:dyDescent="0.3">
      <c r="A13" s="39" t="s">
        <v>77</v>
      </c>
      <c r="B13" s="40" t="s">
        <v>88</v>
      </c>
      <c r="C13" s="41">
        <v>-35000</v>
      </c>
      <c r="D13" s="41">
        <f t="shared" si="0"/>
        <v>1211000</v>
      </c>
    </row>
    <row r="14" spans="1:5" ht="17.25" customHeight="1" x14ac:dyDescent="0.3">
      <c r="A14" s="39" t="s">
        <v>77</v>
      </c>
      <c r="B14" s="40" t="s">
        <v>76</v>
      </c>
      <c r="C14" s="41">
        <v>-35000</v>
      </c>
      <c r="D14" s="41">
        <f t="shared" si="0"/>
        <v>1176000</v>
      </c>
    </row>
    <row r="15" spans="1:5" ht="18.75" x14ac:dyDescent="0.3">
      <c r="A15" s="39" t="s">
        <v>77</v>
      </c>
      <c r="B15" s="40" t="s">
        <v>89</v>
      </c>
      <c r="C15" s="41">
        <v>-35000</v>
      </c>
      <c r="D15" s="41">
        <f t="shared" si="0"/>
        <v>1141000</v>
      </c>
    </row>
    <row r="16" spans="1:5" ht="18.75" x14ac:dyDescent="0.3">
      <c r="A16" s="39" t="s">
        <v>77</v>
      </c>
      <c r="B16" s="40" t="s">
        <v>90</v>
      </c>
      <c r="C16" s="41">
        <v>-35000</v>
      </c>
      <c r="D16" s="41">
        <f t="shared" si="0"/>
        <v>1106000</v>
      </c>
    </row>
    <row r="17" spans="1:5" ht="18.75" x14ac:dyDescent="0.3">
      <c r="A17" s="39" t="s">
        <v>77</v>
      </c>
      <c r="B17" s="40" t="s">
        <v>91</v>
      </c>
      <c r="C17" s="41">
        <v>-35000</v>
      </c>
      <c r="D17" s="41">
        <f t="shared" si="0"/>
        <v>1071000</v>
      </c>
    </row>
    <row r="18" spans="1:5" ht="18.75" x14ac:dyDescent="0.3">
      <c r="A18" s="39" t="s">
        <v>77</v>
      </c>
      <c r="B18" s="40" t="s">
        <v>92</v>
      </c>
      <c r="C18" s="41">
        <v>-150000</v>
      </c>
      <c r="D18" s="41">
        <f t="shared" si="0"/>
        <v>921000</v>
      </c>
    </row>
    <row r="19" spans="1:5" ht="18.75" x14ac:dyDescent="0.3">
      <c r="A19" s="39" t="s">
        <v>77</v>
      </c>
      <c r="B19" s="40" t="s">
        <v>93</v>
      </c>
      <c r="C19" s="41">
        <v>-35000</v>
      </c>
      <c r="D19" s="41">
        <f t="shared" si="0"/>
        <v>886000</v>
      </c>
      <c r="E19" s="36"/>
    </row>
    <row r="20" spans="1:5" ht="18.75" x14ac:dyDescent="0.3">
      <c r="A20" s="39" t="s">
        <v>94</v>
      </c>
      <c r="B20" s="40" t="s">
        <v>93</v>
      </c>
      <c r="C20" s="41">
        <v>-52500</v>
      </c>
      <c r="D20" s="41">
        <f t="shared" si="0"/>
        <v>833500</v>
      </c>
      <c r="E20" s="36"/>
    </row>
    <row r="21" spans="1:5" ht="18.75" x14ac:dyDescent="0.3">
      <c r="A21" s="96" t="s">
        <v>94</v>
      </c>
      <c r="B21" s="40" t="s">
        <v>78</v>
      </c>
      <c r="C21" s="41">
        <v>-90000</v>
      </c>
      <c r="D21" s="41">
        <f>D20+C21</f>
        <v>743500</v>
      </c>
    </row>
    <row r="22" spans="1:5" ht="18.75" x14ac:dyDescent="0.3">
      <c r="A22" s="96"/>
      <c r="B22" s="40"/>
      <c r="C22" s="41">
        <v>-45000</v>
      </c>
      <c r="D22" s="41">
        <f t="shared" si="0"/>
        <v>698500</v>
      </c>
    </row>
    <row r="23" spans="1:5" ht="18.75" x14ac:dyDescent="0.3">
      <c r="A23" s="96"/>
      <c r="B23" s="40"/>
      <c r="C23" s="41">
        <v>-45000</v>
      </c>
      <c r="D23" s="41">
        <f t="shared" si="0"/>
        <v>653500</v>
      </c>
      <c r="E23" s="36"/>
    </row>
    <row r="24" spans="1:5" ht="18.75" x14ac:dyDescent="0.3">
      <c r="A24" s="39" t="s">
        <v>77</v>
      </c>
      <c r="B24" s="40" t="s">
        <v>101</v>
      </c>
      <c r="C24" s="41">
        <v>-35000</v>
      </c>
      <c r="D24" s="41">
        <f t="shared" si="0"/>
        <v>618500</v>
      </c>
      <c r="E24" s="36"/>
    </row>
    <row r="25" spans="1:5" ht="18.75" x14ac:dyDescent="0.3">
      <c r="A25" s="39" t="s">
        <v>94</v>
      </c>
      <c r="B25" s="40" t="s">
        <v>101</v>
      </c>
      <c r="C25" s="41">
        <v>-23500</v>
      </c>
      <c r="D25" s="41">
        <f t="shared" si="0"/>
        <v>595000</v>
      </c>
      <c r="E25" s="36"/>
    </row>
    <row r="26" spans="1:5" ht="18.75" x14ac:dyDescent="0.3">
      <c r="A26" s="39" t="s">
        <v>77</v>
      </c>
      <c r="B26" s="40" t="s">
        <v>113</v>
      </c>
      <c r="C26" s="41">
        <v>-35000</v>
      </c>
      <c r="D26" s="41">
        <f t="shared" si="0"/>
        <v>560000</v>
      </c>
      <c r="E26" s="36"/>
    </row>
    <row r="27" spans="1:5" ht="18.75" x14ac:dyDescent="0.3">
      <c r="A27" s="39" t="s">
        <v>77</v>
      </c>
      <c r="B27" s="40" t="s">
        <v>123</v>
      </c>
      <c r="C27" s="41">
        <v>-35000</v>
      </c>
      <c r="D27" s="41">
        <f t="shared" si="0"/>
        <v>525000</v>
      </c>
      <c r="E27" s="36"/>
    </row>
    <row r="28" spans="1:5" ht="18.75" x14ac:dyDescent="0.3">
      <c r="A28" s="39" t="s">
        <v>77</v>
      </c>
      <c r="B28" s="40" t="s">
        <v>129</v>
      </c>
      <c r="C28" s="41">
        <v>-35000</v>
      </c>
      <c r="D28" s="41">
        <f t="shared" si="0"/>
        <v>490000</v>
      </c>
      <c r="E28" s="36"/>
    </row>
    <row r="29" spans="1:5" ht="16.5" customHeight="1" x14ac:dyDescent="0.3">
      <c r="A29" s="39" t="s">
        <v>77</v>
      </c>
      <c r="B29" s="40" t="s">
        <v>135</v>
      </c>
      <c r="C29" s="41">
        <v>-35000</v>
      </c>
      <c r="D29" s="41">
        <f t="shared" si="0"/>
        <v>455000</v>
      </c>
      <c r="E29" s="36"/>
    </row>
    <row r="30" spans="1:5" ht="17.25" customHeight="1" x14ac:dyDescent="0.3">
      <c r="A30" s="71" t="s">
        <v>144</v>
      </c>
      <c r="B30" s="40" t="s">
        <v>146</v>
      </c>
      <c r="C30" s="41">
        <v>-70000</v>
      </c>
      <c r="D30" s="41">
        <f t="shared" si="0"/>
        <v>385000</v>
      </c>
      <c r="E30" s="36"/>
    </row>
    <row r="31" spans="1:5" ht="15.75" customHeight="1" x14ac:dyDescent="0.3">
      <c r="A31" s="71" t="s">
        <v>145</v>
      </c>
      <c r="B31" s="40" t="s">
        <v>146</v>
      </c>
      <c r="C31" s="41">
        <v>-90000</v>
      </c>
      <c r="D31" s="41">
        <f t="shared" si="0"/>
        <v>295000</v>
      </c>
      <c r="E31" s="36"/>
    </row>
    <row r="32" spans="1:5" ht="15.75" customHeight="1" x14ac:dyDescent="0.3">
      <c r="A32" s="72" t="s">
        <v>147</v>
      </c>
      <c r="B32" s="40" t="s">
        <v>146</v>
      </c>
      <c r="C32" s="41">
        <v>-90000</v>
      </c>
      <c r="D32" s="41">
        <f t="shared" si="0"/>
        <v>205000</v>
      </c>
      <c r="E32" s="36"/>
    </row>
    <row r="33" spans="1:5" ht="16.5" customHeight="1" x14ac:dyDescent="0.3">
      <c r="A33" s="39" t="s">
        <v>77</v>
      </c>
      <c r="B33" s="40" t="s">
        <v>157</v>
      </c>
      <c r="C33" s="41">
        <v>-35000</v>
      </c>
      <c r="D33" s="41">
        <f t="shared" si="0"/>
        <v>170000</v>
      </c>
      <c r="E33" s="36"/>
    </row>
    <row r="34" spans="1:5" ht="15.75" customHeight="1" x14ac:dyDescent="0.3">
      <c r="A34" s="71" t="s">
        <v>145</v>
      </c>
      <c r="B34" s="76" t="s">
        <v>158</v>
      </c>
      <c r="C34" s="41">
        <v>-90000</v>
      </c>
      <c r="D34" s="41">
        <f t="shared" si="0"/>
        <v>80000</v>
      </c>
      <c r="E34" s="36"/>
    </row>
    <row r="35" spans="1:5" ht="17.25" customHeight="1" x14ac:dyDescent="0.3">
      <c r="A35" s="39" t="s">
        <v>77</v>
      </c>
      <c r="B35" s="40" t="s">
        <v>165</v>
      </c>
      <c r="C35" s="41">
        <v>-35000</v>
      </c>
      <c r="D35" s="41">
        <f t="shared" si="0"/>
        <v>45000</v>
      </c>
      <c r="E35" s="36"/>
    </row>
    <row r="36" spans="1:5" ht="18.75" x14ac:dyDescent="0.3">
      <c r="A36" s="97" t="s">
        <v>95</v>
      </c>
      <c r="B36" s="97"/>
      <c r="C36" s="42">
        <f>SUM(C3:C35)</f>
        <v>-1621000</v>
      </c>
      <c r="D36" s="52"/>
      <c r="E36" s="36"/>
    </row>
    <row r="37" spans="1:5" ht="18.75" x14ac:dyDescent="0.3">
      <c r="A37" s="98" t="s">
        <v>114</v>
      </c>
      <c r="B37" s="98"/>
      <c r="C37" s="51">
        <f>C36+C2</f>
        <v>45000</v>
      </c>
      <c r="D37" s="36"/>
    </row>
    <row r="38" spans="1:5" x14ac:dyDescent="0.25">
      <c r="B38" s="37"/>
      <c r="C38" s="36"/>
      <c r="D38" s="36"/>
    </row>
    <row r="39" spans="1:5" x14ac:dyDescent="0.25">
      <c r="B39" s="37"/>
      <c r="C39" s="36"/>
      <c r="D39" s="36"/>
    </row>
    <row r="40" spans="1:5" x14ac:dyDescent="0.25">
      <c r="B40" s="37"/>
    </row>
  </sheetData>
  <mergeCells count="3">
    <mergeCell ref="A21:A23"/>
    <mergeCell ref="A36:B36"/>
    <mergeCell ref="A37:B37"/>
  </mergeCells>
  <printOptions horizontalCentered="1"/>
  <pageMargins left="0.31496062992125984" right="0.31496062992125984" top="1.75" bottom="0.74803149606299213" header="0.31496062992125984" footer="0.31496062992125984"/>
  <pageSetup paperSize="9" orientation="portrait" horizontalDpi="4294967293" r:id="rId1"/>
  <headerFooter>
    <oddHeader xml:space="preserve">&amp;LCABINET CONSEIL ET DE GESTION IMMOBILIERE (CCGIM)
01 BP 3269 ABIDJAN 01
CONTATCS: 23 46 93 65 - 03 32 59 24 - 04 92 72 51
&amp;C
&amp;14ETAT DES REMBOURSEMENTS DES COUTS DES TRAVAUX
PROPRIETAIRE: Mme BAMBA MARIAM
LOCATAIRE: M SIDIBE AMARA&amp;R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Normal="100" workbookViewId="0">
      <selection activeCell="L21" sqref="L21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7109375" customWidth="1"/>
    <col min="5" max="5" width="10.710937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78" t="s">
        <v>124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ht="5.25" customHeight="1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2" ht="20.25" customHeight="1" x14ac:dyDescent="0.35">
      <c r="A3" s="79" t="s">
        <v>17</v>
      </c>
      <c r="B3" s="79"/>
      <c r="C3" s="79"/>
      <c r="D3" s="79"/>
      <c r="E3" s="79"/>
      <c r="F3" s="79"/>
      <c r="G3" s="79"/>
      <c r="H3" s="87" t="s">
        <v>118</v>
      </c>
      <c r="I3" s="87"/>
      <c r="J3" s="87"/>
      <c r="K3" s="87"/>
      <c r="L3" s="87"/>
    </row>
    <row r="4" spans="1:12" ht="5.25" customHeight="1" x14ac:dyDescent="0.4">
      <c r="A4" s="22"/>
      <c r="B4" s="22"/>
      <c r="C4" s="22"/>
      <c r="D4" s="22"/>
      <c r="E4" s="22"/>
      <c r="F4" s="22"/>
      <c r="G4" s="22"/>
      <c r="H4" s="53"/>
      <c r="I4" s="53"/>
      <c r="J4" s="20"/>
      <c r="K4" s="20"/>
      <c r="L4" s="20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0"/>
      <c r="K6" s="80"/>
      <c r="L6" s="53"/>
    </row>
    <row r="7" spans="1:12" ht="18" customHeight="1" x14ac:dyDescent="0.3">
      <c r="A7" s="3" t="s">
        <v>12</v>
      </c>
      <c r="D7" s="53" t="s">
        <v>19</v>
      </c>
      <c r="E7" s="53"/>
      <c r="F7" s="81" t="s">
        <v>20</v>
      </c>
      <c r="G7" s="81"/>
      <c r="H7" s="81"/>
      <c r="I7" s="81"/>
      <c r="J7" s="81"/>
      <c r="K7" s="81"/>
      <c r="L7" s="81"/>
    </row>
    <row r="8" spans="1:12" ht="3" customHeight="1" x14ac:dyDescent="0.3">
      <c r="A8" s="3"/>
      <c r="D8" s="53"/>
      <c r="E8" s="53"/>
      <c r="F8" s="53"/>
      <c r="G8" s="53"/>
      <c r="H8" s="53"/>
      <c r="I8" s="53"/>
      <c r="J8" s="53"/>
      <c r="K8" s="54"/>
      <c r="L8" s="54"/>
    </row>
    <row r="9" spans="1:12" ht="18.75" customHeight="1" x14ac:dyDescent="0.3">
      <c r="A9" s="80" t="s">
        <v>41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2" ht="18.75" customHeight="1" x14ac:dyDescent="0.3">
      <c r="A10" s="80" t="s">
        <v>14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</row>
    <row r="11" spans="1:12" ht="6.75" customHeight="1" x14ac:dyDescent="0.3">
      <c r="K11" s="88"/>
      <c r="L11" s="88"/>
    </row>
    <row r="12" spans="1:12" x14ac:dyDescent="0.25">
      <c r="A12" s="5" t="s">
        <v>0</v>
      </c>
      <c r="B12" s="2" t="s">
        <v>1</v>
      </c>
      <c r="C12" s="16" t="s">
        <v>9</v>
      </c>
      <c r="D12" s="2" t="s">
        <v>8</v>
      </c>
      <c r="E12" s="2" t="s">
        <v>2</v>
      </c>
      <c r="F12" s="2" t="s">
        <v>3</v>
      </c>
      <c r="G12" s="14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8" t="s">
        <v>46</v>
      </c>
      <c r="C13" s="19" t="s">
        <v>21</v>
      </c>
      <c r="D13" s="12" t="s">
        <v>47</v>
      </c>
      <c r="E13" s="11">
        <v>35000</v>
      </c>
      <c r="F13" s="28"/>
      <c r="G13" s="11"/>
      <c r="H13" s="11">
        <v>35000</v>
      </c>
      <c r="I13" s="11"/>
      <c r="J13" s="11">
        <f>SUM(H13:I13)</f>
        <v>35000</v>
      </c>
      <c r="K13" s="6" t="s">
        <v>125</v>
      </c>
      <c r="L13" s="10" t="s">
        <v>51</v>
      </c>
    </row>
    <row r="14" spans="1:12" ht="15.75" customHeight="1" x14ac:dyDescent="0.3">
      <c r="A14" s="1">
        <v>2</v>
      </c>
      <c r="B14" s="18" t="s">
        <v>58</v>
      </c>
      <c r="C14" s="19" t="s">
        <v>22</v>
      </c>
      <c r="D14" s="12" t="s">
        <v>36</v>
      </c>
      <c r="E14" s="11">
        <v>45000</v>
      </c>
      <c r="F14" s="11">
        <v>99000</v>
      </c>
      <c r="G14" s="11">
        <v>9000</v>
      </c>
      <c r="H14" s="11"/>
      <c r="I14" s="11"/>
      <c r="J14" s="11">
        <f t="shared" ref="J14:J19" si="0">SUM(H14:I14)</f>
        <v>0</v>
      </c>
      <c r="K14" s="6"/>
      <c r="L14" s="1"/>
    </row>
    <row r="15" spans="1:12" ht="18.75" x14ac:dyDescent="0.3">
      <c r="A15" s="1">
        <v>3</v>
      </c>
      <c r="B15" s="15" t="s">
        <v>44</v>
      </c>
      <c r="C15" s="19" t="s">
        <v>23</v>
      </c>
      <c r="D15" s="12" t="s">
        <v>45</v>
      </c>
      <c r="E15" s="11">
        <v>45000</v>
      </c>
      <c r="F15" s="28">
        <v>144000</v>
      </c>
      <c r="G15" s="11">
        <v>9000</v>
      </c>
      <c r="H15" s="11">
        <v>45000</v>
      </c>
      <c r="I15" s="11"/>
      <c r="J15" s="11">
        <f t="shared" si="0"/>
        <v>45000</v>
      </c>
      <c r="K15" s="6" t="s">
        <v>128</v>
      </c>
      <c r="L15" s="35" t="s">
        <v>30</v>
      </c>
    </row>
    <row r="16" spans="1:12" ht="14.25" customHeight="1" x14ac:dyDescent="0.3">
      <c r="A16" s="1">
        <v>4</v>
      </c>
      <c r="B16" s="26" t="s">
        <v>28</v>
      </c>
      <c r="C16" s="19" t="s">
        <v>24</v>
      </c>
      <c r="D16" s="12" t="s">
        <v>35</v>
      </c>
      <c r="E16" s="11">
        <v>45000</v>
      </c>
      <c r="F16" s="11"/>
      <c r="G16" s="11">
        <v>4500</v>
      </c>
      <c r="H16" s="11">
        <v>45000</v>
      </c>
      <c r="I16" s="11"/>
      <c r="J16" s="11">
        <f t="shared" si="0"/>
        <v>45000</v>
      </c>
      <c r="K16" s="6" t="s">
        <v>126</v>
      </c>
      <c r="L16" s="10" t="s">
        <v>30</v>
      </c>
    </row>
    <row r="17" spans="1:12" ht="15.75" customHeight="1" x14ac:dyDescent="0.3">
      <c r="A17" s="1">
        <v>5</v>
      </c>
      <c r="B17" s="17" t="s">
        <v>31</v>
      </c>
      <c r="C17" s="19" t="s">
        <v>25</v>
      </c>
      <c r="D17" s="25" t="s">
        <v>34</v>
      </c>
      <c r="E17" s="11">
        <v>45000</v>
      </c>
      <c r="F17" s="11">
        <v>69500</v>
      </c>
      <c r="G17" s="11">
        <v>4500</v>
      </c>
      <c r="H17" s="11">
        <v>45000</v>
      </c>
      <c r="I17" s="11"/>
      <c r="J17" s="11">
        <f t="shared" si="0"/>
        <v>45000</v>
      </c>
      <c r="K17" s="6" t="s">
        <v>127</v>
      </c>
      <c r="L17" s="35" t="s">
        <v>33</v>
      </c>
    </row>
    <row r="18" spans="1:12" ht="18.75" x14ac:dyDescent="0.3">
      <c r="A18" s="1">
        <v>6</v>
      </c>
      <c r="B18" s="18" t="s">
        <v>48</v>
      </c>
      <c r="C18" s="19" t="s">
        <v>26</v>
      </c>
      <c r="D18" s="25">
        <v>78772724</v>
      </c>
      <c r="E18" s="11">
        <v>45000</v>
      </c>
      <c r="F18" s="28">
        <v>378000</v>
      </c>
      <c r="G18" s="11">
        <v>18000</v>
      </c>
      <c r="H18" s="11"/>
      <c r="I18" s="28"/>
      <c r="J18" s="11">
        <f t="shared" si="0"/>
        <v>0</v>
      </c>
      <c r="K18" s="6"/>
      <c r="L18" s="10"/>
    </row>
    <row r="19" spans="1:12" ht="18.75" x14ac:dyDescent="0.3">
      <c r="A19" s="1">
        <v>7</v>
      </c>
      <c r="B19" s="18"/>
      <c r="C19" s="19" t="s">
        <v>27</v>
      </c>
      <c r="D19" s="25"/>
      <c r="E19" s="11"/>
      <c r="F19" s="28"/>
      <c r="G19" s="13"/>
      <c r="H19" s="11"/>
      <c r="I19" s="11"/>
      <c r="J19" s="11">
        <f t="shared" si="0"/>
        <v>0</v>
      </c>
      <c r="K19" s="6"/>
      <c r="L19" s="7"/>
    </row>
    <row r="20" spans="1:12" ht="18.75" customHeight="1" x14ac:dyDescent="0.3">
      <c r="A20" s="89" t="s">
        <v>37</v>
      </c>
      <c r="B20" s="90"/>
      <c r="C20" s="90"/>
      <c r="D20" s="91"/>
      <c r="E20" s="27">
        <f t="shared" ref="E20:J20" si="1">SUM(E13:E19)</f>
        <v>260000</v>
      </c>
      <c r="F20" s="38">
        <f t="shared" si="1"/>
        <v>690500</v>
      </c>
      <c r="G20" s="27">
        <f t="shared" si="1"/>
        <v>45000</v>
      </c>
      <c r="H20" s="27">
        <f t="shared" si="1"/>
        <v>170000</v>
      </c>
      <c r="I20" s="27">
        <f t="shared" si="1"/>
        <v>0</v>
      </c>
      <c r="J20" s="27">
        <f t="shared" si="1"/>
        <v>170000</v>
      </c>
      <c r="K20" s="6" t="s">
        <v>128</v>
      </c>
      <c r="L20" s="56" t="s">
        <v>56</v>
      </c>
    </row>
    <row r="21" spans="1:12" ht="15.75" x14ac:dyDescent="0.25">
      <c r="A21" s="82" t="s">
        <v>38</v>
      </c>
      <c r="B21" s="83"/>
      <c r="C21" s="83"/>
      <c r="D21" s="83"/>
      <c r="E21" s="83"/>
      <c r="F21" s="83"/>
      <c r="G21" s="83"/>
      <c r="H21" s="83"/>
      <c r="I21" s="84"/>
      <c r="J21" s="11">
        <f>-J20*0.1</f>
        <v>-17000</v>
      </c>
    </row>
    <row r="22" spans="1:12" ht="15.75" x14ac:dyDescent="0.25">
      <c r="A22" s="82" t="s">
        <v>68</v>
      </c>
      <c r="B22" s="83"/>
      <c r="C22" s="83"/>
      <c r="D22" s="83"/>
      <c r="E22" s="83"/>
      <c r="F22" s="83"/>
      <c r="G22" s="83"/>
      <c r="H22" s="83"/>
      <c r="I22" s="84"/>
      <c r="J22" s="11">
        <v>-35000</v>
      </c>
      <c r="L22" s="34"/>
    </row>
    <row r="23" spans="1:12" ht="15.75" x14ac:dyDescent="0.25">
      <c r="A23" s="82" t="s">
        <v>39</v>
      </c>
      <c r="B23" s="83"/>
      <c r="C23" s="83"/>
      <c r="D23" s="83"/>
      <c r="E23" s="83"/>
      <c r="F23" s="83"/>
      <c r="G23" s="83"/>
      <c r="H23" s="83"/>
      <c r="I23" s="84"/>
      <c r="J23" s="27">
        <f>SUM(J20:J22)</f>
        <v>118000</v>
      </c>
    </row>
    <row r="24" spans="1:12" ht="8.25" customHeight="1" x14ac:dyDescent="0.25"/>
    <row r="25" spans="1:12" ht="18.75" x14ac:dyDescent="0.3">
      <c r="A25" s="1">
        <v>7</v>
      </c>
      <c r="B25" s="18" t="s">
        <v>49</v>
      </c>
      <c r="C25" s="19" t="s">
        <v>27</v>
      </c>
      <c r="D25" s="25">
        <v>8417987</v>
      </c>
      <c r="E25" s="92" t="s">
        <v>107</v>
      </c>
      <c r="F25" s="93"/>
      <c r="G25" s="93"/>
      <c r="H25" s="93"/>
      <c r="I25" s="93"/>
      <c r="J25" s="93"/>
      <c r="K25" s="93"/>
      <c r="L25" s="94"/>
    </row>
    <row r="26" spans="1:12" ht="6.75" customHeight="1" x14ac:dyDescent="0.25">
      <c r="E26" s="34"/>
    </row>
    <row r="27" spans="1:12" ht="18.75" x14ac:dyDescent="0.3">
      <c r="A27" s="1">
        <v>1</v>
      </c>
      <c r="B27" s="18" t="s">
        <v>46</v>
      </c>
      <c r="C27" s="19" t="s">
        <v>21</v>
      </c>
      <c r="D27" s="12" t="s">
        <v>47</v>
      </c>
      <c r="E27" s="11">
        <v>35000</v>
      </c>
      <c r="F27" s="92" t="s">
        <v>112</v>
      </c>
      <c r="G27" s="93"/>
      <c r="H27" s="93"/>
      <c r="I27" s="93"/>
      <c r="J27" s="93"/>
      <c r="K27" s="93"/>
      <c r="L27" s="94"/>
    </row>
    <row r="28" spans="1:12" ht="15.75" x14ac:dyDescent="0.25">
      <c r="A28" s="95" t="s">
        <v>115</v>
      </c>
      <c r="B28" s="95"/>
      <c r="C28" s="95"/>
      <c r="D28" s="95"/>
      <c r="E28" s="95"/>
      <c r="F28" s="95"/>
      <c r="G28" s="95"/>
      <c r="H28" s="95"/>
      <c r="I28" s="95"/>
      <c r="J28" s="27"/>
    </row>
    <row r="29" spans="1:12" x14ac:dyDescent="0.25">
      <c r="E29" s="34"/>
    </row>
    <row r="30" spans="1:12" x14ac:dyDescent="0.25">
      <c r="F30" s="34"/>
    </row>
  </sheetData>
  <mergeCells count="15">
    <mergeCell ref="A9:L9"/>
    <mergeCell ref="A1:L1"/>
    <mergeCell ref="A3:G3"/>
    <mergeCell ref="H3:L3"/>
    <mergeCell ref="J6:K6"/>
    <mergeCell ref="F7:L7"/>
    <mergeCell ref="E25:L25"/>
    <mergeCell ref="F27:L27"/>
    <mergeCell ref="A28:I28"/>
    <mergeCell ref="A10:L10"/>
    <mergeCell ref="K11:L11"/>
    <mergeCell ref="A20:D20"/>
    <mergeCell ref="A21:I21"/>
    <mergeCell ref="A22:I22"/>
    <mergeCell ref="A23:I23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Normal="100" workbookViewId="0">
      <selection activeCell="G32" sqref="G32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7109375" customWidth="1"/>
    <col min="5" max="5" width="10.710937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5.140625" hidden="1" customWidth="1"/>
  </cols>
  <sheetData>
    <row r="1" spans="1:12" ht="21" x14ac:dyDescent="0.25">
      <c r="A1" s="78" t="s">
        <v>130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2" ht="5.25" customHeight="1" x14ac:dyDescent="0.2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2" ht="20.25" customHeight="1" x14ac:dyDescent="0.35">
      <c r="A3" s="79" t="s">
        <v>17</v>
      </c>
      <c r="B3" s="79"/>
      <c r="C3" s="79"/>
      <c r="D3" s="79"/>
      <c r="E3" s="79"/>
      <c r="F3" s="79"/>
      <c r="G3" s="79"/>
      <c r="H3" s="87" t="s">
        <v>118</v>
      </c>
      <c r="I3" s="87"/>
      <c r="J3" s="87"/>
      <c r="K3" s="87"/>
      <c r="L3" s="87"/>
    </row>
    <row r="4" spans="1:12" ht="5.25" customHeight="1" x14ac:dyDescent="0.4">
      <c r="A4" s="22"/>
      <c r="B4" s="22"/>
      <c r="C4" s="22"/>
      <c r="D4" s="22"/>
      <c r="E4" s="22"/>
      <c r="F4" s="22"/>
      <c r="G4" s="22"/>
      <c r="H4" s="57"/>
      <c r="I4" s="57"/>
      <c r="J4" s="20"/>
      <c r="K4" s="20"/>
      <c r="L4" s="20"/>
    </row>
    <row r="5" spans="1:12" ht="13.5" customHeight="1" x14ac:dyDescent="0.3">
      <c r="A5" s="3" t="s">
        <v>10</v>
      </c>
      <c r="E5" s="4"/>
      <c r="I5" s="4"/>
    </row>
    <row r="6" spans="1:12" ht="11.25" customHeight="1" x14ac:dyDescent="0.3">
      <c r="A6" s="3" t="s">
        <v>11</v>
      </c>
      <c r="J6" s="80"/>
      <c r="K6" s="80"/>
      <c r="L6" s="57"/>
    </row>
    <row r="7" spans="1:12" ht="18" customHeight="1" x14ac:dyDescent="0.3">
      <c r="A7" s="3" t="s">
        <v>12</v>
      </c>
      <c r="D7" s="57" t="s">
        <v>19</v>
      </c>
      <c r="E7" s="57"/>
      <c r="F7" s="81" t="s">
        <v>20</v>
      </c>
      <c r="G7" s="81"/>
      <c r="H7" s="81"/>
      <c r="I7" s="81"/>
      <c r="J7" s="81"/>
      <c r="K7" s="81"/>
      <c r="L7" s="81"/>
    </row>
    <row r="8" spans="1:12" ht="3" customHeight="1" x14ac:dyDescent="0.3">
      <c r="A8" s="3"/>
      <c r="D8" s="57"/>
      <c r="E8" s="57"/>
      <c r="F8" s="57"/>
      <c r="G8" s="57"/>
      <c r="H8" s="57"/>
      <c r="I8" s="57"/>
      <c r="J8" s="57"/>
      <c r="K8" s="58"/>
      <c r="L8" s="58"/>
    </row>
    <row r="9" spans="1:12" ht="18.75" customHeight="1" x14ac:dyDescent="0.3">
      <c r="A9" s="80" t="s">
        <v>41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2" ht="18.75" customHeight="1" x14ac:dyDescent="0.3">
      <c r="A10" s="80" t="s">
        <v>14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</row>
    <row r="11" spans="1:12" ht="6.75" customHeight="1" x14ac:dyDescent="0.3">
      <c r="K11" s="88"/>
      <c r="L11" s="88"/>
    </row>
    <row r="12" spans="1:12" x14ac:dyDescent="0.25">
      <c r="A12" s="5" t="s">
        <v>0</v>
      </c>
      <c r="B12" s="2" t="s">
        <v>1</v>
      </c>
      <c r="C12" s="16" t="s">
        <v>9</v>
      </c>
      <c r="D12" s="2" t="s">
        <v>8</v>
      </c>
      <c r="E12" s="2" t="s">
        <v>2</v>
      </c>
      <c r="F12" s="2" t="s">
        <v>3</v>
      </c>
      <c r="G12" s="14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2" ht="16.5" customHeight="1" x14ac:dyDescent="0.3">
      <c r="A13" s="1">
        <v>1</v>
      </c>
      <c r="B13" s="18" t="s">
        <v>46</v>
      </c>
      <c r="C13" s="19" t="s">
        <v>21</v>
      </c>
      <c r="D13" s="12" t="s">
        <v>47</v>
      </c>
      <c r="E13" s="11">
        <v>35000</v>
      </c>
      <c r="F13" s="28"/>
      <c r="G13" s="11"/>
      <c r="H13" s="11">
        <v>35000</v>
      </c>
      <c r="I13" s="11"/>
      <c r="J13" s="11">
        <f>SUM(H13:I13)</f>
        <v>35000</v>
      </c>
      <c r="K13" s="6" t="s">
        <v>131</v>
      </c>
      <c r="L13" s="10" t="s">
        <v>51</v>
      </c>
    </row>
    <row r="14" spans="1:12" ht="15.75" customHeight="1" x14ac:dyDescent="0.3">
      <c r="A14" s="1">
        <v>2</v>
      </c>
      <c r="B14" s="18" t="s">
        <v>58</v>
      </c>
      <c r="C14" s="19" t="s">
        <v>22</v>
      </c>
      <c r="D14" s="12" t="s">
        <v>36</v>
      </c>
      <c r="E14" s="11">
        <v>45000</v>
      </c>
      <c r="F14" s="28">
        <v>148500</v>
      </c>
      <c r="G14" s="11">
        <v>13500</v>
      </c>
      <c r="H14" s="11"/>
      <c r="I14" s="11"/>
      <c r="J14" s="11">
        <f t="shared" ref="J14:J19" si="0">SUM(H14:I14)</f>
        <v>0</v>
      </c>
      <c r="K14" s="6"/>
      <c r="L14" s="1"/>
    </row>
    <row r="15" spans="1:12" ht="18.75" x14ac:dyDescent="0.3">
      <c r="A15" s="1">
        <v>3</v>
      </c>
      <c r="B15" s="15" t="s">
        <v>44</v>
      </c>
      <c r="C15" s="19" t="s">
        <v>23</v>
      </c>
      <c r="D15" s="12" t="s">
        <v>45</v>
      </c>
      <c r="E15" s="11">
        <v>45000</v>
      </c>
      <c r="F15" s="28">
        <v>148500</v>
      </c>
      <c r="G15" s="11">
        <v>13500</v>
      </c>
      <c r="H15" s="11">
        <v>45000</v>
      </c>
      <c r="I15" s="11">
        <v>45000</v>
      </c>
      <c r="J15" s="11">
        <f t="shared" si="0"/>
        <v>90000</v>
      </c>
      <c r="K15" s="6" t="s">
        <v>136</v>
      </c>
      <c r="L15" s="65" t="s">
        <v>137</v>
      </c>
    </row>
    <row r="16" spans="1:12" ht="14.25" customHeight="1" x14ac:dyDescent="0.3">
      <c r="A16" s="1">
        <v>4</v>
      </c>
      <c r="B16" s="26" t="s">
        <v>28</v>
      </c>
      <c r="C16" s="19" t="s">
        <v>24</v>
      </c>
      <c r="D16" s="12" t="s">
        <v>35</v>
      </c>
      <c r="E16" s="11">
        <v>45000</v>
      </c>
      <c r="F16" s="11">
        <v>9000</v>
      </c>
      <c r="G16" s="11">
        <v>9000</v>
      </c>
      <c r="H16" s="11">
        <v>45000</v>
      </c>
      <c r="I16" s="11"/>
      <c r="J16" s="11">
        <f t="shared" si="0"/>
        <v>45000</v>
      </c>
      <c r="K16" s="6" t="s">
        <v>132</v>
      </c>
      <c r="L16" s="10" t="s">
        <v>30</v>
      </c>
    </row>
    <row r="17" spans="1:12" ht="15.75" customHeight="1" x14ac:dyDescent="0.3">
      <c r="A17" s="1">
        <v>5</v>
      </c>
      <c r="B17" s="17" t="s">
        <v>31</v>
      </c>
      <c r="C17" s="19" t="s">
        <v>25</v>
      </c>
      <c r="D17" s="25" t="s">
        <v>34</v>
      </c>
      <c r="E17" s="11">
        <v>45000</v>
      </c>
      <c r="F17" s="11">
        <v>74000</v>
      </c>
      <c r="G17" s="11">
        <v>9000</v>
      </c>
      <c r="H17" s="11"/>
      <c r="I17" s="11"/>
      <c r="J17" s="11">
        <f t="shared" si="0"/>
        <v>0</v>
      </c>
      <c r="K17" s="6"/>
      <c r="L17" s="35"/>
    </row>
    <row r="18" spans="1:12" ht="18.75" x14ac:dyDescent="0.3">
      <c r="A18" s="1">
        <v>6</v>
      </c>
      <c r="B18" s="18" t="s">
        <v>48</v>
      </c>
      <c r="C18" s="19" t="s">
        <v>26</v>
      </c>
      <c r="D18" s="25">
        <v>78772724</v>
      </c>
      <c r="E18" s="11">
        <v>45000</v>
      </c>
      <c r="F18" s="28">
        <v>427500</v>
      </c>
      <c r="G18" s="11">
        <v>22500</v>
      </c>
      <c r="H18" s="11"/>
      <c r="I18" s="28"/>
      <c r="J18" s="11">
        <f t="shared" si="0"/>
        <v>0</v>
      </c>
      <c r="K18" s="6"/>
      <c r="L18" s="10"/>
    </row>
    <row r="19" spans="1:12" ht="18.75" x14ac:dyDescent="0.3">
      <c r="A19" s="1">
        <v>7</v>
      </c>
      <c r="B19" s="18"/>
      <c r="C19" s="19" t="s">
        <v>27</v>
      </c>
      <c r="D19" s="25"/>
      <c r="E19" s="11"/>
      <c r="F19" s="28"/>
      <c r="G19" s="13"/>
      <c r="H19" s="11"/>
      <c r="I19" s="11"/>
      <c r="J19" s="11">
        <f t="shared" si="0"/>
        <v>0</v>
      </c>
      <c r="K19" s="6"/>
      <c r="L19" s="7"/>
    </row>
    <row r="20" spans="1:12" ht="18.75" customHeight="1" x14ac:dyDescent="0.3">
      <c r="A20" s="89" t="s">
        <v>37</v>
      </c>
      <c r="B20" s="90"/>
      <c r="C20" s="90"/>
      <c r="D20" s="91"/>
      <c r="E20" s="27">
        <f t="shared" ref="E20:I20" si="1">SUM(E13:E19)</f>
        <v>260000</v>
      </c>
      <c r="F20" s="38">
        <f t="shared" si="1"/>
        <v>807500</v>
      </c>
      <c r="G20" s="27">
        <f t="shared" si="1"/>
        <v>67500</v>
      </c>
      <c r="H20" s="27">
        <f t="shared" si="1"/>
        <v>125000</v>
      </c>
      <c r="I20" s="27">
        <f t="shared" si="1"/>
        <v>45000</v>
      </c>
      <c r="J20" s="27">
        <f>SUM(J13:J19)</f>
        <v>170000</v>
      </c>
      <c r="K20" s="6" t="s">
        <v>138</v>
      </c>
      <c r="L20" s="60" t="s">
        <v>56</v>
      </c>
    </row>
    <row r="21" spans="1:12" ht="15.75" x14ac:dyDescent="0.25">
      <c r="A21" s="82" t="s">
        <v>38</v>
      </c>
      <c r="B21" s="83"/>
      <c r="C21" s="83"/>
      <c r="D21" s="83"/>
      <c r="E21" s="83"/>
      <c r="F21" s="83"/>
      <c r="G21" s="83"/>
      <c r="H21" s="83"/>
      <c r="I21" s="84"/>
      <c r="J21" s="11">
        <f>-J20*0.1</f>
        <v>-17000</v>
      </c>
    </row>
    <row r="22" spans="1:12" ht="15.75" x14ac:dyDescent="0.25">
      <c r="A22" s="82" t="s">
        <v>68</v>
      </c>
      <c r="B22" s="83"/>
      <c r="C22" s="83"/>
      <c r="D22" s="83"/>
      <c r="E22" s="83"/>
      <c r="F22" s="83"/>
      <c r="G22" s="83"/>
      <c r="H22" s="83"/>
      <c r="I22" s="84"/>
      <c r="J22" s="11">
        <v>-35000</v>
      </c>
      <c r="L22" s="34"/>
    </row>
    <row r="23" spans="1:12" ht="15.75" x14ac:dyDescent="0.25">
      <c r="A23" s="82" t="s">
        <v>39</v>
      </c>
      <c r="B23" s="83"/>
      <c r="C23" s="83"/>
      <c r="D23" s="83"/>
      <c r="E23" s="83"/>
      <c r="F23" s="83"/>
      <c r="G23" s="83"/>
      <c r="H23" s="83"/>
      <c r="I23" s="84"/>
      <c r="J23" s="27">
        <f>SUM(J20:J22)</f>
        <v>118000</v>
      </c>
    </row>
    <row r="24" spans="1:12" ht="8.25" customHeight="1" x14ac:dyDescent="0.25"/>
    <row r="25" spans="1:12" ht="18.75" x14ac:dyDescent="0.3">
      <c r="A25" s="1">
        <v>7</v>
      </c>
      <c r="B25" s="18" t="s">
        <v>49</v>
      </c>
      <c r="C25" s="19" t="s">
        <v>27</v>
      </c>
      <c r="D25" s="25">
        <v>8417987</v>
      </c>
      <c r="E25" s="92" t="s">
        <v>107</v>
      </c>
      <c r="F25" s="93"/>
      <c r="G25" s="93"/>
      <c r="H25" s="93"/>
      <c r="I25" s="93"/>
      <c r="J25" s="93"/>
      <c r="K25" s="93"/>
      <c r="L25" s="94"/>
    </row>
    <row r="26" spans="1:12" ht="6.75" customHeight="1" x14ac:dyDescent="0.25">
      <c r="E26" s="34"/>
    </row>
    <row r="27" spans="1:12" ht="18.75" x14ac:dyDescent="0.3">
      <c r="A27" s="1">
        <v>1</v>
      </c>
      <c r="B27" s="18" t="s">
        <v>46</v>
      </c>
      <c r="C27" s="19" t="s">
        <v>21</v>
      </c>
      <c r="D27" s="12" t="s">
        <v>47</v>
      </c>
      <c r="E27" s="11">
        <v>35000</v>
      </c>
      <c r="F27" s="92" t="s">
        <v>112</v>
      </c>
      <c r="G27" s="93"/>
      <c r="H27" s="93"/>
      <c r="I27" s="93"/>
      <c r="J27" s="93"/>
      <c r="K27" s="93"/>
      <c r="L27" s="94"/>
    </row>
    <row r="28" spans="1:12" ht="15.75" x14ac:dyDescent="0.25">
      <c r="A28" s="95" t="s">
        <v>115</v>
      </c>
      <c r="B28" s="95"/>
      <c r="C28" s="95"/>
      <c r="D28" s="95"/>
      <c r="E28" s="95"/>
      <c r="F28" s="95"/>
      <c r="G28" s="95"/>
      <c r="H28" s="95"/>
      <c r="I28" s="95"/>
      <c r="J28" s="27">
        <v>455000</v>
      </c>
    </row>
    <row r="29" spans="1:12" x14ac:dyDescent="0.25">
      <c r="E29" s="34"/>
      <c r="F29" s="34"/>
      <c r="H29" s="34"/>
    </row>
    <row r="30" spans="1:12" x14ac:dyDescent="0.25">
      <c r="F30" s="34"/>
    </row>
  </sheetData>
  <mergeCells count="15">
    <mergeCell ref="E25:L25"/>
    <mergeCell ref="F27:L27"/>
    <mergeCell ref="A28:I28"/>
    <mergeCell ref="A10:L10"/>
    <mergeCell ref="K11:L11"/>
    <mergeCell ref="A20:D20"/>
    <mergeCell ref="A21:I21"/>
    <mergeCell ref="A22:I22"/>
    <mergeCell ref="A23:I23"/>
    <mergeCell ref="A9:L9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selection activeCell="N20" sqref="N20"/>
    </sheetView>
  </sheetViews>
  <sheetFormatPr baseColWidth="10" defaultRowHeight="15" x14ac:dyDescent="0.25"/>
  <cols>
    <col min="1" max="1" width="3.140625" customWidth="1"/>
    <col min="2" max="2" width="25" customWidth="1"/>
    <col min="3" max="3" width="6.5703125" customWidth="1"/>
    <col min="4" max="4" width="17.7109375" customWidth="1"/>
    <col min="5" max="5" width="10.7109375" customWidth="1"/>
    <col min="6" max="6" width="9.5703125" customWidth="1"/>
    <col min="7" max="7" width="8.7109375" customWidth="1"/>
    <col min="8" max="8" width="12" customWidth="1"/>
    <col min="9" max="9" width="8.85546875" customWidth="1"/>
    <col min="10" max="10" width="14.42578125" customWidth="1"/>
    <col min="11" max="11" width="8.140625" customWidth="1"/>
    <col min="12" max="12" width="11" customWidth="1"/>
    <col min="13" max="13" width="1.140625" customWidth="1"/>
  </cols>
  <sheetData>
    <row r="1" spans="1:15" ht="21" x14ac:dyDescent="0.25">
      <c r="A1" s="78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</row>
    <row r="2" spans="1:15" ht="5.25" customHeight="1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5" ht="20.25" customHeight="1" x14ac:dyDescent="0.35">
      <c r="A3" s="79" t="s">
        <v>17</v>
      </c>
      <c r="B3" s="79"/>
      <c r="C3" s="79"/>
      <c r="D3" s="79"/>
      <c r="E3" s="79"/>
      <c r="F3" s="79"/>
      <c r="G3" s="79"/>
      <c r="H3" s="87" t="s">
        <v>118</v>
      </c>
      <c r="I3" s="87"/>
      <c r="J3" s="87"/>
      <c r="K3" s="87"/>
      <c r="L3" s="87"/>
    </row>
    <row r="4" spans="1:15" ht="5.25" customHeight="1" x14ac:dyDescent="0.4">
      <c r="A4" s="22"/>
      <c r="B4" s="22"/>
      <c r="C4" s="22"/>
      <c r="D4" s="22"/>
      <c r="E4" s="22"/>
      <c r="F4" s="22"/>
      <c r="G4" s="22"/>
      <c r="H4" s="62"/>
      <c r="I4" s="62"/>
      <c r="J4" s="20"/>
      <c r="K4" s="20"/>
      <c r="L4" s="20"/>
    </row>
    <row r="5" spans="1:15" ht="13.5" customHeight="1" x14ac:dyDescent="0.3">
      <c r="A5" s="3" t="s">
        <v>10</v>
      </c>
      <c r="E5" s="4"/>
      <c r="I5" s="4"/>
    </row>
    <row r="6" spans="1:15" ht="11.25" customHeight="1" x14ac:dyDescent="0.3">
      <c r="A6" s="3" t="s">
        <v>11</v>
      </c>
      <c r="J6" s="80"/>
      <c r="K6" s="80"/>
      <c r="L6" s="62"/>
    </row>
    <row r="7" spans="1:15" ht="18" customHeight="1" x14ac:dyDescent="0.3">
      <c r="A7" s="3" t="s">
        <v>12</v>
      </c>
      <c r="D7" s="62" t="s">
        <v>19</v>
      </c>
      <c r="E7" s="62"/>
      <c r="F7" s="81" t="s">
        <v>20</v>
      </c>
      <c r="G7" s="81"/>
      <c r="H7" s="81"/>
      <c r="I7" s="81"/>
      <c r="J7" s="81"/>
      <c r="K7" s="81"/>
      <c r="L7" s="81"/>
    </row>
    <row r="8" spans="1:15" ht="3" customHeight="1" x14ac:dyDescent="0.3">
      <c r="A8" s="3"/>
      <c r="D8" s="62"/>
      <c r="E8" s="62"/>
      <c r="F8" s="62"/>
      <c r="G8" s="62"/>
      <c r="H8" s="62"/>
      <c r="I8" s="62"/>
      <c r="J8" s="62"/>
      <c r="K8" s="63"/>
      <c r="L8" s="63"/>
    </row>
    <row r="9" spans="1:15" ht="18.75" customHeight="1" x14ac:dyDescent="0.3">
      <c r="A9" s="80" t="s">
        <v>41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</row>
    <row r="10" spans="1:15" ht="18.75" customHeight="1" x14ac:dyDescent="0.3">
      <c r="A10" s="80" t="s">
        <v>14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</row>
    <row r="11" spans="1:15" ht="6.75" customHeight="1" x14ac:dyDescent="0.3">
      <c r="K11" s="88"/>
      <c r="L11" s="88"/>
    </row>
    <row r="12" spans="1:15" x14ac:dyDescent="0.25">
      <c r="A12" s="5" t="s">
        <v>0</v>
      </c>
      <c r="B12" s="2" t="s">
        <v>1</v>
      </c>
      <c r="C12" s="16" t="s">
        <v>9</v>
      </c>
      <c r="D12" s="2" t="s">
        <v>8</v>
      </c>
      <c r="E12" s="2" t="s">
        <v>2</v>
      </c>
      <c r="F12" s="2" t="s">
        <v>3</v>
      </c>
      <c r="G12" s="14" t="s">
        <v>15</v>
      </c>
      <c r="H12" s="9" t="s">
        <v>7</v>
      </c>
      <c r="I12" s="2" t="s">
        <v>5</v>
      </c>
      <c r="J12" s="8" t="s">
        <v>4</v>
      </c>
      <c r="K12" s="2" t="s">
        <v>6</v>
      </c>
      <c r="L12" s="8" t="s">
        <v>13</v>
      </c>
    </row>
    <row r="13" spans="1:15" ht="16.5" customHeight="1" x14ac:dyDescent="0.3">
      <c r="A13" s="1">
        <v>1</v>
      </c>
      <c r="B13" s="18" t="s">
        <v>46</v>
      </c>
      <c r="C13" s="19" t="s">
        <v>21</v>
      </c>
      <c r="D13" s="12" t="s">
        <v>47</v>
      </c>
      <c r="E13" s="11">
        <v>35000</v>
      </c>
      <c r="F13" s="28"/>
      <c r="G13" s="11"/>
      <c r="H13" s="11">
        <v>35000</v>
      </c>
      <c r="I13" s="11"/>
      <c r="J13" s="11">
        <f>SUM(H13:I13)</f>
        <v>35000</v>
      </c>
      <c r="K13" s="6" t="s">
        <v>134</v>
      </c>
      <c r="L13" s="10" t="s">
        <v>51</v>
      </c>
      <c r="O13" s="34"/>
    </row>
    <row r="14" spans="1:15" ht="15.75" customHeight="1" x14ac:dyDescent="0.3">
      <c r="A14" s="1">
        <v>2</v>
      </c>
      <c r="B14" s="18" t="s">
        <v>58</v>
      </c>
      <c r="C14" s="19" t="s">
        <v>22</v>
      </c>
      <c r="D14" s="12" t="s">
        <v>36</v>
      </c>
      <c r="E14" s="11">
        <v>45000</v>
      </c>
      <c r="F14" s="28">
        <v>198000</v>
      </c>
      <c r="G14" s="11">
        <v>13500</v>
      </c>
      <c r="H14" s="11"/>
      <c r="I14" s="11">
        <v>90000</v>
      </c>
      <c r="J14" s="11">
        <f t="shared" ref="J14:J19" si="0">SUM(H14:I14)</f>
        <v>90000</v>
      </c>
      <c r="K14" s="6"/>
      <c r="L14" s="77" t="s">
        <v>143</v>
      </c>
    </row>
    <row r="15" spans="1:15" ht="18.75" x14ac:dyDescent="0.3">
      <c r="A15" s="1">
        <v>3</v>
      </c>
      <c r="B15" s="15" t="s">
        <v>44</v>
      </c>
      <c r="C15" s="19" t="s">
        <v>23</v>
      </c>
      <c r="D15" s="12" t="s">
        <v>45</v>
      </c>
      <c r="E15" s="11">
        <v>45000</v>
      </c>
      <c r="F15" s="28">
        <v>103500</v>
      </c>
      <c r="G15" s="11">
        <v>18000</v>
      </c>
      <c r="H15" s="11"/>
      <c r="I15" s="11"/>
      <c r="J15" s="11">
        <f t="shared" si="0"/>
        <v>0</v>
      </c>
      <c r="K15" s="6"/>
      <c r="L15" s="19"/>
    </row>
    <row r="16" spans="1:15" ht="14.25" customHeight="1" x14ac:dyDescent="0.3">
      <c r="A16" s="1">
        <v>4</v>
      </c>
      <c r="B16" s="26" t="s">
        <v>28</v>
      </c>
      <c r="C16" s="19" t="s">
        <v>24</v>
      </c>
      <c r="D16" s="12" t="s">
        <v>35</v>
      </c>
      <c r="E16" s="11">
        <v>45000</v>
      </c>
      <c r="F16" s="11">
        <v>13500</v>
      </c>
      <c r="G16" s="11">
        <v>13500</v>
      </c>
      <c r="H16" s="11">
        <v>45000</v>
      </c>
      <c r="I16" s="11"/>
      <c r="J16" s="11">
        <f t="shared" si="0"/>
        <v>45000</v>
      </c>
      <c r="K16" s="6" t="s">
        <v>153</v>
      </c>
      <c r="L16" s="74" t="s">
        <v>154</v>
      </c>
    </row>
    <row r="17" spans="1:12" ht="15.75" customHeight="1" x14ac:dyDescent="0.3">
      <c r="A17" s="1">
        <v>5</v>
      </c>
      <c r="B17" s="17" t="s">
        <v>31</v>
      </c>
      <c r="C17" s="19" t="s">
        <v>25</v>
      </c>
      <c r="D17" s="25" t="s">
        <v>34</v>
      </c>
      <c r="E17" s="11">
        <v>45000</v>
      </c>
      <c r="F17" s="28">
        <v>123500</v>
      </c>
      <c r="G17" s="11">
        <v>13500</v>
      </c>
      <c r="H17" s="11">
        <v>45000</v>
      </c>
      <c r="I17" s="11"/>
      <c r="J17" s="11">
        <f t="shared" si="0"/>
        <v>45000</v>
      </c>
      <c r="K17" s="6" t="s">
        <v>150</v>
      </c>
      <c r="L17" s="19" t="s">
        <v>33</v>
      </c>
    </row>
    <row r="18" spans="1:12" ht="18.75" x14ac:dyDescent="0.3">
      <c r="A18" s="1">
        <v>6</v>
      </c>
      <c r="B18" s="18" t="s">
        <v>48</v>
      </c>
      <c r="C18" s="19" t="s">
        <v>26</v>
      </c>
      <c r="D18" s="25">
        <v>78772724</v>
      </c>
      <c r="E18" s="11">
        <v>45000</v>
      </c>
      <c r="F18" s="28">
        <v>477000</v>
      </c>
      <c r="G18" s="11">
        <v>27000</v>
      </c>
      <c r="H18" s="11"/>
      <c r="I18" s="28">
        <v>360000</v>
      </c>
      <c r="J18" s="11">
        <f t="shared" si="0"/>
        <v>360000</v>
      </c>
      <c r="K18" s="6"/>
      <c r="L18" s="73" t="s">
        <v>148</v>
      </c>
    </row>
    <row r="19" spans="1:12" ht="18.75" x14ac:dyDescent="0.3">
      <c r="A19" s="1">
        <v>7</v>
      </c>
      <c r="B19" s="18"/>
      <c r="C19" s="19" t="s">
        <v>27</v>
      </c>
      <c r="D19" s="25"/>
      <c r="E19" s="11"/>
      <c r="F19" s="28"/>
      <c r="G19" s="13"/>
      <c r="H19" s="11"/>
      <c r="I19" s="11"/>
      <c r="J19" s="11">
        <f t="shared" si="0"/>
        <v>0</v>
      </c>
      <c r="K19" s="6"/>
      <c r="L19" s="7"/>
    </row>
    <row r="20" spans="1:12" ht="18.75" customHeight="1" x14ac:dyDescent="0.3">
      <c r="A20" s="89" t="s">
        <v>37</v>
      </c>
      <c r="B20" s="90"/>
      <c r="C20" s="90"/>
      <c r="D20" s="91"/>
      <c r="E20" s="27">
        <f t="shared" ref="E20:J20" si="1">SUM(E13:E19)</f>
        <v>260000</v>
      </c>
      <c r="F20" s="38">
        <f t="shared" si="1"/>
        <v>915500</v>
      </c>
      <c r="G20" s="27">
        <f t="shared" si="1"/>
        <v>85500</v>
      </c>
      <c r="H20" s="27">
        <f t="shared" si="1"/>
        <v>125000</v>
      </c>
      <c r="I20" s="75">
        <f t="shared" si="1"/>
        <v>450000</v>
      </c>
      <c r="J20" s="27">
        <f t="shared" si="1"/>
        <v>575000</v>
      </c>
      <c r="K20" s="6" t="s">
        <v>155</v>
      </c>
      <c r="L20" s="64" t="s">
        <v>56</v>
      </c>
    </row>
    <row r="21" spans="1:12" ht="15.75" x14ac:dyDescent="0.25">
      <c r="A21" s="82" t="s">
        <v>38</v>
      </c>
      <c r="B21" s="83"/>
      <c r="C21" s="83"/>
      <c r="D21" s="83"/>
      <c r="E21" s="83"/>
      <c r="F21" s="83"/>
      <c r="G21" s="83"/>
      <c r="H21" s="83"/>
      <c r="I21" s="84"/>
      <c r="J21" s="11">
        <f>-J20*0.1</f>
        <v>-57500</v>
      </c>
    </row>
    <row r="22" spans="1:12" ht="15.75" x14ac:dyDescent="0.25">
      <c r="A22" s="82" t="s">
        <v>68</v>
      </c>
      <c r="B22" s="83"/>
      <c r="C22" s="83"/>
      <c r="D22" s="83"/>
      <c r="E22" s="83"/>
      <c r="F22" s="83"/>
      <c r="G22" s="83"/>
      <c r="H22" s="83"/>
      <c r="I22" s="84"/>
      <c r="J22" s="11">
        <v>-35000</v>
      </c>
      <c r="L22" s="34"/>
    </row>
    <row r="23" spans="1:12" ht="15.75" x14ac:dyDescent="0.25">
      <c r="A23" s="82" t="s">
        <v>152</v>
      </c>
      <c r="B23" s="83"/>
      <c r="C23" s="83"/>
      <c r="D23" s="83"/>
      <c r="E23" s="83"/>
      <c r="F23" s="83"/>
      <c r="G23" s="83"/>
      <c r="H23" s="83"/>
      <c r="I23" s="84"/>
      <c r="J23" s="11">
        <v>-450000</v>
      </c>
      <c r="L23" s="34"/>
    </row>
    <row r="24" spans="1:12" ht="12" customHeight="1" x14ac:dyDescent="0.25">
      <c r="A24" s="82" t="s">
        <v>39</v>
      </c>
      <c r="B24" s="83"/>
      <c r="C24" s="83"/>
      <c r="D24" s="83"/>
      <c r="E24" s="83"/>
      <c r="F24" s="83"/>
      <c r="G24" s="83"/>
      <c r="H24" s="83"/>
      <c r="I24" s="84"/>
      <c r="J24" s="27">
        <f>SUM(J20:J23)</f>
        <v>32500</v>
      </c>
    </row>
    <row r="25" spans="1:12" ht="8.25" customHeight="1" x14ac:dyDescent="0.25"/>
    <row r="26" spans="1:12" ht="18.75" x14ac:dyDescent="0.3">
      <c r="A26" s="1">
        <v>7</v>
      </c>
      <c r="B26" s="18" t="s">
        <v>49</v>
      </c>
      <c r="C26" s="19" t="s">
        <v>27</v>
      </c>
      <c r="D26" s="25">
        <v>8417987</v>
      </c>
      <c r="E26" s="92" t="s">
        <v>107</v>
      </c>
      <c r="F26" s="93"/>
      <c r="G26" s="93"/>
      <c r="H26" s="93"/>
      <c r="I26" s="93"/>
      <c r="J26" s="93"/>
      <c r="K26" s="93"/>
      <c r="L26" s="94"/>
    </row>
    <row r="27" spans="1:12" ht="6.75" customHeight="1" x14ac:dyDescent="0.25">
      <c r="E27" s="34"/>
    </row>
    <row r="28" spans="1:12" ht="18.75" x14ac:dyDescent="0.3">
      <c r="A28" s="1">
        <v>1</v>
      </c>
      <c r="B28" s="18" t="s">
        <v>46</v>
      </c>
      <c r="C28" s="19" t="s">
        <v>21</v>
      </c>
      <c r="D28" s="12" t="s">
        <v>47</v>
      </c>
      <c r="E28" s="11">
        <v>35000</v>
      </c>
      <c r="F28" s="92" t="s">
        <v>112</v>
      </c>
      <c r="G28" s="93"/>
      <c r="H28" s="93"/>
      <c r="I28" s="93"/>
      <c r="J28" s="93"/>
      <c r="K28" s="93"/>
      <c r="L28" s="94"/>
    </row>
    <row r="29" spans="1:12" ht="15.75" x14ac:dyDescent="0.25">
      <c r="A29" s="95" t="s">
        <v>115</v>
      </c>
      <c r="B29" s="95"/>
      <c r="C29" s="95"/>
      <c r="D29" s="95"/>
      <c r="E29" s="95"/>
      <c r="F29" s="95"/>
      <c r="G29" s="95"/>
      <c r="H29" s="95"/>
      <c r="I29" s="95"/>
      <c r="J29" s="27">
        <v>420000</v>
      </c>
    </row>
    <row r="30" spans="1:12" ht="18.75" x14ac:dyDescent="0.3">
      <c r="A30" s="1">
        <v>2</v>
      </c>
      <c r="B30" s="18" t="s">
        <v>58</v>
      </c>
      <c r="C30" s="19" t="s">
        <v>22</v>
      </c>
      <c r="D30" s="12" t="s">
        <v>36</v>
      </c>
      <c r="E30" s="11">
        <v>45000</v>
      </c>
      <c r="F30" s="28">
        <v>198000</v>
      </c>
      <c r="G30" s="11">
        <v>13500</v>
      </c>
      <c r="H30" s="11"/>
      <c r="I30" s="11">
        <v>90000</v>
      </c>
      <c r="J30" s="92" t="s">
        <v>139</v>
      </c>
      <c r="K30" s="93"/>
      <c r="L30" s="94"/>
    </row>
    <row r="31" spans="1:12" x14ac:dyDescent="0.25">
      <c r="J31" s="101" t="s">
        <v>140</v>
      </c>
      <c r="K31" s="101"/>
      <c r="L31" s="101"/>
    </row>
    <row r="32" spans="1:12" ht="18.75" x14ac:dyDescent="0.3">
      <c r="A32" s="1">
        <v>6</v>
      </c>
      <c r="B32" s="18" t="s">
        <v>48</v>
      </c>
      <c r="C32" s="19" t="s">
        <v>26</v>
      </c>
      <c r="D32" s="25">
        <v>78772724</v>
      </c>
      <c r="E32" s="11">
        <v>45000</v>
      </c>
      <c r="F32" s="28">
        <v>477000</v>
      </c>
      <c r="G32" s="11">
        <v>27000</v>
      </c>
      <c r="H32" s="11"/>
      <c r="I32" s="28">
        <v>270000</v>
      </c>
      <c r="J32" s="92" t="s">
        <v>141</v>
      </c>
      <c r="K32" s="93"/>
      <c r="L32" s="94"/>
    </row>
    <row r="33" spans="1:12" x14ac:dyDescent="0.25">
      <c r="J33" s="101" t="s">
        <v>142</v>
      </c>
      <c r="K33" s="101"/>
      <c r="L33" s="101"/>
    </row>
    <row r="34" spans="1:12" ht="18.75" x14ac:dyDescent="0.3">
      <c r="A34" s="1">
        <v>7</v>
      </c>
      <c r="B34" s="18" t="s">
        <v>49</v>
      </c>
      <c r="C34" s="19" t="s">
        <v>27</v>
      </c>
      <c r="D34" s="25">
        <v>8417987</v>
      </c>
      <c r="E34" s="11">
        <v>45000</v>
      </c>
      <c r="F34" s="28"/>
      <c r="G34" s="13"/>
      <c r="H34" s="11"/>
      <c r="I34" s="11">
        <v>90000</v>
      </c>
      <c r="J34" s="11">
        <f t="shared" ref="J34" si="2">SUM(H34:I34)</f>
        <v>90000</v>
      </c>
      <c r="K34" s="99" t="s">
        <v>149</v>
      </c>
      <c r="L34" s="100"/>
    </row>
  </sheetData>
  <mergeCells count="21">
    <mergeCell ref="K34:L34"/>
    <mergeCell ref="J30:L30"/>
    <mergeCell ref="J31:L31"/>
    <mergeCell ref="J32:L32"/>
    <mergeCell ref="J33:L33"/>
    <mergeCell ref="A9:L9"/>
    <mergeCell ref="E26:L26"/>
    <mergeCell ref="F28:L28"/>
    <mergeCell ref="A29:I29"/>
    <mergeCell ref="A10:L10"/>
    <mergeCell ref="K11:L11"/>
    <mergeCell ref="A20:D20"/>
    <mergeCell ref="A21:I21"/>
    <mergeCell ref="A22:I22"/>
    <mergeCell ref="A24:I24"/>
    <mergeCell ref="A23:I23"/>
    <mergeCell ref="A1:L1"/>
    <mergeCell ref="A3:G3"/>
    <mergeCell ref="H3:L3"/>
    <mergeCell ref="J6:K6"/>
    <mergeCell ref="F7:L7"/>
  </mergeCells>
  <printOptions horizontalCentered="1"/>
  <pageMargins left="0.31496062992125984" right="0.31496062992125984" top="0.19685039370078741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JANVIER 2020</vt:lpstr>
      <vt:lpstr>FEVRIER 2020</vt:lpstr>
      <vt:lpstr>MARS 2020</vt:lpstr>
      <vt:lpstr>AVRIL 2020</vt:lpstr>
      <vt:lpstr>MAI 2020</vt:lpstr>
      <vt:lpstr>ETAT DES REMBOURSEMENTS</vt:lpstr>
      <vt:lpstr>JUIN 2020</vt:lpstr>
      <vt:lpstr>JUILLET 2020</vt:lpstr>
      <vt:lpstr>AOUT 2020</vt:lpstr>
      <vt:lpstr>SEPTEMBRE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2020-09-03T18:11:22Z</cp:lastPrinted>
  <dcterms:created xsi:type="dcterms:W3CDTF">2013-02-10T07:37:00Z</dcterms:created>
  <dcterms:modified xsi:type="dcterms:W3CDTF">2020-10-27T15:32:34Z</dcterms:modified>
</cp:coreProperties>
</file>