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PRIETAIRES\DOUMBIA ADAMA\"/>
    </mc:Choice>
  </mc:AlternateContent>
  <bookViews>
    <workbookView xWindow="0" yWindow="0" windowWidth="19200" windowHeight="11595" firstSheet="22" activeTab="25"/>
  </bookViews>
  <sheets>
    <sheet name="ETAT DES CAUTIONS" sheetId="23" r:id="rId1"/>
    <sheet name="DECEMBRE 18 " sheetId="45" r:id="rId2"/>
    <sheet name="JANVIER 19" sheetId="46" r:id="rId3"/>
    <sheet name="FEVRIER 19" sheetId="47" r:id="rId4"/>
    <sheet name="MARS 2019" sheetId="48" r:id="rId5"/>
    <sheet name="AVRIL 2019 " sheetId="49" r:id="rId6"/>
    <sheet name="MAI 2019" sheetId="50" r:id="rId7"/>
    <sheet name="JUIN 2019" sheetId="51" r:id="rId8"/>
    <sheet name="JUILLET 2019" sheetId="52" r:id="rId9"/>
    <sheet name="AOUT 2019" sheetId="53" r:id="rId10"/>
    <sheet name="SEPTEMBRE 2019" sheetId="54" r:id="rId11"/>
    <sheet name="OCTOBRE 2019" sheetId="55" r:id="rId12"/>
    <sheet name="NOVEMBRE 2019" sheetId="56" r:id="rId13"/>
    <sheet name="DECEMBRE 2019" sheetId="57" r:id="rId14"/>
    <sheet name="JANVIER 2020" sheetId="58" r:id="rId15"/>
    <sheet name="FEVRIER 2020" sheetId="59" r:id="rId16"/>
    <sheet name="MARS 2020" sheetId="61" r:id="rId17"/>
    <sheet name="AVRIL 2020" sheetId="62" r:id="rId18"/>
    <sheet name="MAI 2020" sheetId="63" r:id="rId19"/>
    <sheet name="JUIN 2020" sheetId="64" r:id="rId20"/>
    <sheet name="JUILLET 2020" sheetId="65" r:id="rId21"/>
    <sheet name="AOUT 2020" sheetId="66" r:id="rId22"/>
    <sheet name="SEPTEMBRE 2020" sheetId="67" r:id="rId23"/>
    <sheet name="ETAT DES ARRIERES" sheetId="68" r:id="rId24"/>
    <sheet name="OCTOBRE 2020" sheetId="69" r:id="rId25"/>
    <sheet name="NOVEMBRE 2020" sheetId="70" r:id="rId26"/>
  </sheets>
  <calcPr calcId="152511"/>
</workbook>
</file>

<file path=xl/calcChain.xml><?xml version="1.0" encoding="utf-8"?>
<calcChain xmlns="http://schemas.openxmlformats.org/spreadsheetml/2006/main">
  <c r="J20" i="70" l="1"/>
  <c r="J19" i="70"/>
  <c r="F18" i="70"/>
  <c r="G18" i="70"/>
  <c r="H18" i="70"/>
  <c r="I18" i="70"/>
  <c r="J18" i="70"/>
  <c r="J14" i="70"/>
  <c r="J17" i="70"/>
  <c r="E18" i="70" l="1"/>
  <c r="J22" i="69"/>
  <c r="H18" i="69" l="1"/>
  <c r="I18" i="69"/>
  <c r="J14" i="69"/>
  <c r="J15" i="69"/>
  <c r="J16" i="69"/>
  <c r="J17" i="69"/>
  <c r="J18" i="69" s="1"/>
  <c r="J13" i="69"/>
  <c r="J19" i="69" l="1"/>
  <c r="J20" i="69" s="1"/>
  <c r="G18" i="69"/>
  <c r="F18" i="69"/>
  <c r="E18" i="69"/>
  <c r="J27" i="67"/>
  <c r="H18" i="67" l="1"/>
  <c r="I18" i="67"/>
  <c r="J18" i="67"/>
  <c r="J19" i="67" s="1"/>
  <c r="J20" i="67" s="1"/>
  <c r="J22" i="67" s="1"/>
  <c r="J14" i="67"/>
  <c r="J15" i="67"/>
  <c r="J16" i="67"/>
  <c r="J17" i="67"/>
  <c r="J13" i="67"/>
  <c r="F17" i="68" l="1"/>
  <c r="G17" i="68"/>
  <c r="H17" i="68"/>
  <c r="I17" i="68"/>
  <c r="E17" i="68"/>
  <c r="G18" i="67" l="1"/>
  <c r="F18" i="67"/>
  <c r="E18" i="67"/>
  <c r="J22" i="66"/>
  <c r="J20" i="66"/>
  <c r="J19" i="66"/>
  <c r="H18" i="66"/>
  <c r="I18" i="66"/>
  <c r="J14" i="66"/>
  <c r="J18" i="66" s="1"/>
  <c r="J15" i="66"/>
  <c r="J16" i="66"/>
  <c r="J17" i="66"/>
  <c r="J13" i="66"/>
  <c r="G18" i="66"/>
  <c r="F18" i="66"/>
  <c r="E18" i="66"/>
  <c r="J22" i="65" l="1"/>
  <c r="J20" i="65" l="1"/>
  <c r="J19" i="65"/>
  <c r="H18" i="65"/>
  <c r="I18" i="65"/>
  <c r="J14" i="65"/>
  <c r="J15" i="65"/>
  <c r="J16" i="65"/>
  <c r="J17" i="65"/>
  <c r="J13" i="65"/>
  <c r="J18" i="65" l="1"/>
  <c r="G18" i="65"/>
  <c r="F18" i="65"/>
  <c r="E18" i="65"/>
  <c r="J22" i="64"/>
  <c r="J20" i="64"/>
  <c r="J19" i="64"/>
  <c r="H18" i="64"/>
  <c r="I18" i="64"/>
  <c r="J14" i="64"/>
  <c r="J15" i="64"/>
  <c r="J16" i="64"/>
  <c r="J17" i="64"/>
  <c r="J13" i="64"/>
  <c r="J18" i="64" s="1"/>
  <c r="J16" i="63" l="1"/>
  <c r="J17" i="63"/>
  <c r="H18" i="63"/>
  <c r="I18" i="63"/>
  <c r="J18" i="63"/>
  <c r="J19" i="63" s="1"/>
  <c r="J20" i="63" s="1"/>
  <c r="J22" i="63" s="1"/>
  <c r="J13" i="63"/>
  <c r="J14" i="63"/>
  <c r="J15" i="63"/>
  <c r="G18" i="64"/>
  <c r="F18" i="64"/>
  <c r="E18" i="64"/>
  <c r="G18" i="63" l="1"/>
  <c r="F18" i="63"/>
  <c r="E18" i="63"/>
  <c r="J22" i="62"/>
  <c r="J19" i="62"/>
  <c r="J20" i="62" s="1"/>
  <c r="H18" i="62"/>
  <c r="I18" i="62"/>
  <c r="J18" i="62"/>
  <c r="J17" i="62"/>
  <c r="G18" i="62" l="1"/>
  <c r="F18" i="62"/>
  <c r="E18" i="62"/>
  <c r="H18" i="61"/>
  <c r="I18" i="61"/>
  <c r="J14" i="61"/>
  <c r="J15" i="61"/>
  <c r="J16" i="61"/>
  <c r="J17" i="61"/>
  <c r="J13" i="61"/>
  <c r="J18" i="61" l="1"/>
  <c r="J19" i="61" s="1"/>
  <c r="J20" i="61" s="1"/>
  <c r="J22" i="61" s="1"/>
  <c r="G18" i="61"/>
  <c r="F18" i="61"/>
  <c r="E18" i="61"/>
  <c r="M23" i="55" l="1"/>
  <c r="J22" i="59"/>
  <c r="H18" i="59"/>
  <c r="I18" i="59"/>
  <c r="J14" i="59"/>
  <c r="J15" i="59"/>
  <c r="J16" i="59"/>
  <c r="J18" i="59" s="1"/>
  <c r="J17" i="59"/>
  <c r="J13" i="59"/>
  <c r="J19" i="59" l="1"/>
  <c r="J20" i="59" s="1"/>
  <c r="G18" i="59"/>
  <c r="F18" i="59"/>
  <c r="E18" i="59"/>
  <c r="J23" i="58"/>
  <c r="H18" i="58" l="1"/>
  <c r="I18" i="58"/>
  <c r="J14" i="58"/>
  <c r="J15" i="58"/>
  <c r="J16" i="58"/>
  <c r="J17" i="58"/>
  <c r="J13" i="58"/>
  <c r="J18" i="58" l="1"/>
  <c r="J19" i="58" s="1"/>
  <c r="J20" i="58" s="1"/>
  <c r="G18" i="58"/>
  <c r="F18" i="58"/>
  <c r="E18" i="58"/>
  <c r="J22" i="57" l="1"/>
  <c r="I18" i="57"/>
  <c r="J18" i="57"/>
  <c r="H18" i="57"/>
  <c r="J14" i="57"/>
  <c r="J15" i="57"/>
  <c r="J16" i="57"/>
  <c r="J17" i="57"/>
  <c r="J13" i="57"/>
  <c r="J19" i="57" l="1"/>
  <c r="J20" i="57" s="1"/>
  <c r="G18" i="57"/>
  <c r="F18" i="57"/>
  <c r="E18" i="57"/>
  <c r="J20" i="56"/>
  <c r="J22" i="56"/>
  <c r="J19" i="56"/>
  <c r="H18" i="56" l="1"/>
  <c r="I18" i="56"/>
  <c r="J18" i="56"/>
  <c r="J14" i="56"/>
  <c r="J15" i="56"/>
  <c r="J16" i="56"/>
  <c r="J17" i="56"/>
  <c r="J13" i="56"/>
  <c r="G18" i="56" l="1"/>
  <c r="F18" i="56"/>
  <c r="E18" i="56"/>
  <c r="J25" i="55" l="1"/>
  <c r="J22" i="55"/>
  <c r="J20" i="55"/>
  <c r="J19" i="55"/>
  <c r="H18" i="55"/>
  <c r="I18" i="55"/>
  <c r="J18" i="55"/>
  <c r="J14" i="55"/>
  <c r="J15" i="55"/>
  <c r="J16" i="55"/>
  <c r="J17" i="55"/>
  <c r="J13" i="55"/>
  <c r="D25" i="46" l="1"/>
  <c r="J13" i="54" l="1"/>
  <c r="G18" i="55"/>
  <c r="F18" i="55"/>
  <c r="E18" i="55"/>
  <c r="G18" i="54" l="1"/>
  <c r="H18" i="54"/>
  <c r="I18" i="54"/>
  <c r="J18" i="54"/>
  <c r="J19" i="54" s="1"/>
  <c r="J20" i="54" l="1"/>
  <c r="J22" i="54" s="1"/>
  <c r="J14" i="54"/>
  <c r="J15" i="54"/>
  <c r="J16" i="54"/>
  <c r="J17" i="54"/>
  <c r="F18" i="54" l="1"/>
  <c r="E18" i="54"/>
  <c r="J26" i="53" l="1"/>
  <c r="I18" i="53" l="1"/>
  <c r="J18" i="53"/>
  <c r="G18" i="53"/>
  <c r="H18" i="53"/>
  <c r="F18" i="53"/>
  <c r="E18" i="53"/>
  <c r="J17" i="53"/>
  <c r="J16" i="53"/>
  <c r="J15" i="53"/>
  <c r="J14" i="53"/>
  <c r="J13" i="53"/>
  <c r="I18" i="52"/>
  <c r="H18" i="52"/>
  <c r="G18" i="52"/>
  <c r="F18" i="52"/>
  <c r="E18" i="52"/>
  <c r="J17" i="52"/>
  <c r="J16" i="52"/>
  <c r="J15" i="52"/>
  <c r="J14" i="52"/>
  <c r="J13" i="52"/>
  <c r="I18" i="51"/>
  <c r="H18" i="51"/>
  <c r="G18" i="51"/>
  <c r="F18" i="51"/>
  <c r="E18" i="51"/>
  <c r="J17" i="51"/>
  <c r="J16" i="51"/>
  <c r="J14" i="51"/>
  <c r="J13" i="51"/>
  <c r="J18" i="51" s="1"/>
  <c r="I18" i="50"/>
  <c r="H18" i="50"/>
  <c r="G18" i="50"/>
  <c r="F18" i="50"/>
  <c r="E18" i="50"/>
  <c r="J17" i="50"/>
  <c r="J16" i="50"/>
  <c r="J15" i="50"/>
  <c r="J14" i="50"/>
  <c r="J13" i="50"/>
  <c r="J18" i="50" l="1"/>
  <c r="J19" i="50" s="1"/>
  <c r="J20" i="50" s="1"/>
  <c r="J22" i="50" s="1"/>
  <c r="J18" i="52"/>
  <c r="J19" i="52" s="1"/>
  <c r="J20" i="52" s="1"/>
  <c r="J22" i="52" s="1"/>
  <c r="J19" i="53"/>
  <c r="J20" i="53" s="1"/>
  <c r="J19" i="51"/>
  <c r="J20" i="51" s="1"/>
  <c r="J22" i="51" s="1"/>
  <c r="H18" i="49"/>
  <c r="I18" i="49"/>
  <c r="J14" i="49"/>
  <c r="J15" i="49"/>
  <c r="J16" i="49"/>
  <c r="J17" i="49"/>
  <c r="J13" i="49"/>
  <c r="J18" i="49" l="1"/>
  <c r="G18" i="49"/>
  <c r="F18" i="49"/>
  <c r="E18" i="49"/>
  <c r="J19" i="49" l="1"/>
  <c r="J20" i="49" s="1"/>
  <c r="J22" i="49" s="1"/>
  <c r="I18" i="48"/>
  <c r="H18" i="48"/>
  <c r="G18" i="48"/>
  <c r="F18" i="48"/>
  <c r="E18" i="48"/>
  <c r="J16" i="48"/>
  <c r="J14" i="48"/>
  <c r="J13" i="48"/>
  <c r="J18" i="48" s="1"/>
  <c r="J19" i="48" l="1"/>
  <c r="J20" i="48" s="1"/>
  <c r="J22" i="48" s="1"/>
  <c r="I18" i="47"/>
  <c r="H18" i="47"/>
  <c r="G18" i="47"/>
  <c r="F18" i="47"/>
  <c r="E18" i="47"/>
  <c r="J17" i="47"/>
  <c r="J16" i="47"/>
  <c r="J15" i="47"/>
  <c r="J14" i="47"/>
  <c r="J13" i="47"/>
  <c r="J18" i="47" s="1"/>
  <c r="J19" i="47" l="1"/>
  <c r="J20" i="47" s="1"/>
  <c r="J22" i="47" s="1"/>
  <c r="J18" i="46"/>
  <c r="J14" i="46" l="1"/>
  <c r="J15" i="46"/>
  <c r="J16" i="46"/>
  <c r="J17" i="46"/>
  <c r="J13" i="46"/>
  <c r="I18" i="46"/>
  <c r="H18" i="46"/>
  <c r="G18" i="46"/>
  <c r="F18" i="46"/>
  <c r="E18" i="46"/>
  <c r="J19" i="46" l="1"/>
  <c r="J20" i="46" s="1"/>
  <c r="J22" i="46" s="1"/>
  <c r="I18" i="45"/>
  <c r="J18" i="45"/>
  <c r="J15" i="45"/>
  <c r="J16" i="45"/>
  <c r="J17" i="45"/>
  <c r="J13" i="45"/>
  <c r="H18" i="45" l="1"/>
  <c r="G18" i="45"/>
  <c r="F18" i="45"/>
  <c r="E18" i="45"/>
  <c r="J14" i="45"/>
  <c r="J19" i="45" l="1"/>
  <c r="J20" i="45" s="1"/>
  <c r="J22" i="45" s="1"/>
</calcChain>
</file>

<file path=xl/sharedStrings.xml><?xml version="1.0" encoding="utf-8"?>
<sst xmlns="http://schemas.openxmlformats.org/spreadsheetml/2006/main" count="1153" uniqueCount="216">
  <si>
    <t>N°</t>
  </si>
  <si>
    <t>NOM &amp; PRENOMS</t>
  </si>
  <si>
    <t>LOYERS</t>
  </si>
  <si>
    <t>LOYERS NP</t>
  </si>
  <si>
    <t>MONTANTS PAYES</t>
  </si>
  <si>
    <t>ARRIERES</t>
  </si>
  <si>
    <t>TOTAL</t>
  </si>
  <si>
    <t>DATES</t>
  </si>
  <si>
    <t>LOYERS PAYES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</si>
  <si>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</si>
  <si>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</si>
  <si>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</si>
  <si>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</si>
  <si>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</si>
  <si>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SIGNATURES</t>
  </si>
  <si>
    <t>PENALITES</t>
  </si>
  <si>
    <t>CAUTIONS</t>
  </si>
  <si>
    <t xml:space="preserve"> ETAT DES CAUTIONS EN AVOIR AVEC LE PROPRIETAIRE</t>
  </si>
  <si>
    <t>PART CCGIM</t>
  </si>
  <si>
    <t>MONTANT A VERSER</t>
  </si>
  <si>
    <t>TOTAUX</t>
  </si>
  <si>
    <t>BENEFICIAIRE: DOUMBIA ADAMA</t>
  </si>
  <si>
    <t>N° CC: 1442485M</t>
  </si>
  <si>
    <t xml:space="preserve">01 BP 3269 ABIDJAN 01  </t>
  </si>
  <si>
    <t>Cel. 05 77 36 32 - 01 13 18 64</t>
  </si>
  <si>
    <t>YOPOUGON NIANGON ADJAME COMPLEMENTAIRE: LOT N° 2981 / ÎLOT 33</t>
  </si>
  <si>
    <t>08534054 - 46725805</t>
  </si>
  <si>
    <t>DIOMANDE VALOUA</t>
  </si>
  <si>
    <t>06130408 - 08686306</t>
  </si>
  <si>
    <t>BABALOLA RASAK</t>
  </si>
  <si>
    <t>08656671 - 46385175</t>
  </si>
  <si>
    <t>SANOGO ALIOU  (53235344)</t>
  </si>
  <si>
    <t>ORANGE MONEY</t>
  </si>
  <si>
    <t>MTN</t>
  </si>
  <si>
    <t>CCGIM</t>
  </si>
  <si>
    <t>MONTANT A VERSER DE GESCO</t>
  </si>
  <si>
    <t>BAMBA MAMADOU</t>
  </si>
  <si>
    <t>47190319 - 72512083</t>
  </si>
  <si>
    <t>CENTRE D'IMPOSITION: YOP II</t>
  </si>
  <si>
    <t>DIALLO IBRAHIMA</t>
  </si>
  <si>
    <t>79384393 - 58107864</t>
  </si>
  <si>
    <t>FICHE DES ENCAISSEMENTS : MOIS DE DECEMBRE  2018</t>
  </si>
  <si>
    <t>13/12/18</t>
  </si>
  <si>
    <t>16/12/18</t>
  </si>
  <si>
    <t>05/12/18</t>
  </si>
  <si>
    <t>TOTAL 12/2018</t>
  </si>
  <si>
    <t>27/12/18</t>
  </si>
  <si>
    <t>FICHE DES ENCAISSEMENTS : MOIS DE JANVIER  2019</t>
  </si>
  <si>
    <t>11/01/19</t>
  </si>
  <si>
    <t>02/01/19 MTN</t>
  </si>
  <si>
    <t>14/01/19 OM</t>
  </si>
  <si>
    <t>03/01/19</t>
  </si>
  <si>
    <t>TOTAL 01/2019</t>
  </si>
  <si>
    <t>18/01/19</t>
  </si>
  <si>
    <t>21/01/19</t>
  </si>
  <si>
    <t>01/02/19</t>
  </si>
  <si>
    <t>FICHE DES ENCAISSEMENTS : MOIS DE FEVRIER  2019</t>
  </si>
  <si>
    <t>13/02/19</t>
  </si>
  <si>
    <t>09/02/19</t>
  </si>
  <si>
    <t>FLOOZ MOOV</t>
  </si>
  <si>
    <t>26/02/19</t>
  </si>
  <si>
    <t>TOTAL 02/2019</t>
  </si>
  <si>
    <t>01/03/19</t>
  </si>
  <si>
    <t>FICHE DES ENCAISSEMENTS : MOIS DE MARS  2019</t>
  </si>
  <si>
    <t>12/03/19</t>
  </si>
  <si>
    <t>03/03/19 OM</t>
  </si>
  <si>
    <t>02/04/19</t>
  </si>
  <si>
    <t>TOTAL 03/2019 VERSE LE 02/04/2019</t>
  </si>
  <si>
    <t>FICHE DES ENCAISSEMENTS : MOIS D'AVRIL  2019</t>
  </si>
  <si>
    <t>19/03/19 OM</t>
  </si>
  <si>
    <t>03/04/19 OM</t>
  </si>
  <si>
    <t>08/04/19</t>
  </si>
  <si>
    <t>05/04/19</t>
  </si>
  <si>
    <t>FICHE DES ENCAISSEMENTS : MOIS DE MAI  2019</t>
  </si>
  <si>
    <t>FICHE DES ENCAISSEMENTS : MOIS DE JUIN  2019</t>
  </si>
  <si>
    <t>FICHE DES ENCAISSEMENTS : MOIS DE JUILLET  2019</t>
  </si>
  <si>
    <t>FICHE DES ENCAISSEMENTS : MOIS D'AOUT  2019</t>
  </si>
  <si>
    <t>19/08/19</t>
  </si>
  <si>
    <t>22/08/19</t>
  </si>
  <si>
    <t>21/08/19</t>
  </si>
  <si>
    <t>07/08/19</t>
  </si>
  <si>
    <t>MOOV</t>
  </si>
  <si>
    <t>30/08/19</t>
  </si>
  <si>
    <t>SECUREL GESCO M2</t>
  </si>
  <si>
    <t>ELECTRICIEN</t>
  </si>
  <si>
    <t>TOTAL 08/2019 VERSE LE 31/08/2019</t>
  </si>
  <si>
    <t>13/07/19</t>
  </si>
  <si>
    <t>11/07/19</t>
  </si>
  <si>
    <t>06/08/19</t>
  </si>
  <si>
    <t>TOTAL 07/2019 VERSE LE 06/08/2019</t>
  </si>
  <si>
    <t>FRAIS DE CONTRAT DE BAIL PRIVE M1: 2*2500</t>
  </si>
  <si>
    <t>FRAIS DE CONTRAT DE BAIL PRIVE M1 ET M2: 2*2000</t>
  </si>
  <si>
    <t>12/06/19</t>
  </si>
  <si>
    <t>21/06/19</t>
  </si>
  <si>
    <t>22/06/19</t>
  </si>
  <si>
    <t>05/06/19</t>
  </si>
  <si>
    <t>02/07/19</t>
  </si>
  <si>
    <t>TOTAL 06/2019 VERSE LE 02/07/2019</t>
  </si>
  <si>
    <t>13/05/19</t>
  </si>
  <si>
    <t>19/05/19</t>
  </si>
  <si>
    <t>29/05/19</t>
  </si>
  <si>
    <t>11/05/19</t>
  </si>
  <si>
    <t>02/06/19</t>
  </si>
  <si>
    <t>TOTAL 05/2019 VERSE LE 02/06/2019</t>
  </si>
  <si>
    <t>18/04/19</t>
  </si>
  <si>
    <t>30/04/19 MTN</t>
  </si>
  <si>
    <t>02/05/19</t>
  </si>
  <si>
    <t>TOTAL 04/2019 VERSE LE 02/05/2019</t>
  </si>
  <si>
    <t>IMPOT GESCO 2019 PAYE LE 09/05/2019</t>
  </si>
  <si>
    <t>IMPOT NIANGON ADJAME COMPLEMENTAIRE 2019 PAYE LE 09/05/2020</t>
  </si>
  <si>
    <t>FICHE DES ENCAISSEMENTS : MOIS DE SEPTEMBRE  2019</t>
  </si>
  <si>
    <t>21/09/19</t>
  </si>
  <si>
    <t>09/09/19</t>
  </si>
  <si>
    <t>13/0919</t>
  </si>
  <si>
    <t>MOMO MTN</t>
  </si>
  <si>
    <t>26/09/19</t>
  </si>
  <si>
    <t>03/10/19</t>
  </si>
  <si>
    <t>TOTAL 09/2019 VERSE LE 03/10/2019</t>
  </si>
  <si>
    <t>FICHE DES ENCAISSEMENTS : MOIS D'OCTOBRE  2019</t>
  </si>
  <si>
    <t>05/01/19</t>
  </si>
  <si>
    <t>16/10/19</t>
  </si>
  <si>
    <t>10/10/19</t>
  </si>
  <si>
    <t>21/10/19</t>
  </si>
  <si>
    <t>30/10/19</t>
  </si>
  <si>
    <t>IMPOT FONCIER GESCO</t>
  </si>
  <si>
    <t>IMPOT FONCIER NIANGON ADJAME COMPLEMENTAIRE</t>
  </si>
  <si>
    <t xml:space="preserve">TOTAL 10/2019 </t>
  </si>
  <si>
    <t>RESTE A VERSER 31/10/2019</t>
  </si>
  <si>
    <t>FICHE DES ENCAISSEMENTS : MOIS DE NOVEMBRE  2019</t>
  </si>
  <si>
    <t>12/11/19</t>
  </si>
  <si>
    <t>10/11/19</t>
  </si>
  <si>
    <t>25/07/19</t>
  </si>
  <si>
    <t>79384393 -58107864</t>
  </si>
  <si>
    <t>30/11/19</t>
  </si>
  <si>
    <t xml:space="preserve">TOTAL  30/11/2019 </t>
  </si>
  <si>
    <t>FICHE DES ENCAISSEMENTS : MOIS DE DECEMBRE  2019</t>
  </si>
  <si>
    <t>16/12/19</t>
  </si>
  <si>
    <t>02/12/19 OM</t>
  </si>
  <si>
    <t>11/12/19</t>
  </si>
  <si>
    <t>31/12/19</t>
  </si>
  <si>
    <t xml:space="preserve">TOTAL  31/12/2019 </t>
  </si>
  <si>
    <t>FICHE DES ENCAISSEMENTS : MOIS DE JANVIER 2020</t>
  </si>
  <si>
    <t>58107864</t>
  </si>
  <si>
    <t>79384393 -72225260</t>
  </si>
  <si>
    <t xml:space="preserve">GRAND FRERE DIALLO </t>
  </si>
  <si>
    <t>12/01/20</t>
  </si>
  <si>
    <t>FICHE DES ENCAISSEMENTS : MOIS DE FEVRIER 2020</t>
  </si>
  <si>
    <t>20/01/20</t>
  </si>
  <si>
    <t>18/01/20</t>
  </si>
  <si>
    <t>20/12/19 OM</t>
  </si>
  <si>
    <t>19/01/20</t>
  </si>
  <si>
    <t>31/01/20</t>
  </si>
  <si>
    <t xml:space="preserve">TOTAL  31/01/2020 </t>
  </si>
  <si>
    <t>CAUTION M2</t>
  </si>
  <si>
    <t xml:space="preserve">TOTAL  02/2020 </t>
  </si>
  <si>
    <t>15/02/20</t>
  </si>
  <si>
    <t>21/02/20</t>
  </si>
  <si>
    <t>13/02/20</t>
  </si>
  <si>
    <t>01/03/20</t>
  </si>
  <si>
    <t>20/11/19</t>
  </si>
  <si>
    <t>REGULARISATION D'ARRIERES 11/19+12/19 PAR ORANGE MONEY</t>
  </si>
  <si>
    <t>FICHE DES ENCAISSEMENTS : MOIS DE MARS 2020</t>
  </si>
  <si>
    <t xml:space="preserve">TOTAL  03/2020 </t>
  </si>
  <si>
    <t>26/03/20</t>
  </si>
  <si>
    <t>ORANGE MONNEY</t>
  </si>
  <si>
    <t>11/03/20</t>
  </si>
  <si>
    <t>31/03/20</t>
  </si>
  <si>
    <t>FICHE DES ENCAISSEMENTS : MOIS D'AVRIL 2020</t>
  </si>
  <si>
    <t xml:space="preserve">TOTAL  04/2020 </t>
  </si>
  <si>
    <t>10/04/20</t>
  </si>
  <si>
    <t>02/05/20</t>
  </si>
  <si>
    <t>FICHE DES ENCAISSEMENTS : MOIS DE MAI 2020</t>
  </si>
  <si>
    <t xml:space="preserve">TOTAL  05/2020 </t>
  </si>
  <si>
    <t>12/05/20</t>
  </si>
  <si>
    <t>01/06/20</t>
  </si>
  <si>
    <t>FICHE DES ENCAISSEMENTS : MOIS DE JUIN 2020</t>
  </si>
  <si>
    <t xml:space="preserve">TOTAL  06/2020 </t>
  </si>
  <si>
    <t>01/06/20 OM</t>
  </si>
  <si>
    <t>19/06/20</t>
  </si>
  <si>
    <t>04/07/20</t>
  </si>
  <si>
    <t>FICHE DES ENCAISSEMENTS : MOIS DE JUILLET 2020</t>
  </si>
  <si>
    <t xml:space="preserve">TOTAL  07/2020 </t>
  </si>
  <si>
    <t>18/07/20</t>
  </si>
  <si>
    <t>10/07/20</t>
  </si>
  <si>
    <t>30/07/20</t>
  </si>
  <si>
    <t>FICHE DES ENCAISSEMENTS : MOIS D'AOUT 2020</t>
  </si>
  <si>
    <t xml:space="preserve">TOTAL  08/2020 </t>
  </si>
  <si>
    <t>07/08/20</t>
  </si>
  <si>
    <t>17/08/20</t>
  </si>
  <si>
    <t>02/09/20</t>
  </si>
  <si>
    <t>ORANGE</t>
  </si>
  <si>
    <t>FICHE DES ENCAISSEMENTS : MOIS DE SEPTEMBRE 2020</t>
  </si>
  <si>
    <t xml:space="preserve">TOTAL  09/2020 </t>
  </si>
  <si>
    <t xml:space="preserve">LOYERS </t>
  </si>
  <si>
    <t>NBRE MOIS</t>
  </si>
  <si>
    <t>RELIQUATS</t>
  </si>
  <si>
    <t>ETAT DES ARRIERES</t>
  </si>
  <si>
    <t>MISE A JOUR LE 05/09/2020</t>
  </si>
  <si>
    <t>REMISE DE COURRIERS PAR HUISSIER LE  07/09/2020</t>
  </si>
  <si>
    <t>IMPOTS GESCO ET GESCO LE 29/09/2020</t>
  </si>
  <si>
    <t>ASSIGNATION EN REFERE LE 29/09/2020</t>
  </si>
  <si>
    <t>19/09/20</t>
  </si>
  <si>
    <t>14/09/20</t>
  </si>
  <si>
    <t>ESPECES</t>
  </si>
  <si>
    <t>01/10/20</t>
  </si>
  <si>
    <t>ENROLEMENT POUR ASSIGNATION</t>
  </si>
  <si>
    <t>FICHE DES ENCAISSEMENTS : MOIS D'OCTOBRE 2020</t>
  </si>
  <si>
    <t>13/10/20</t>
  </si>
  <si>
    <t>12/10/20</t>
  </si>
  <si>
    <t>19/10/20</t>
  </si>
  <si>
    <t>30/10/20</t>
  </si>
  <si>
    <t xml:space="preserve">TOTAL  10/2020  REMIS LE 30/10/2020 </t>
  </si>
  <si>
    <t>FICHE DES ENCAISSEMENTS : MOIS DE NOVEMBRE 2020</t>
  </si>
  <si>
    <t xml:space="preserve">TOTAL  11/2020   </t>
  </si>
  <si>
    <t>18/11/20</t>
  </si>
  <si>
    <t>11/11/20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</si>
</sst>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left" vertical="center"/>
    </xf>
    <xf numFmtId="164" fontId="0" fillId="0" borderId="1" xfId="0" applyNumberFormat="1" applyFon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/>
    <xf numFmtId="164" fontId="2" fillId="0" borderId="1" xfId="0" applyNumberFormat="1" applyFont="1" applyBorder="1" applyAlignment="1">
      <alignment horizontal="center" vertical="center"/>
    </xf>
    <xf numFmtId="0" fontId="6" fillId="0" borderId="1" xfId="0" applyFont="1" applyBorder="1"/>
    <xf numFmtId="0" fontId="2" fillId="0" borderId="1" xfId="0" applyFont="1" applyBorder="1" applyAlignment="1">
      <alignment horizontal="left" vertical="center"/>
    </xf>
    <xf numFmtId="0" fontId="5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1" fillId="0" borderId="1" xfId="0" applyNumberFormat="1" applyFont="1" applyBorder="1"/>
    <xf numFmtId="164" fontId="12" fillId="0" borderId="1" xfId="0" applyNumberFormat="1" applyFont="1" applyBorder="1"/>
    <xf numFmtId="164" fontId="3" fillId="0" borderId="1" xfId="0" applyNumberFormat="1" applyFont="1" applyBorder="1" applyAlignment="1">
      <alignment horizontal="right"/>
    </xf>
    <xf numFmtId="49" fontId="1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0" fillId="0" borderId="0" xfId="0" applyNumberForma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left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4" fontId="2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49" fontId="0" fillId="2" borderId="0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49" fontId="6" fillId="2" borderId="0" xfId="0" applyNumberFormat="1" applyFont="1" applyFill="1" applyBorder="1" applyAlignment="1">
      <alignment horizontal="center" vertical="center"/>
    </xf>
    <xf numFmtId="164" fontId="0" fillId="0" borderId="0" xfId="0" applyNumberFormat="1" applyBorder="1"/>
    <xf numFmtId="0" fontId="0" fillId="0" borderId="0" xfId="0" applyBorder="1"/>
    <xf numFmtId="164" fontId="5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right"/>
    </xf>
    <xf numFmtId="0" fontId="8" fillId="0" borderId="0" xfId="0" applyFont="1" applyAlignment="1">
      <alignment horizontal="center" vertical="top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164" fontId="2" fillId="0" borderId="5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49" fontId="15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D8" sqref="D8"/>
    </sheetView>
  </sheetViews>
  <sheetFormatPr baseColWidth="10" defaultRowHeight="15" x14ac:dyDescent="0.25"/>
  <cols>
    <col min="1" max="1" width="4.85546875" customWidth="1"/>
    <col min="2" max="2" width="26.42578125" customWidth="1"/>
    <col min="4" max="4" width="15.5703125" customWidth="1"/>
  </cols>
  <sheetData>
    <row r="1" spans="1:12" ht="18.75" x14ac:dyDescent="0.3">
      <c r="A1" s="108" t="s">
        <v>17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</row>
    <row r="2" spans="1:12" x14ac:dyDescent="0.25">
      <c r="A2" s="6" t="s">
        <v>0</v>
      </c>
      <c r="B2" s="2" t="s">
        <v>1</v>
      </c>
      <c r="C2" s="2" t="s">
        <v>10</v>
      </c>
      <c r="D2" s="2" t="s">
        <v>16</v>
      </c>
      <c r="E2" s="16"/>
      <c r="F2" s="16"/>
    </row>
    <row r="3" spans="1:12" ht="15.75" x14ac:dyDescent="0.25">
      <c r="A3" s="1">
        <v>1</v>
      </c>
      <c r="B3" s="15"/>
      <c r="C3" s="10"/>
      <c r="D3" s="13"/>
      <c r="E3" s="17"/>
      <c r="F3" s="17"/>
    </row>
    <row r="4" spans="1:12" ht="15.75" x14ac:dyDescent="0.25">
      <c r="A4" s="1">
        <v>2</v>
      </c>
      <c r="B4" s="3"/>
      <c r="C4" s="10"/>
      <c r="D4" s="13"/>
      <c r="E4" s="17"/>
      <c r="F4" s="17"/>
    </row>
    <row r="5" spans="1:12" ht="15.75" x14ac:dyDescent="0.25">
      <c r="A5" s="1">
        <v>3</v>
      </c>
      <c r="B5" s="3"/>
      <c r="C5" s="10"/>
      <c r="D5" s="13"/>
      <c r="E5" s="17"/>
      <c r="F5" s="17"/>
    </row>
    <row r="6" spans="1:12" ht="15.75" x14ac:dyDescent="0.25">
      <c r="A6" s="1">
        <v>4</v>
      </c>
      <c r="B6" s="3"/>
      <c r="C6" s="10"/>
      <c r="D6" s="13"/>
      <c r="E6" s="17"/>
      <c r="F6" s="17"/>
    </row>
    <row r="7" spans="1:12" ht="15.75" x14ac:dyDescent="0.25">
      <c r="A7" s="1">
        <v>5</v>
      </c>
      <c r="B7" s="3"/>
      <c r="C7" s="10"/>
      <c r="D7" s="8"/>
      <c r="E7" s="17"/>
      <c r="F7" s="17"/>
    </row>
    <row r="8" spans="1:12" ht="18.75" x14ac:dyDescent="0.3">
      <c r="A8" s="107" t="s">
        <v>6</v>
      </c>
      <c r="B8" s="107"/>
      <c r="C8" s="107"/>
      <c r="D8" s="18"/>
    </row>
  </sheetData>
  <mergeCells count="2">
    <mergeCell ref="A8:C8"/>
    <mergeCell ref="A1:L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F29" sqref="F29"/>
    </sheetView>
  </sheetViews>
  <sheetFormatPr baseColWidth="10" defaultRowHeight="15" x14ac:dyDescent="0.25"/>
  <cols>
    <col min="1" max="1" width="3" customWidth="1"/>
    <col min="2" max="2" width="25.285156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3.42578125" customWidth="1"/>
  </cols>
  <sheetData>
    <row r="1" spans="1:12" x14ac:dyDescent="0.25">
      <c r="A1" s="4" t="s">
        <v>11</v>
      </c>
    </row>
    <row r="2" spans="1:12" x14ac:dyDescent="0.25">
      <c r="A2" s="4" t="s">
        <v>12</v>
      </c>
    </row>
    <row r="3" spans="1:12" x14ac:dyDescent="0.25">
      <c r="A3" s="4" t="s">
        <v>13</v>
      </c>
    </row>
    <row r="4" spans="1:12" ht="23.25" x14ac:dyDescent="0.25">
      <c r="A4" s="110" t="s">
        <v>76</v>
      </c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</row>
    <row r="5" spans="1:12" ht="10.5" customHeight="1" x14ac:dyDescent="0.3">
      <c r="E5" s="5"/>
      <c r="I5" s="5"/>
    </row>
    <row r="6" spans="1:12" ht="27" customHeight="1" x14ac:dyDescent="0.4">
      <c r="C6" s="111" t="s">
        <v>21</v>
      </c>
      <c r="D6" s="111"/>
      <c r="E6" s="111"/>
      <c r="F6" s="111"/>
      <c r="G6" s="111"/>
      <c r="H6" s="111"/>
      <c r="I6" s="111"/>
      <c r="J6" s="112" t="s">
        <v>22</v>
      </c>
      <c r="K6" s="112"/>
      <c r="L6" s="43"/>
    </row>
    <row r="7" spans="1:12" ht="18.75" x14ac:dyDescent="0.3">
      <c r="D7" s="43" t="s">
        <v>23</v>
      </c>
      <c r="E7" s="43"/>
      <c r="F7" s="113" t="s">
        <v>24</v>
      </c>
      <c r="G7" s="113"/>
      <c r="H7" s="113"/>
      <c r="I7" s="113"/>
      <c r="J7" s="113"/>
      <c r="K7" s="113"/>
      <c r="L7" s="113"/>
    </row>
    <row r="8" spans="1:12" ht="9" customHeight="1" x14ac:dyDescent="0.3">
      <c r="A8" s="4"/>
      <c r="D8" s="43"/>
      <c r="E8" s="43"/>
      <c r="F8" s="43"/>
      <c r="G8" s="43"/>
      <c r="H8" s="43"/>
      <c r="I8" s="43"/>
      <c r="J8" s="43"/>
      <c r="K8" s="44"/>
      <c r="L8" s="44"/>
    </row>
    <row r="9" spans="1:12" ht="18.75" customHeight="1" x14ac:dyDescent="0.3">
      <c r="A9" s="112" t="s">
        <v>25</v>
      </c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</row>
    <row r="10" spans="1:12" ht="18.75" customHeight="1" x14ac:dyDescent="0.3">
      <c r="A10" s="112" t="s">
        <v>38</v>
      </c>
      <c r="B10" s="112"/>
      <c r="C10" s="112"/>
      <c r="D10" s="112"/>
      <c r="E10" s="112"/>
      <c r="F10" s="112"/>
      <c r="G10" s="112"/>
      <c r="H10" s="112"/>
      <c r="I10" s="112"/>
      <c r="J10" s="112"/>
      <c r="K10" s="112"/>
      <c r="L10" s="112"/>
    </row>
    <row r="11" spans="1:12" ht="6.75" customHeight="1" x14ac:dyDescent="0.3">
      <c r="K11" s="114"/>
      <c r="L11" s="114"/>
    </row>
    <row r="12" spans="1:12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2" ht="20.25" customHeight="1" x14ac:dyDescent="0.25">
      <c r="A13" s="1">
        <v>1</v>
      </c>
      <c r="B13" s="15" t="s">
        <v>36</v>
      </c>
      <c r="C13" s="10">
        <v>1</v>
      </c>
      <c r="D13" s="7" t="s">
        <v>37</v>
      </c>
      <c r="E13" s="13">
        <v>35000</v>
      </c>
      <c r="F13" s="13">
        <v>61500</v>
      </c>
      <c r="G13" s="13">
        <v>31500</v>
      </c>
      <c r="H13" s="13">
        <v>35000</v>
      </c>
      <c r="I13" s="13"/>
      <c r="J13" s="13">
        <f>SUM(H13:I13)</f>
        <v>35000</v>
      </c>
      <c r="K13" s="9" t="s">
        <v>77</v>
      </c>
      <c r="L13" s="19" t="s">
        <v>32</v>
      </c>
    </row>
    <row r="14" spans="1:12" ht="20.25" customHeight="1" x14ac:dyDescent="0.25">
      <c r="A14" s="1">
        <v>2</v>
      </c>
      <c r="B14" s="3" t="s">
        <v>39</v>
      </c>
      <c r="C14" s="10">
        <v>2</v>
      </c>
      <c r="D14" s="7" t="s">
        <v>40</v>
      </c>
      <c r="E14" s="13">
        <v>35000</v>
      </c>
      <c r="F14" s="13">
        <v>77000</v>
      </c>
      <c r="G14" s="13">
        <v>38500</v>
      </c>
      <c r="H14" s="13">
        <v>35000</v>
      </c>
      <c r="I14" s="13"/>
      <c r="J14" s="13">
        <f t="shared" ref="J14:J17" si="0">SUM(H14:I14)</f>
        <v>35000</v>
      </c>
      <c r="K14" s="9" t="s">
        <v>78</v>
      </c>
      <c r="L14" s="19" t="s">
        <v>32</v>
      </c>
    </row>
    <row r="15" spans="1:12" ht="20.25" customHeight="1" x14ac:dyDescent="0.25">
      <c r="A15" s="1">
        <v>3</v>
      </c>
      <c r="B15" s="3" t="s">
        <v>29</v>
      </c>
      <c r="C15" s="10">
        <v>3</v>
      </c>
      <c r="D15" s="7" t="s">
        <v>30</v>
      </c>
      <c r="E15" s="13">
        <v>35000</v>
      </c>
      <c r="F15" s="13">
        <v>217000</v>
      </c>
      <c r="G15" s="13">
        <v>59500</v>
      </c>
      <c r="H15" s="13">
        <v>35000</v>
      </c>
      <c r="I15" s="8">
        <v>15000</v>
      </c>
      <c r="J15" s="13">
        <f t="shared" si="0"/>
        <v>50000</v>
      </c>
      <c r="K15" s="9" t="s">
        <v>79</v>
      </c>
      <c r="L15" s="19" t="s">
        <v>32</v>
      </c>
    </row>
    <row r="16" spans="1:12" ht="20.25" customHeight="1" x14ac:dyDescent="0.25">
      <c r="A16" s="1">
        <v>4</v>
      </c>
      <c r="B16" s="3" t="s">
        <v>27</v>
      </c>
      <c r="C16" s="10">
        <v>4</v>
      </c>
      <c r="D16" s="7" t="s">
        <v>28</v>
      </c>
      <c r="E16" s="13">
        <v>35000</v>
      </c>
      <c r="F16" s="13">
        <v>210000</v>
      </c>
      <c r="G16" s="13">
        <v>36000</v>
      </c>
      <c r="H16" s="13"/>
      <c r="I16" s="13"/>
      <c r="J16" s="13">
        <f t="shared" si="0"/>
        <v>0</v>
      </c>
      <c r="K16" s="9"/>
      <c r="L16" s="19"/>
    </row>
    <row r="17" spans="1:12" ht="20.25" customHeight="1" x14ac:dyDescent="0.25">
      <c r="A17" s="1">
        <v>5</v>
      </c>
      <c r="B17" s="3" t="s">
        <v>31</v>
      </c>
      <c r="C17" s="10">
        <v>5</v>
      </c>
      <c r="D17" s="7" t="s">
        <v>26</v>
      </c>
      <c r="E17" s="13">
        <v>35000</v>
      </c>
      <c r="F17" s="13"/>
      <c r="G17" s="13">
        <v>7000</v>
      </c>
      <c r="H17" s="13">
        <v>35000</v>
      </c>
      <c r="I17" s="13"/>
      <c r="J17" s="13">
        <f t="shared" si="0"/>
        <v>35000</v>
      </c>
      <c r="K17" s="9" t="s">
        <v>80</v>
      </c>
      <c r="L17" s="19" t="s">
        <v>81</v>
      </c>
    </row>
    <row r="18" spans="1:12" ht="24.75" customHeight="1" x14ac:dyDescent="0.25">
      <c r="A18" s="115" t="s">
        <v>20</v>
      </c>
      <c r="B18" s="115"/>
      <c r="C18" s="115"/>
      <c r="D18" s="115"/>
      <c r="E18" s="20">
        <f>SUM(E13:E17)</f>
        <v>175000</v>
      </c>
      <c r="F18" s="20">
        <f t="shared" ref="F18:J18" si="1">SUM(F13:F17)</f>
        <v>565500</v>
      </c>
      <c r="G18" s="46">
        <f>SUM(G13:G17)</f>
        <v>172500</v>
      </c>
      <c r="H18" s="20">
        <f t="shared" si="1"/>
        <v>140000</v>
      </c>
      <c r="I18" s="20">
        <f t="shared" si="1"/>
        <v>15000</v>
      </c>
      <c r="J18" s="20">
        <f t="shared" si="1"/>
        <v>155000</v>
      </c>
      <c r="K18" s="25" t="s">
        <v>82</v>
      </c>
      <c r="L18" s="45" t="s">
        <v>34</v>
      </c>
    </row>
    <row r="19" spans="1:12" ht="17.25" customHeight="1" x14ac:dyDescent="0.3">
      <c r="A19" s="109" t="s">
        <v>18</v>
      </c>
      <c r="B19" s="109"/>
      <c r="C19" s="109"/>
      <c r="D19" s="109"/>
      <c r="E19" s="109"/>
      <c r="F19" s="109"/>
      <c r="G19" s="109"/>
      <c r="H19" s="109"/>
      <c r="I19" s="109"/>
      <c r="J19" s="22">
        <f>-J18*0.1</f>
        <v>-15500</v>
      </c>
    </row>
    <row r="20" spans="1:12" ht="18.75" x14ac:dyDescent="0.3">
      <c r="A20" s="116" t="s">
        <v>19</v>
      </c>
      <c r="B20" s="116"/>
      <c r="C20" s="116"/>
      <c r="D20" s="116"/>
      <c r="E20" s="116"/>
      <c r="F20" s="116"/>
      <c r="G20" s="116"/>
      <c r="H20" s="116"/>
      <c r="I20" s="116"/>
      <c r="J20" s="23">
        <f>SUM(J18:J19)</f>
        <v>139500</v>
      </c>
    </row>
    <row r="21" spans="1:12" ht="18.75" x14ac:dyDescent="0.3">
      <c r="A21" s="116" t="s">
        <v>35</v>
      </c>
      <c r="B21" s="116"/>
      <c r="C21" s="116"/>
      <c r="D21" s="116"/>
      <c r="E21" s="116"/>
      <c r="F21" s="116"/>
      <c r="G21" s="116"/>
      <c r="H21" s="116"/>
      <c r="I21" s="116"/>
      <c r="J21" s="23">
        <v>0</v>
      </c>
    </row>
    <row r="22" spans="1:12" ht="18.75" x14ac:dyDescent="0.3">
      <c r="A22" s="118" t="s">
        <v>83</v>
      </c>
      <c r="B22" s="119"/>
      <c r="C22" s="119"/>
      <c r="D22" s="119"/>
      <c r="E22" s="119"/>
      <c r="F22" s="119"/>
      <c r="G22" s="119"/>
      <c r="H22" s="119"/>
      <c r="I22" s="120"/>
      <c r="J22" s="23">
        <v>-25000</v>
      </c>
    </row>
    <row r="23" spans="1:12" ht="18.75" x14ac:dyDescent="0.3">
      <c r="A23" s="118" t="s">
        <v>84</v>
      </c>
      <c r="B23" s="119"/>
      <c r="C23" s="119"/>
      <c r="D23" s="119"/>
      <c r="E23" s="119"/>
      <c r="F23" s="119"/>
      <c r="G23" s="119"/>
      <c r="H23" s="119"/>
      <c r="I23" s="120"/>
      <c r="J23" s="23">
        <v>-27000</v>
      </c>
    </row>
    <row r="24" spans="1:12" ht="18.75" x14ac:dyDescent="0.3">
      <c r="A24" s="118" t="s">
        <v>91</v>
      </c>
      <c r="B24" s="119"/>
      <c r="C24" s="119"/>
      <c r="D24" s="119"/>
      <c r="E24" s="119"/>
      <c r="F24" s="119"/>
      <c r="G24" s="119"/>
      <c r="H24" s="119"/>
      <c r="I24" s="120"/>
      <c r="J24" s="23">
        <v>-4000</v>
      </c>
    </row>
    <row r="25" spans="1:12" ht="18.75" x14ac:dyDescent="0.3">
      <c r="A25" s="118" t="s">
        <v>90</v>
      </c>
      <c r="B25" s="119"/>
      <c r="C25" s="119"/>
      <c r="D25" s="119"/>
      <c r="E25" s="119"/>
      <c r="F25" s="119"/>
      <c r="G25" s="119"/>
      <c r="H25" s="119"/>
      <c r="I25" s="120"/>
      <c r="J25" s="23">
        <v>-5000</v>
      </c>
    </row>
    <row r="26" spans="1:12" ht="18.75" x14ac:dyDescent="0.3">
      <c r="A26" s="109" t="s">
        <v>85</v>
      </c>
      <c r="B26" s="109"/>
      <c r="C26" s="109"/>
      <c r="D26" s="109"/>
      <c r="E26" s="109"/>
      <c r="F26" s="109"/>
      <c r="G26" s="109"/>
      <c r="H26" s="109"/>
      <c r="I26" s="109"/>
      <c r="J26" s="24">
        <f>SUM(J20:J25)</f>
        <v>78500</v>
      </c>
    </row>
    <row r="29" spans="1:12" x14ac:dyDescent="0.25">
      <c r="F29" s="42"/>
    </row>
    <row r="31" spans="1:12" x14ac:dyDescent="0.25">
      <c r="F31" s="42"/>
    </row>
  </sheetData>
  <mergeCells count="16">
    <mergeCell ref="A26:I26"/>
    <mergeCell ref="A22:I22"/>
    <mergeCell ref="A23:I23"/>
    <mergeCell ref="A4:L4"/>
    <mergeCell ref="C6:I6"/>
    <mergeCell ref="J6:K6"/>
    <mergeCell ref="F7:L7"/>
    <mergeCell ref="A9:L9"/>
    <mergeCell ref="A10:L10"/>
    <mergeCell ref="K11:L11"/>
    <mergeCell ref="A18:D18"/>
    <mergeCell ref="A19:I19"/>
    <mergeCell ref="A20:I20"/>
    <mergeCell ref="A21:I21"/>
    <mergeCell ref="A25:I25"/>
    <mergeCell ref="A24:I24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F15" sqref="F15"/>
    </sheetView>
  </sheetViews>
  <sheetFormatPr baseColWidth="10" defaultRowHeight="15" x14ac:dyDescent="0.25"/>
  <cols>
    <col min="1" max="1" width="3" customWidth="1"/>
    <col min="2" max="2" width="25.285156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3.42578125" customWidth="1"/>
  </cols>
  <sheetData>
    <row r="1" spans="1:12" x14ac:dyDescent="0.25">
      <c r="A1" s="4" t="s">
        <v>11</v>
      </c>
    </row>
    <row r="2" spans="1:12" x14ac:dyDescent="0.25">
      <c r="A2" s="4" t="s">
        <v>12</v>
      </c>
    </row>
    <row r="3" spans="1:12" x14ac:dyDescent="0.25">
      <c r="A3" s="4" t="s">
        <v>13</v>
      </c>
    </row>
    <row r="4" spans="1:12" ht="23.25" x14ac:dyDescent="0.25">
      <c r="A4" s="110" t="s">
        <v>110</v>
      </c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</row>
    <row r="5" spans="1:12" ht="10.5" customHeight="1" x14ac:dyDescent="0.3">
      <c r="E5" s="5"/>
      <c r="I5" s="5"/>
    </row>
    <row r="6" spans="1:12" ht="27" customHeight="1" x14ac:dyDescent="0.4">
      <c r="C6" s="111" t="s">
        <v>21</v>
      </c>
      <c r="D6" s="111"/>
      <c r="E6" s="111"/>
      <c r="F6" s="111"/>
      <c r="G6" s="111"/>
      <c r="H6" s="111"/>
      <c r="I6" s="111"/>
      <c r="J6" s="112" t="s">
        <v>22</v>
      </c>
      <c r="K6" s="112"/>
      <c r="L6" s="48"/>
    </row>
    <row r="7" spans="1:12" ht="18.75" x14ac:dyDescent="0.3">
      <c r="D7" s="48" t="s">
        <v>23</v>
      </c>
      <c r="E7" s="48"/>
      <c r="F7" s="113" t="s">
        <v>24</v>
      </c>
      <c r="G7" s="113"/>
      <c r="H7" s="113"/>
      <c r="I7" s="113"/>
      <c r="J7" s="113"/>
      <c r="K7" s="113"/>
      <c r="L7" s="113"/>
    </row>
    <row r="8" spans="1:12" ht="9" customHeight="1" x14ac:dyDescent="0.3">
      <c r="A8" s="4"/>
      <c r="D8" s="48"/>
      <c r="E8" s="48"/>
      <c r="F8" s="48"/>
      <c r="G8" s="48"/>
      <c r="H8" s="48"/>
      <c r="I8" s="48"/>
      <c r="J8" s="48"/>
      <c r="K8" s="49"/>
      <c r="L8" s="49"/>
    </row>
    <row r="9" spans="1:12" ht="18.75" customHeight="1" x14ac:dyDescent="0.3">
      <c r="A9" s="112" t="s">
        <v>25</v>
      </c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</row>
    <row r="10" spans="1:12" ht="18.75" customHeight="1" x14ac:dyDescent="0.3">
      <c r="A10" s="112" t="s">
        <v>38</v>
      </c>
      <c r="B10" s="112"/>
      <c r="C10" s="112"/>
      <c r="D10" s="112"/>
      <c r="E10" s="112"/>
      <c r="F10" s="112"/>
      <c r="G10" s="112"/>
      <c r="H10" s="112"/>
      <c r="I10" s="112"/>
      <c r="J10" s="112"/>
      <c r="K10" s="112"/>
      <c r="L10" s="112"/>
    </row>
    <row r="11" spans="1:12" ht="6.75" customHeight="1" x14ac:dyDescent="0.3">
      <c r="K11" s="114"/>
      <c r="L11" s="114"/>
    </row>
    <row r="12" spans="1:12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2" ht="20.25" customHeight="1" x14ac:dyDescent="0.25">
      <c r="A13" s="1">
        <v>1</v>
      </c>
      <c r="B13" s="15" t="s">
        <v>36</v>
      </c>
      <c r="C13" s="10">
        <v>1</v>
      </c>
      <c r="D13" s="7" t="s">
        <v>37</v>
      </c>
      <c r="E13" s="13">
        <v>35000</v>
      </c>
      <c r="F13" s="13">
        <v>65000</v>
      </c>
      <c r="G13" s="13">
        <v>35000</v>
      </c>
      <c r="H13" s="13"/>
      <c r="I13" s="13"/>
      <c r="J13" s="13">
        <f>SUM(H13:I13)</f>
        <v>0</v>
      </c>
      <c r="K13" s="9"/>
      <c r="L13" s="19"/>
    </row>
    <row r="14" spans="1:12" ht="20.25" customHeight="1" x14ac:dyDescent="0.25">
      <c r="A14" s="1">
        <v>2</v>
      </c>
      <c r="B14" s="3" t="s">
        <v>39</v>
      </c>
      <c r="C14" s="10">
        <v>2</v>
      </c>
      <c r="D14" s="7" t="s">
        <v>40</v>
      </c>
      <c r="E14" s="13">
        <v>35000</v>
      </c>
      <c r="F14" s="13">
        <v>105000</v>
      </c>
      <c r="G14" s="13">
        <v>42000</v>
      </c>
      <c r="H14" s="13">
        <v>35000</v>
      </c>
      <c r="I14" s="13"/>
      <c r="J14" s="13">
        <f t="shared" ref="J14:J17" si="0">SUM(H14:I14)</f>
        <v>35000</v>
      </c>
      <c r="K14" s="9" t="s">
        <v>111</v>
      </c>
      <c r="L14" s="19" t="s">
        <v>32</v>
      </c>
    </row>
    <row r="15" spans="1:12" ht="20.25" customHeight="1" x14ac:dyDescent="0.25">
      <c r="A15" s="1">
        <v>3</v>
      </c>
      <c r="B15" s="3" t="s">
        <v>29</v>
      </c>
      <c r="C15" s="10">
        <v>3</v>
      </c>
      <c r="D15" s="7" t="s">
        <v>30</v>
      </c>
      <c r="E15" s="13">
        <v>35000</v>
      </c>
      <c r="F15" s="13">
        <v>205500</v>
      </c>
      <c r="G15" s="13">
        <v>62500</v>
      </c>
      <c r="H15" s="13">
        <v>35000</v>
      </c>
      <c r="I15" s="8"/>
      <c r="J15" s="13">
        <f t="shared" si="0"/>
        <v>35000</v>
      </c>
      <c r="K15" s="9" t="s">
        <v>115</v>
      </c>
      <c r="L15" s="19" t="s">
        <v>32</v>
      </c>
    </row>
    <row r="16" spans="1:12" ht="20.25" customHeight="1" x14ac:dyDescent="0.25">
      <c r="A16" s="1">
        <v>4</v>
      </c>
      <c r="B16" s="3" t="s">
        <v>27</v>
      </c>
      <c r="C16" s="10">
        <v>4</v>
      </c>
      <c r="D16" s="7" t="s">
        <v>28</v>
      </c>
      <c r="E16" s="13">
        <v>35000</v>
      </c>
      <c r="F16" s="13">
        <v>248500</v>
      </c>
      <c r="G16" s="13">
        <v>39500</v>
      </c>
      <c r="H16" s="13">
        <v>35000</v>
      </c>
      <c r="I16" s="13"/>
      <c r="J16" s="13">
        <f t="shared" si="0"/>
        <v>35000</v>
      </c>
      <c r="K16" s="9" t="s">
        <v>113</v>
      </c>
      <c r="L16" s="19" t="s">
        <v>114</v>
      </c>
    </row>
    <row r="17" spans="1:12" ht="20.25" customHeight="1" x14ac:dyDescent="0.25">
      <c r="A17" s="1">
        <v>5</v>
      </c>
      <c r="B17" s="3" t="s">
        <v>31</v>
      </c>
      <c r="C17" s="10">
        <v>5</v>
      </c>
      <c r="D17" s="7" t="s">
        <v>26</v>
      </c>
      <c r="E17" s="13">
        <v>35000</v>
      </c>
      <c r="F17" s="13"/>
      <c r="G17" s="13">
        <v>7000</v>
      </c>
      <c r="H17" s="13">
        <v>35000</v>
      </c>
      <c r="I17" s="13"/>
      <c r="J17" s="13">
        <f t="shared" si="0"/>
        <v>35000</v>
      </c>
      <c r="K17" s="9" t="s">
        <v>112</v>
      </c>
      <c r="L17" s="19" t="s">
        <v>81</v>
      </c>
    </row>
    <row r="18" spans="1:12" ht="24.75" customHeight="1" x14ac:dyDescent="0.25">
      <c r="A18" s="115" t="s">
        <v>20</v>
      </c>
      <c r="B18" s="115"/>
      <c r="C18" s="115"/>
      <c r="D18" s="115"/>
      <c r="E18" s="20">
        <f>SUM(E13:E17)</f>
        <v>175000</v>
      </c>
      <c r="F18" s="20">
        <f t="shared" ref="F18:J18" si="1">SUM(F13:F17)</f>
        <v>624000</v>
      </c>
      <c r="G18" s="21">
        <f t="shared" si="1"/>
        <v>186000</v>
      </c>
      <c r="H18" s="20">
        <f t="shared" si="1"/>
        <v>140000</v>
      </c>
      <c r="I18" s="20">
        <f t="shared" si="1"/>
        <v>0</v>
      </c>
      <c r="J18" s="20">
        <f t="shared" si="1"/>
        <v>140000</v>
      </c>
      <c r="K18" s="25" t="s">
        <v>116</v>
      </c>
      <c r="L18" s="50" t="s">
        <v>34</v>
      </c>
    </row>
    <row r="19" spans="1:12" ht="17.25" customHeight="1" x14ac:dyDescent="0.3">
      <c r="A19" s="109" t="s">
        <v>18</v>
      </c>
      <c r="B19" s="109"/>
      <c r="C19" s="109"/>
      <c r="D19" s="109"/>
      <c r="E19" s="109"/>
      <c r="F19" s="109"/>
      <c r="G19" s="109"/>
      <c r="H19" s="109"/>
      <c r="I19" s="109"/>
      <c r="J19" s="13">
        <f>-J18*0.1</f>
        <v>-14000</v>
      </c>
    </row>
    <row r="20" spans="1:12" ht="18.75" x14ac:dyDescent="0.3">
      <c r="A20" s="116" t="s">
        <v>19</v>
      </c>
      <c r="B20" s="116"/>
      <c r="C20" s="116"/>
      <c r="D20" s="116"/>
      <c r="E20" s="116"/>
      <c r="F20" s="116"/>
      <c r="G20" s="116"/>
      <c r="H20" s="116"/>
      <c r="I20" s="116"/>
      <c r="J20" s="23">
        <f>SUM(J18:J19)</f>
        <v>126000</v>
      </c>
    </row>
    <row r="21" spans="1:12" ht="18.75" x14ac:dyDescent="0.3">
      <c r="A21" s="116" t="s">
        <v>35</v>
      </c>
      <c r="B21" s="116"/>
      <c r="C21" s="116"/>
      <c r="D21" s="116"/>
      <c r="E21" s="116"/>
      <c r="F21" s="116"/>
      <c r="G21" s="116"/>
      <c r="H21" s="116"/>
      <c r="I21" s="116"/>
      <c r="J21" s="23">
        <v>-18390</v>
      </c>
    </row>
    <row r="22" spans="1:12" ht="18.75" x14ac:dyDescent="0.3">
      <c r="A22" s="109" t="s">
        <v>117</v>
      </c>
      <c r="B22" s="109"/>
      <c r="C22" s="109"/>
      <c r="D22" s="109"/>
      <c r="E22" s="109"/>
      <c r="F22" s="109"/>
      <c r="G22" s="109"/>
      <c r="H22" s="109"/>
      <c r="I22" s="109"/>
      <c r="J22" s="24">
        <f>SUM(J20:J21)</f>
        <v>107610</v>
      </c>
    </row>
    <row r="24" spans="1:12" x14ac:dyDescent="0.25">
      <c r="F24" s="42"/>
    </row>
    <row r="27" spans="1:12" x14ac:dyDescent="0.25">
      <c r="F27" s="42"/>
    </row>
  </sheetData>
  <mergeCells count="12">
    <mergeCell ref="A22:I22"/>
    <mergeCell ref="K11:L11"/>
    <mergeCell ref="A18:D18"/>
    <mergeCell ref="A19:I19"/>
    <mergeCell ref="A20:I20"/>
    <mergeCell ref="A21:I21"/>
    <mergeCell ref="A10:L10"/>
    <mergeCell ref="A4:L4"/>
    <mergeCell ref="C6:I6"/>
    <mergeCell ref="J6:K6"/>
    <mergeCell ref="F7:L7"/>
    <mergeCell ref="A9:L9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M23" sqref="M23"/>
    </sheetView>
  </sheetViews>
  <sheetFormatPr baseColWidth="10" defaultRowHeight="15" x14ac:dyDescent="0.25"/>
  <cols>
    <col min="1" max="1" width="3" customWidth="1"/>
    <col min="2" max="2" width="25.285156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3.42578125" customWidth="1"/>
  </cols>
  <sheetData>
    <row r="1" spans="1:12" x14ac:dyDescent="0.25">
      <c r="A1" s="4" t="s">
        <v>11</v>
      </c>
    </row>
    <row r="2" spans="1:12" x14ac:dyDescent="0.25">
      <c r="A2" s="4" t="s">
        <v>12</v>
      </c>
    </row>
    <row r="3" spans="1:12" x14ac:dyDescent="0.25">
      <c r="A3" s="4" t="s">
        <v>13</v>
      </c>
    </row>
    <row r="4" spans="1:12" ht="23.25" x14ac:dyDescent="0.25">
      <c r="A4" s="110" t="s">
        <v>118</v>
      </c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</row>
    <row r="5" spans="1:12" ht="10.5" customHeight="1" x14ac:dyDescent="0.3">
      <c r="E5" s="5"/>
      <c r="I5" s="5"/>
    </row>
    <row r="6" spans="1:12" ht="27" customHeight="1" x14ac:dyDescent="0.4">
      <c r="C6" s="111" t="s">
        <v>21</v>
      </c>
      <c r="D6" s="111"/>
      <c r="E6" s="111"/>
      <c r="F6" s="111"/>
      <c r="G6" s="111"/>
      <c r="H6" s="111"/>
      <c r="I6" s="111"/>
      <c r="J6" s="112" t="s">
        <v>22</v>
      </c>
      <c r="K6" s="112"/>
      <c r="L6" s="51"/>
    </row>
    <row r="7" spans="1:12" ht="18.75" x14ac:dyDescent="0.3">
      <c r="D7" s="51" t="s">
        <v>23</v>
      </c>
      <c r="E7" s="51"/>
      <c r="F7" s="113" t="s">
        <v>24</v>
      </c>
      <c r="G7" s="113"/>
      <c r="H7" s="113"/>
      <c r="I7" s="113"/>
      <c r="J7" s="113"/>
      <c r="K7" s="113"/>
      <c r="L7" s="113"/>
    </row>
    <row r="8" spans="1:12" ht="9" customHeight="1" x14ac:dyDescent="0.3">
      <c r="A8" s="4"/>
      <c r="D8" s="51"/>
      <c r="E8" s="51"/>
      <c r="F8" s="51"/>
      <c r="G8" s="51"/>
      <c r="H8" s="51"/>
      <c r="I8" s="51"/>
      <c r="J8" s="51"/>
      <c r="K8" s="52"/>
      <c r="L8" s="52"/>
    </row>
    <row r="9" spans="1:12" ht="18.75" customHeight="1" x14ac:dyDescent="0.3">
      <c r="A9" s="112" t="s">
        <v>25</v>
      </c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</row>
    <row r="10" spans="1:12" ht="18.75" customHeight="1" x14ac:dyDescent="0.3">
      <c r="A10" s="112" t="s">
        <v>38</v>
      </c>
      <c r="B10" s="112"/>
      <c r="C10" s="112"/>
      <c r="D10" s="112"/>
      <c r="E10" s="112"/>
      <c r="F10" s="112"/>
      <c r="G10" s="112"/>
      <c r="H10" s="112"/>
      <c r="I10" s="112"/>
      <c r="J10" s="112"/>
      <c r="K10" s="112"/>
      <c r="L10" s="112"/>
    </row>
    <row r="11" spans="1:12" ht="6.75" customHeight="1" x14ac:dyDescent="0.3">
      <c r="K11" s="114"/>
      <c r="L11" s="114"/>
    </row>
    <row r="12" spans="1:12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2" ht="20.25" customHeight="1" x14ac:dyDescent="0.25">
      <c r="A13" s="1">
        <v>1</v>
      </c>
      <c r="B13" s="15" t="s">
        <v>36</v>
      </c>
      <c r="C13" s="10">
        <v>1</v>
      </c>
      <c r="D13" s="7" t="s">
        <v>37</v>
      </c>
      <c r="E13" s="13">
        <v>35000</v>
      </c>
      <c r="F13" s="13">
        <v>103500</v>
      </c>
      <c r="G13" s="13">
        <v>38500</v>
      </c>
      <c r="H13" s="13">
        <v>35000</v>
      </c>
      <c r="I13" s="13"/>
      <c r="J13" s="13">
        <f>SUM(H13:I13)</f>
        <v>35000</v>
      </c>
      <c r="K13" s="9" t="s">
        <v>120</v>
      </c>
      <c r="L13" s="19" t="s">
        <v>32</v>
      </c>
    </row>
    <row r="14" spans="1:12" ht="20.25" customHeight="1" x14ac:dyDescent="0.25">
      <c r="A14" s="1">
        <v>2</v>
      </c>
      <c r="B14" s="3" t="s">
        <v>39</v>
      </c>
      <c r="C14" s="10">
        <v>2</v>
      </c>
      <c r="D14" s="7" t="s">
        <v>40</v>
      </c>
      <c r="E14" s="13">
        <v>35000</v>
      </c>
      <c r="F14" s="13">
        <v>108500</v>
      </c>
      <c r="G14" s="13">
        <v>45500</v>
      </c>
      <c r="H14" s="13">
        <v>35000</v>
      </c>
      <c r="I14" s="13"/>
      <c r="J14" s="13">
        <f t="shared" ref="J14:J17" si="0">SUM(H14:I14)</f>
        <v>35000</v>
      </c>
      <c r="K14" s="9" t="s">
        <v>121</v>
      </c>
      <c r="L14" s="19" t="s">
        <v>32</v>
      </c>
    </row>
    <row r="15" spans="1:12" ht="20.25" customHeight="1" x14ac:dyDescent="0.25">
      <c r="A15" s="1">
        <v>3</v>
      </c>
      <c r="B15" s="3" t="s">
        <v>29</v>
      </c>
      <c r="C15" s="10">
        <v>3</v>
      </c>
      <c r="D15" s="7" t="s">
        <v>30</v>
      </c>
      <c r="E15" s="13">
        <v>35000</v>
      </c>
      <c r="F15" s="13">
        <v>209000</v>
      </c>
      <c r="G15" s="13">
        <v>66000</v>
      </c>
      <c r="H15" s="13">
        <v>35000</v>
      </c>
      <c r="I15" s="8"/>
      <c r="J15" s="13">
        <f t="shared" si="0"/>
        <v>35000</v>
      </c>
      <c r="K15" s="9" t="s">
        <v>122</v>
      </c>
      <c r="L15" s="19" t="s">
        <v>32</v>
      </c>
    </row>
    <row r="16" spans="1:12" ht="20.25" customHeight="1" x14ac:dyDescent="0.25">
      <c r="A16" s="1">
        <v>4</v>
      </c>
      <c r="B16" s="3" t="s">
        <v>27</v>
      </c>
      <c r="C16" s="10">
        <v>4</v>
      </c>
      <c r="D16" s="7" t="s">
        <v>28</v>
      </c>
      <c r="E16" s="13">
        <v>35000</v>
      </c>
      <c r="F16" s="13">
        <v>252000</v>
      </c>
      <c r="G16" s="13">
        <v>43000</v>
      </c>
      <c r="H16" s="13"/>
      <c r="I16" s="13"/>
      <c r="J16" s="13">
        <f t="shared" si="0"/>
        <v>0</v>
      </c>
      <c r="K16" s="9"/>
      <c r="L16" s="19"/>
    </row>
    <row r="17" spans="1:13" ht="20.25" customHeight="1" x14ac:dyDescent="0.25">
      <c r="A17" s="1">
        <v>5</v>
      </c>
      <c r="B17" s="3" t="s">
        <v>31</v>
      </c>
      <c r="C17" s="10">
        <v>5</v>
      </c>
      <c r="D17" s="7" t="s">
        <v>26</v>
      </c>
      <c r="E17" s="13">
        <v>35000</v>
      </c>
      <c r="F17" s="13"/>
      <c r="G17" s="13"/>
      <c r="H17" s="13">
        <v>35000</v>
      </c>
      <c r="I17" s="13"/>
      <c r="J17" s="13">
        <f t="shared" si="0"/>
        <v>35000</v>
      </c>
      <c r="K17" s="9" t="s">
        <v>121</v>
      </c>
      <c r="L17" s="19" t="s">
        <v>81</v>
      </c>
    </row>
    <row r="18" spans="1:13" ht="24.75" customHeight="1" x14ac:dyDescent="0.25">
      <c r="A18" s="115" t="s">
        <v>20</v>
      </c>
      <c r="B18" s="115"/>
      <c r="C18" s="115"/>
      <c r="D18" s="115"/>
      <c r="E18" s="20">
        <f>SUM(E13:E17)</f>
        <v>175000</v>
      </c>
      <c r="F18" s="20">
        <f t="shared" ref="F18:J18" si="1">SUM(F13:F17)</f>
        <v>673000</v>
      </c>
      <c r="G18" s="21">
        <f t="shared" si="1"/>
        <v>193000</v>
      </c>
      <c r="H18" s="21">
        <f t="shared" si="1"/>
        <v>140000</v>
      </c>
      <c r="I18" s="21">
        <f t="shared" si="1"/>
        <v>0</v>
      </c>
      <c r="J18" s="21">
        <f t="shared" si="1"/>
        <v>140000</v>
      </c>
      <c r="K18" s="25" t="s">
        <v>123</v>
      </c>
      <c r="L18" s="53" t="s">
        <v>34</v>
      </c>
    </row>
    <row r="19" spans="1:13" ht="17.25" customHeight="1" x14ac:dyDescent="0.3">
      <c r="A19" s="109" t="s">
        <v>18</v>
      </c>
      <c r="B19" s="109"/>
      <c r="C19" s="109"/>
      <c r="D19" s="109"/>
      <c r="E19" s="109"/>
      <c r="F19" s="109"/>
      <c r="G19" s="109"/>
      <c r="H19" s="109"/>
      <c r="I19" s="109"/>
      <c r="J19" s="13">
        <f>-J18*0.1</f>
        <v>-14000</v>
      </c>
    </row>
    <row r="20" spans="1:13" ht="18.75" x14ac:dyDescent="0.3">
      <c r="A20" s="116" t="s">
        <v>19</v>
      </c>
      <c r="B20" s="116"/>
      <c r="C20" s="116"/>
      <c r="D20" s="116"/>
      <c r="E20" s="116"/>
      <c r="F20" s="116"/>
      <c r="G20" s="116"/>
      <c r="H20" s="116"/>
      <c r="I20" s="116"/>
      <c r="J20" s="23">
        <f>SUM(J18:J19)</f>
        <v>126000</v>
      </c>
    </row>
    <row r="21" spans="1:13" ht="18.75" x14ac:dyDescent="0.3">
      <c r="A21" s="116" t="s">
        <v>35</v>
      </c>
      <c r="B21" s="116"/>
      <c r="C21" s="116"/>
      <c r="D21" s="116"/>
      <c r="E21" s="116"/>
      <c r="F21" s="116"/>
      <c r="G21" s="116"/>
      <c r="H21" s="116"/>
      <c r="I21" s="116"/>
      <c r="J21" s="23">
        <v>270000</v>
      </c>
    </row>
    <row r="22" spans="1:13" ht="18.75" x14ac:dyDescent="0.3">
      <c r="A22" s="109" t="s">
        <v>126</v>
      </c>
      <c r="B22" s="109"/>
      <c r="C22" s="109"/>
      <c r="D22" s="109"/>
      <c r="E22" s="109"/>
      <c r="F22" s="109"/>
      <c r="G22" s="109"/>
      <c r="H22" s="109"/>
      <c r="I22" s="109"/>
      <c r="J22" s="24">
        <f>SUM(J20:J21)</f>
        <v>396000</v>
      </c>
    </row>
    <row r="23" spans="1:13" ht="18.75" x14ac:dyDescent="0.3">
      <c r="A23" s="117" t="s">
        <v>124</v>
      </c>
      <c r="B23" s="117"/>
      <c r="C23" s="117"/>
      <c r="D23" s="117"/>
      <c r="E23" s="117"/>
      <c r="F23" s="117"/>
      <c r="G23" s="117"/>
      <c r="H23" s="117"/>
      <c r="I23" s="117"/>
      <c r="J23" s="23">
        <v>-140800</v>
      </c>
      <c r="M23">
        <f>151</f>
        <v>151</v>
      </c>
    </row>
    <row r="24" spans="1:13" ht="18.75" x14ac:dyDescent="0.3">
      <c r="A24" s="117" t="s">
        <v>125</v>
      </c>
      <c r="B24" s="117"/>
      <c r="C24" s="117"/>
      <c r="D24" s="117"/>
      <c r="E24" s="117"/>
      <c r="F24" s="117"/>
      <c r="G24" s="117"/>
      <c r="H24" s="117"/>
      <c r="I24" s="117"/>
      <c r="J24" s="23">
        <v>-107000</v>
      </c>
    </row>
    <row r="25" spans="1:13" ht="18.75" x14ac:dyDescent="0.3">
      <c r="A25" s="121" t="s">
        <v>127</v>
      </c>
      <c r="B25" s="121"/>
      <c r="C25" s="121"/>
      <c r="D25" s="121"/>
      <c r="E25" s="121"/>
      <c r="F25" s="121"/>
      <c r="G25" s="121"/>
      <c r="H25" s="121"/>
      <c r="I25" s="121"/>
      <c r="J25" s="24">
        <f>SUM(J22:J24)</f>
        <v>148200</v>
      </c>
    </row>
    <row r="26" spans="1:13" x14ac:dyDescent="0.25">
      <c r="E26" s="42"/>
    </row>
    <row r="27" spans="1:13" x14ac:dyDescent="0.25">
      <c r="F27" s="42"/>
    </row>
  </sheetData>
  <mergeCells count="15">
    <mergeCell ref="A23:I23"/>
    <mergeCell ref="A24:I24"/>
    <mergeCell ref="A25:I25"/>
    <mergeCell ref="A22:I22"/>
    <mergeCell ref="A4:L4"/>
    <mergeCell ref="C6:I6"/>
    <mergeCell ref="J6:K6"/>
    <mergeCell ref="F7:L7"/>
    <mergeCell ref="A9:L9"/>
    <mergeCell ref="A10:L10"/>
    <mergeCell ref="K11:L11"/>
    <mergeCell ref="A18:D18"/>
    <mergeCell ref="A19:I19"/>
    <mergeCell ref="A20:I20"/>
    <mergeCell ref="A21:I21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F25" sqref="F25"/>
    </sheetView>
  </sheetViews>
  <sheetFormatPr baseColWidth="10" defaultRowHeight="15" x14ac:dyDescent="0.25"/>
  <cols>
    <col min="1" max="1" width="3" customWidth="1"/>
    <col min="2" max="2" width="25.285156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3.42578125" customWidth="1"/>
  </cols>
  <sheetData>
    <row r="1" spans="1:12" x14ac:dyDescent="0.25">
      <c r="A1" s="4" t="s">
        <v>11</v>
      </c>
    </row>
    <row r="2" spans="1:12" x14ac:dyDescent="0.25">
      <c r="A2" s="4" t="s">
        <v>12</v>
      </c>
    </row>
    <row r="3" spans="1:12" x14ac:dyDescent="0.25">
      <c r="A3" s="4" t="s">
        <v>13</v>
      </c>
    </row>
    <row r="4" spans="1:12" ht="23.25" x14ac:dyDescent="0.25">
      <c r="A4" s="110" t="s">
        <v>128</v>
      </c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</row>
    <row r="5" spans="1:12" ht="10.5" customHeight="1" x14ac:dyDescent="0.3">
      <c r="E5" s="5"/>
      <c r="I5" s="5"/>
    </row>
    <row r="6" spans="1:12" ht="27" customHeight="1" x14ac:dyDescent="0.4">
      <c r="C6" s="111" t="s">
        <v>21</v>
      </c>
      <c r="D6" s="111"/>
      <c r="E6" s="111"/>
      <c r="F6" s="111"/>
      <c r="G6" s="111"/>
      <c r="H6" s="111"/>
      <c r="I6" s="111"/>
      <c r="J6" s="112" t="s">
        <v>22</v>
      </c>
      <c r="K6" s="112"/>
      <c r="L6" s="54"/>
    </row>
    <row r="7" spans="1:12" ht="18.75" x14ac:dyDescent="0.3">
      <c r="D7" s="54" t="s">
        <v>23</v>
      </c>
      <c r="E7" s="54"/>
      <c r="F7" s="113" t="s">
        <v>24</v>
      </c>
      <c r="G7" s="113"/>
      <c r="H7" s="113"/>
      <c r="I7" s="113"/>
      <c r="J7" s="113"/>
      <c r="K7" s="113"/>
      <c r="L7" s="113"/>
    </row>
    <row r="8" spans="1:12" ht="9" customHeight="1" x14ac:dyDescent="0.3">
      <c r="A8" s="4"/>
      <c r="D8" s="54"/>
      <c r="E8" s="54"/>
      <c r="F8" s="54"/>
      <c r="G8" s="54"/>
      <c r="H8" s="54"/>
      <c r="I8" s="54"/>
      <c r="J8" s="54"/>
      <c r="K8" s="55"/>
      <c r="L8" s="55"/>
    </row>
    <row r="9" spans="1:12" ht="18.75" customHeight="1" x14ac:dyDescent="0.3">
      <c r="A9" s="112" t="s">
        <v>25</v>
      </c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</row>
    <row r="10" spans="1:12" ht="18.75" customHeight="1" x14ac:dyDescent="0.3">
      <c r="A10" s="112" t="s">
        <v>38</v>
      </c>
      <c r="B10" s="112"/>
      <c r="C10" s="112"/>
      <c r="D10" s="112"/>
      <c r="E10" s="112"/>
      <c r="F10" s="112"/>
      <c r="G10" s="112"/>
      <c r="H10" s="112"/>
      <c r="I10" s="112"/>
      <c r="J10" s="112"/>
      <c r="K10" s="112"/>
      <c r="L10" s="112"/>
    </row>
    <row r="11" spans="1:12" ht="6.75" customHeight="1" x14ac:dyDescent="0.3">
      <c r="K11" s="114"/>
      <c r="L11" s="114"/>
    </row>
    <row r="12" spans="1:12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2" ht="20.25" customHeight="1" x14ac:dyDescent="0.25">
      <c r="A13" s="1">
        <v>1</v>
      </c>
      <c r="B13" s="15" t="s">
        <v>36</v>
      </c>
      <c r="C13" s="10">
        <v>1</v>
      </c>
      <c r="D13" s="7" t="s">
        <v>37</v>
      </c>
      <c r="E13" s="13">
        <v>35000</v>
      </c>
      <c r="F13" s="13">
        <v>111500</v>
      </c>
      <c r="G13" s="13">
        <v>45500</v>
      </c>
      <c r="H13" s="13">
        <v>35000</v>
      </c>
      <c r="I13" s="13">
        <v>15000</v>
      </c>
      <c r="J13" s="13">
        <f>SUM(H13:I13)</f>
        <v>50000</v>
      </c>
      <c r="K13" s="9" t="s">
        <v>129</v>
      </c>
      <c r="L13" s="19" t="s">
        <v>32</v>
      </c>
    </row>
    <row r="14" spans="1:12" ht="20.25" customHeight="1" x14ac:dyDescent="0.25">
      <c r="A14" s="1">
        <v>2</v>
      </c>
      <c r="B14" s="3" t="s">
        <v>39</v>
      </c>
      <c r="C14" s="10">
        <v>2</v>
      </c>
      <c r="D14" s="7" t="s">
        <v>132</v>
      </c>
      <c r="E14" s="13">
        <v>35000</v>
      </c>
      <c r="F14" s="13">
        <v>108500</v>
      </c>
      <c r="G14" s="13">
        <v>45500</v>
      </c>
      <c r="H14" s="13"/>
      <c r="I14" s="13"/>
      <c r="J14" s="13">
        <f t="shared" ref="J14:J17" si="0">SUM(H14:I14)</f>
        <v>0</v>
      </c>
      <c r="K14" s="9"/>
      <c r="L14" s="19"/>
    </row>
    <row r="15" spans="1:12" ht="20.25" customHeight="1" x14ac:dyDescent="0.25">
      <c r="A15" s="1">
        <v>3</v>
      </c>
      <c r="B15" s="3" t="s">
        <v>29</v>
      </c>
      <c r="C15" s="10">
        <v>3</v>
      </c>
      <c r="D15" s="7" t="s">
        <v>30</v>
      </c>
      <c r="E15" s="13">
        <v>35000</v>
      </c>
      <c r="F15" s="13">
        <v>226500</v>
      </c>
      <c r="G15" s="13">
        <v>66500</v>
      </c>
      <c r="H15" s="13"/>
      <c r="I15" s="8"/>
      <c r="J15" s="13">
        <f t="shared" si="0"/>
        <v>0</v>
      </c>
      <c r="K15" s="9"/>
      <c r="L15" s="19"/>
    </row>
    <row r="16" spans="1:12" ht="20.25" customHeight="1" x14ac:dyDescent="0.25">
      <c r="A16" s="1">
        <v>4</v>
      </c>
      <c r="B16" s="3" t="s">
        <v>27</v>
      </c>
      <c r="C16" s="10">
        <v>4</v>
      </c>
      <c r="D16" s="7" t="s">
        <v>28</v>
      </c>
      <c r="E16" s="13">
        <v>35000</v>
      </c>
      <c r="F16" s="13">
        <v>266000</v>
      </c>
      <c r="G16" s="13">
        <v>56000</v>
      </c>
      <c r="H16" s="13"/>
      <c r="I16" s="13"/>
      <c r="J16" s="13">
        <f t="shared" si="0"/>
        <v>0</v>
      </c>
      <c r="K16" s="9"/>
      <c r="L16" s="19"/>
    </row>
    <row r="17" spans="1:12" ht="20.25" customHeight="1" x14ac:dyDescent="0.25">
      <c r="A17" s="1">
        <v>5</v>
      </c>
      <c r="B17" s="3" t="s">
        <v>31</v>
      </c>
      <c r="C17" s="10">
        <v>5</v>
      </c>
      <c r="D17" s="7" t="s">
        <v>26</v>
      </c>
      <c r="E17" s="13">
        <v>35000</v>
      </c>
      <c r="F17" s="13"/>
      <c r="G17" s="13"/>
      <c r="H17" s="13">
        <v>35000</v>
      </c>
      <c r="I17" s="13"/>
      <c r="J17" s="13">
        <f t="shared" si="0"/>
        <v>35000</v>
      </c>
      <c r="K17" s="9" t="s">
        <v>130</v>
      </c>
      <c r="L17" s="19" t="s">
        <v>81</v>
      </c>
    </row>
    <row r="18" spans="1:12" ht="24.75" customHeight="1" x14ac:dyDescent="0.25">
      <c r="A18" s="115" t="s">
        <v>20</v>
      </c>
      <c r="B18" s="115"/>
      <c r="C18" s="115"/>
      <c r="D18" s="115"/>
      <c r="E18" s="20">
        <f>SUM(E13:E17)</f>
        <v>175000</v>
      </c>
      <c r="F18" s="20">
        <f t="shared" ref="F18:J18" si="1">SUM(F13:F17)</f>
        <v>712500</v>
      </c>
      <c r="G18" s="21">
        <f t="shared" si="1"/>
        <v>213500</v>
      </c>
      <c r="H18" s="21">
        <f t="shared" si="1"/>
        <v>70000</v>
      </c>
      <c r="I18" s="21">
        <f t="shared" si="1"/>
        <v>15000</v>
      </c>
      <c r="J18" s="21">
        <f t="shared" si="1"/>
        <v>85000</v>
      </c>
      <c r="K18" s="9" t="s">
        <v>133</v>
      </c>
      <c r="L18" s="56" t="s">
        <v>34</v>
      </c>
    </row>
    <row r="19" spans="1:12" ht="17.25" customHeight="1" x14ac:dyDescent="0.3">
      <c r="A19" s="109" t="s">
        <v>18</v>
      </c>
      <c r="B19" s="109"/>
      <c r="C19" s="109"/>
      <c r="D19" s="109"/>
      <c r="E19" s="109"/>
      <c r="F19" s="109"/>
      <c r="G19" s="109"/>
      <c r="H19" s="109"/>
      <c r="I19" s="109"/>
      <c r="J19" s="13">
        <f>-J18*0.1</f>
        <v>-8500</v>
      </c>
    </row>
    <row r="20" spans="1:12" ht="18.75" x14ac:dyDescent="0.3">
      <c r="A20" s="116" t="s">
        <v>19</v>
      </c>
      <c r="B20" s="116"/>
      <c r="C20" s="116"/>
      <c r="D20" s="116"/>
      <c r="E20" s="116"/>
      <c r="F20" s="116"/>
      <c r="G20" s="116"/>
      <c r="H20" s="116"/>
      <c r="I20" s="116"/>
      <c r="J20" s="23">
        <f>SUM(J18:J19)</f>
        <v>76500</v>
      </c>
    </row>
    <row r="21" spans="1:12" ht="18.75" x14ac:dyDescent="0.3">
      <c r="A21" s="116" t="s">
        <v>35</v>
      </c>
      <c r="B21" s="116"/>
      <c r="C21" s="116"/>
      <c r="D21" s="116"/>
      <c r="E21" s="116"/>
      <c r="F21" s="116"/>
      <c r="G21" s="116"/>
      <c r="H21" s="116"/>
      <c r="I21" s="116"/>
      <c r="J21" s="23">
        <v>59490</v>
      </c>
    </row>
    <row r="22" spans="1:12" ht="18.75" x14ac:dyDescent="0.3">
      <c r="A22" s="109" t="s">
        <v>134</v>
      </c>
      <c r="B22" s="109"/>
      <c r="C22" s="109"/>
      <c r="D22" s="109"/>
      <c r="E22" s="109"/>
      <c r="F22" s="109"/>
      <c r="G22" s="109"/>
      <c r="H22" s="109"/>
      <c r="I22" s="109"/>
      <c r="J22" s="24">
        <f>SUM(J20:J21)</f>
        <v>135990</v>
      </c>
    </row>
    <row r="23" spans="1:12" x14ac:dyDescent="0.25">
      <c r="E23" s="42"/>
      <c r="L23" s="42"/>
    </row>
    <row r="24" spans="1:12" x14ac:dyDescent="0.25">
      <c r="F24" s="42"/>
    </row>
    <row r="25" spans="1:12" x14ac:dyDescent="0.25">
      <c r="F25" s="42"/>
      <c r="J25" s="42"/>
      <c r="L25" s="42"/>
    </row>
    <row r="26" spans="1:12" x14ac:dyDescent="0.25">
      <c r="F26" s="42"/>
    </row>
    <row r="27" spans="1:12" x14ac:dyDescent="0.25">
      <c r="F27" s="42"/>
    </row>
  </sheetData>
  <mergeCells count="12">
    <mergeCell ref="A22:I22"/>
    <mergeCell ref="A4:L4"/>
    <mergeCell ref="C6:I6"/>
    <mergeCell ref="J6:K6"/>
    <mergeCell ref="F7:L7"/>
    <mergeCell ref="A9:L9"/>
    <mergeCell ref="A10:L10"/>
    <mergeCell ref="K11:L11"/>
    <mergeCell ref="A18:D18"/>
    <mergeCell ref="A19:I19"/>
    <mergeCell ref="A20:I20"/>
    <mergeCell ref="A21:I21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H26" sqref="H26"/>
    </sheetView>
  </sheetViews>
  <sheetFormatPr baseColWidth="10" defaultRowHeight="15" x14ac:dyDescent="0.25"/>
  <cols>
    <col min="1" max="1" width="3" customWidth="1"/>
    <col min="2" max="2" width="25.285156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3.42578125" customWidth="1"/>
  </cols>
  <sheetData>
    <row r="1" spans="1:12" x14ac:dyDescent="0.25">
      <c r="A1" s="4" t="s">
        <v>11</v>
      </c>
    </row>
    <row r="2" spans="1:12" x14ac:dyDescent="0.25">
      <c r="A2" s="4" t="s">
        <v>12</v>
      </c>
    </row>
    <row r="3" spans="1:12" x14ac:dyDescent="0.25">
      <c r="A3" s="4" t="s">
        <v>13</v>
      </c>
    </row>
    <row r="4" spans="1:12" ht="23.25" x14ac:dyDescent="0.25">
      <c r="A4" s="110" t="s">
        <v>135</v>
      </c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</row>
    <row r="5" spans="1:12" ht="10.5" customHeight="1" x14ac:dyDescent="0.3">
      <c r="E5" s="5"/>
      <c r="I5" s="5"/>
    </row>
    <row r="6" spans="1:12" ht="27" customHeight="1" x14ac:dyDescent="0.4">
      <c r="C6" s="111" t="s">
        <v>21</v>
      </c>
      <c r="D6" s="111"/>
      <c r="E6" s="111"/>
      <c r="F6" s="111"/>
      <c r="G6" s="111"/>
      <c r="H6" s="111"/>
      <c r="I6" s="111"/>
      <c r="J6" s="112" t="s">
        <v>22</v>
      </c>
      <c r="K6" s="112"/>
      <c r="L6" s="57"/>
    </row>
    <row r="7" spans="1:12" ht="18.75" x14ac:dyDescent="0.3">
      <c r="D7" s="57" t="s">
        <v>23</v>
      </c>
      <c r="E7" s="57"/>
      <c r="F7" s="113" t="s">
        <v>24</v>
      </c>
      <c r="G7" s="113"/>
      <c r="H7" s="113"/>
      <c r="I7" s="113"/>
      <c r="J7" s="113"/>
      <c r="K7" s="113"/>
      <c r="L7" s="113"/>
    </row>
    <row r="8" spans="1:12" ht="9" customHeight="1" x14ac:dyDescent="0.3">
      <c r="A8" s="4"/>
      <c r="D8" s="57"/>
      <c r="E8" s="57"/>
      <c r="F8" s="57"/>
      <c r="G8" s="57"/>
      <c r="H8" s="57"/>
      <c r="I8" s="57"/>
      <c r="J8" s="57"/>
      <c r="K8" s="58"/>
      <c r="L8" s="58"/>
    </row>
    <row r="9" spans="1:12" ht="18.75" customHeight="1" x14ac:dyDescent="0.3">
      <c r="A9" s="112" t="s">
        <v>25</v>
      </c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</row>
    <row r="10" spans="1:12" ht="18.75" customHeight="1" x14ac:dyDescent="0.3">
      <c r="A10" s="112" t="s">
        <v>38</v>
      </c>
      <c r="B10" s="112"/>
      <c r="C10" s="112"/>
      <c r="D10" s="112"/>
      <c r="E10" s="112"/>
      <c r="F10" s="112"/>
      <c r="G10" s="112"/>
      <c r="H10" s="112"/>
      <c r="I10" s="112"/>
      <c r="J10" s="112"/>
      <c r="K10" s="112"/>
      <c r="L10" s="112"/>
    </row>
    <row r="11" spans="1:12" ht="6.75" customHeight="1" x14ac:dyDescent="0.3">
      <c r="K11" s="114"/>
      <c r="L11" s="114"/>
    </row>
    <row r="12" spans="1:12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2" ht="20.25" customHeight="1" x14ac:dyDescent="0.25">
      <c r="A13" s="1">
        <v>1</v>
      </c>
      <c r="B13" s="15" t="s">
        <v>36</v>
      </c>
      <c r="C13" s="10">
        <v>1</v>
      </c>
      <c r="D13" s="7" t="s">
        <v>37</v>
      </c>
      <c r="E13" s="13">
        <v>35000</v>
      </c>
      <c r="F13" s="13">
        <v>100000</v>
      </c>
      <c r="G13" s="13">
        <v>49000</v>
      </c>
      <c r="H13" s="13">
        <v>35000</v>
      </c>
      <c r="I13" s="13"/>
      <c r="J13" s="13">
        <f>SUM(H13:I13)</f>
        <v>35000</v>
      </c>
      <c r="K13" s="9" t="s">
        <v>136</v>
      </c>
      <c r="L13" s="19" t="s">
        <v>32</v>
      </c>
    </row>
    <row r="14" spans="1:12" ht="20.25" customHeight="1" x14ac:dyDescent="0.25">
      <c r="A14" s="1">
        <v>2</v>
      </c>
      <c r="B14" s="3" t="s">
        <v>39</v>
      </c>
      <c r="C14" s="10">
        <v>2</v>
      </c>
      <c r="D14" s="7" t="s">
        <v>132</v>
      </c>
      <c r="E14" s="13">
        <v>35000</v>
      </c>
      <c r="F14" s="13">
        <v>147500</v>
      </c>
      <c r="G14" s="13">
        <v>49000</v>
      </c>
      <c r="H14" s="13"/>
      <c r="I14" s="13"/>
      <c r="J14" s="13">
        <f t="shared" ref="J14:J17" si="0">SUM(H14:I14)</f>
        <v>0</v>
      </c>
      <c r="K14" s="9"/>
      <c r="L14" s="19"/>
    </row>
    <row r="15" spans="1:12" ht="20.25" customHeight="1" x14ac:dyDescent="0.25">
      <c r="A15" s="1">
        <v>3</v>
      </c>
      <c r="B15" s="3" t="s">
        <v>29</v>
      </c>
      <c r="C15" s="10">
        <v>3</v>
      </c>
      <c r="D15" s="7" t="s">
        <v>30</v>
      </c>
      <c r="E15" s="13">
        <v>35000</v>
      </c>
      <c r="F15" s="13">
        <v>265000</v>
      </c>
      <c r="G15" s="13">
        <v>70000</v>
      </c>
      <c r="H15" s="13"/>
      <c r="I15" s="8"/>
      <c r="J15" s="13">
        <f t="shared" si="0"/>
        <v>0</v>
      </c>
      <c r="K15" s="9"/>
      <c r="L15" s="19"/>
    </row>
    <row r="16" spans="1:12" ht="20.25" customHeight="1" x14ac:dyDescent="0.25">
      <c r="A16" s="1">
        <v>4</v>
      </c>
      <c r="B16" s="3" t="s">
        <v>27</v>
      </c>
      <c r="C16" s="10">
        <v>4</v>
      </c>
      <c r="D16" s="7" t="s">
        <v>28</v>
      </c>
      <c r="E16" s="13">
        <v>35000</v>
      </c>
      <c r="F16" s="13">
        <v>304500</v>
      </c>
      <c r="G16" s="13">
        <v>59500</v>
      </c>
      <c r="H16" s="13">
        <v>35000</v>
      </c>
      <c r="I16" s="13">
        <v>35000</v>
      </c>
      <c r="J16" s="13">
        <f t="shared" si="0"/>
        <v>70000</v>
      </c>
      <c r="K16" s="9" t="s">
        <v>136</v>
      </c>
      <c r="L16" s="19" t="s">
        <v>137</v>
      </c>
    </row>
    <row r="17" spans="1:12" ht="20.25" customHeight="1" x14ac:dyDescent="0.25">
      <c r="A17" s="1">
        <v>5</v>
      </c>
      <c r="B17" s="3" t="s">
        <v>31</v>
      </c>
      <c r="C17" s="10">
        <v>5</v>
      </c>
      <c r="D17" s="7" t="s">
        <v>26</v>
      </c>
      <c r="E17" s="13">
        <v>35000</v>
      </c>
      <c r="F17" s="13"/>
      <c r="G17" s="13"/>
      <c r="H17" s="13">
        <v>35000</v>
      </c>
      <c r="I17" s="13"/>
      <c r="J17" s="13">
        <f t="shared" si="0"/>
        <v>35000</v>
      </c>
      <c r="K17" s="9" t="s">
        <v>138</v>
      </c>
      <c r="L17" s="19" t="s">
        <v>81</v>
      </c>
    </row>
    <row r="18" spans="1:12" ht="24.75" customHeight="1" x14ac:dyDescent="0.25">
      <c r="A18" s="115" t="s">
        <v>20</v>
      </c>
      <c r="B18" s="115"/>
      <c r="C18" s="115"/>
      <c r="D18" s="115"/>
      <c r="E18" s="20">
        <f>SUM(E13:E17)</f>
        <v>175000</v>
      </c>
      <c r="F18" s="20">
        <f t="shared" ref="F18:J18" si="1">SUM(F13:F17)</f>
        <v>817000</v>
      </c>
      <c r="G18" s="21">
        <f t="shared" si="1"/>
        <v>227500</v>
      </c>
      <c r="H18" s="21">
        <f t="shared" si="1"/>
        <v>105000</v>
      </c>
      <c r="I18" s="21">
        <f t="shared" si="1"/>
        <v>35000</v>
      </c>
      <c r="J18" s="21">
        <f t="shared" si="1"/>
        <v>140000</v>
      </c>
      <c r="K18" s="9" t="s">
        <v>139</v>
      </c>
      <c r="L18" s="59" t="s">
        <v>34</v>
      </c>
    </row>
    <row r="19" spans="1:12" ht="17.25" customHeight="1" x14ac:dyDescent="0.3">
      <c r="A19" s="109" t="s">
        <v>18</v>
      </c>
      <c r="B19" s="109"/>
      <c r="C19" s="109"/>
      <c r="D19" s="109"/>
      <c r="E19" s="109"/>
      <c r="F19" s="109"/>
      <c r="G19" s="109"/>
      <c r="H19" s="109"/>
      <c r="I19" s="109"/>
      <c r="J19" s="13">
        <f>-J18*0.1</f>
        <v>-14000</v>
      </c>
    </row>
    <row r="20" spans="1:12" ht="18.75" x14ac:dyDescent="0.3">
      <c r="A20" s="116" t="s">
        <v>19</v>
      </c>
      <c r="B20" s="116"/>
      <c r="C20" s="116"/>
      <c r="D20" s="116"/>
      <c r="E20" s="116"/>
      <c r="F20" s="116"/>
      <c r="G20" s="116"/>
      <c r="H20" s="116"/>
      <c r="I20" s="116"/>
      <c r="J20" s="23">
        <f>SUM(J18:J19)</f>
        <v>126000</v>
      </c>
    </row>
    <row r="21" spans="1:12" ht="18.75" x14ac:dyDescent="0.3">
      <c r="A21" s="116" t="s">
        <v>35</v>
      </c>
      <c r="B21" s="116"/>
      <c r="C21" s="116"/>
      <c r="D21" s="116"/>
      <c r="E21" s="116"/>
      <c r="F21" s="116"/>
      <c r="G21" s="116"/>
      <c r="H21" s="116"/>
      <c r="I21" s="116"/>
      <c r="J21" s="23">
        <v>45000</v>
      </c>
    </row>
    <row r="22" spans="1:12" ht="18.75" x14ac:dyDescent="0.3">
      <c r="A22" s="109" t="s">
        <v>140</v>
      </c>
      <c r="B22" s="109"/>
      <c r="C22" s="109"/>
      <c r="D22" s="109"/>
      <c r="E22" s="109"/>
      <c r="F22" s="109"/>
      <c r="G22" s="109"/>
      <c r="H22" s="109"/>
      <c r="I22" s="109"/>
      <c r="J22" s="24">
        <f>SUM(J20:J21)</f>
        <v>171000</v>
      </c>
    </row>
    <row r="23" spans="1:12" x14ac:dyDescent="0.25">
      <c r="E23" s="42"/>
      <c r="L23" s="42"/>
    </row>
    <row r="24" spans="1:12" x14ac:dyDescent="0.25">
      <c r="F24" s="42"/>
    </row>
    <row r="25" spans="1:12" x14ac:dyDescent="0.25">
      <c r="F25" s="42"/>
      <c r="J25" s="42"/>
      <c r="L25" s="42"/>
    </row>
    <row r="26" spans="1:12" x14ac:dyDescent="0.25">
      <c r="F26" s="42"/>
      <c r="H26" s="42"/>
    </row>
    <row r="27" spans="1:12" x14ac:dyDescent="0.25">
      <c r="F27" s="42"/>
    </row>
  </sheetData>
  <mergeCells count="12">
    <mergeCell ref="A22:I22"/>
    <mergeCell ref="A4:L4"/>
    <mergeCell ref="C6:I6"/>
    <mergeCell ref="J6:K6"/>
    <mergeCell ref="F7:L7"/>
    <mergeCell ref="A9:L9"/>
    <mergeCell ref="A10:L10"/>
    <mergeCell ref="K11:L11"/>
    <mergeCell ref="A18:D18"/>
    <mergeCell ref="A19:I19"/>
    <mergeCell ref="A20:I20"/>
    <mergeCell ref="A21:I21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I33" sqref="I33"/>
    </sheetView>
  </sheetViews>
  <sheetFormatPr baseColWidth="10" defaultRowHeight="15" x14ac:dyDescent="0.25"/>
  <cols>
    <col min="1" max="1" width="3" customWidth="1"/>
    <col min="2" max="2" width="25.285156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3.42578125" customWidth="1"/>
  </cols>
  <sheetData>
    <row r="1" spans="1:12" x14ac:dyDescent="0.25">
      <c r="A1" s="4" t="s">
        <v>11</v>
      </c>
    </row>
    <row r="2" spans="1:12" x14ac:dyDescent="0.25">
      <c r="A2" s="4" t="s">
        <v>12</v>
      </c>
    </row>
    <row r="3" spans="1:12" x14ac:dyDescent="0.25">
      <c r="A3" s="4" t="s">
        <v>13</v>
      </c>
    </row>
    <row r="4" spans="1:12" ht="23.25" x14ac:dyDescent="0.25">
      <c r="A4" s="110" t="s">
        <v>141</v>
      </c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</row>
    <row r="5" spans="1:12" ht="10.5" customHeight="1" x14ac:dyDescent="0.3">
      <c r="E5" s="5"/>
      <c r="I5" s="5"/>
    </row>
    <row r="6" spans="1:12" ht="27" customHeight="1" x14ac:dyDescent="0.4">
      <c r="C6" s="111" t="s">
        <v>21</v>
      </c>
      <c r="D6" s="111"/>
      <c r="E6" s="111"/>
      <c r="F6" s="111"/>
      <c r="G6" s="111"/>
      <c r="H6" s="111"/>
      <c r="I6" s="111"/>
      <c r="J6" s="112" t="s">
        <v>22</v>
      </c>
      <c r="K6" s="112"/>
      <c r="L6" s="60"/>
    </row>
    <row r="7" spans="1:12" ht="18.75" x14ac:dyDescent="0.3">
      <c r="D7" s="60" t="s">
        <v>23</v>
      </c>
      <c r="E7" s="60"/>
      <c r="F7" s="113" t="s">
        <v>24</v>
      </c>
      <c r="G7" s="113"/>
      <c r="H7" s="113"/>
      <c r="I7" s="113"/>
      <c r="J7" s="113"/>
      <c r="K7" s="113"/>
      <c r="L7" s="113"/>
    </row>
    <row r="8" spans="1:12" ht="9" customHeight="1" x14ac:dyDescent="0.3">
      <c r="A8" s="4"/>
      <c r="D8" s="60"/>
      <c r="E8" s="60"/>
      <c r="F8" s="60"/>
      <c r="G8" s="60"/>
      <c r="H8" s="60"/>
      <c r="I8" s="60"/>
      <c r="J8" s="60"/>
      <c r="K8" s="61"/>
      <c r="L8" s="61"/>
    </row>
    <row r="9" spans="1:12" ht="18.75" customHeight="1" x14ac:dyDescent="0.3">
      <c r="A9" s="112" t="s">
        <v>25</v>
      </c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</row>
    <row r="10" spans="1:12" ht="18.75" customHeight="1" x14ac:dyDescent="0.3">
      <c r="A10" s="112" t="s">
        <v>38</v>
      </c>
      <c r="B10" s="112"/>
      <c r="C10" s="112"/>
      <c r="D10" s="112"/>
      <c r="E10" s="112"/>
      <c r="F10" s="112"/>
      <c r="G10" s="112"/>
      <c r="H10" s="112"/>
      <c r="I10" s="112"/>
      <c r="J10" s="112"/>
      <c r="K10" s="112"/>
      <c r="L10" s="112"/>
    </row>
    <row r="11" spans="1:12" ht="6.75" customHeight="1" x14ac:dyDescent="0.3">
      <c r="K11" s="114"/>
      <c r="L11" s="114"/>
    </row>
    <row r="12" spans="1:12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2" ht="20.25" customHeight="1" x14ac:dyDescent="0.25">
      <c r="A13" s="1">
        <v>1</v>
      </c>
      <c r="B13" s="15" t="s">
        <v>36</v>
      </c>
      <c r="C13" s="10">
        <v>1</v>
      </c>
      <c r="D13" s="7" t="s">
        <v>37</v>
      </c>
      <c r="E13" s="13">
        <v>35000</v>
      </c>
      <c r="F13" s="13">
        <v>100000</v>
      </c>
      <c r="G13" s="13">
        <v>52500</v>
      </c>
      <c r="H13" s="13">
        <v>35000</v>
      </c>
      <c r="I13" s="13"/>
      <c r="J13" s="13">
        <f>SUM(H13:I13)</f>
        <v>35000</v>
      </c>
      <c r="K13" s="9" t="s">
        <v>147</v>
      </c>
      <c r="L13" s="19" t="s">
        <v>32</v>
      </c>
    </row>
    <row r="14" spans="1:12" ht="20.25" customHeight="1" x14ac:dyDescent="0.25">
      <c r="A14" s="1">
        <v>2</v>
      </c>
      <c r="B14" s="3" t="s">
        <v>39</v>
      </c>
      <c r="C14" s="10">
        <v>2</v>
      </c>
      <c r="D14" s="7" t="s">
        <v>143</v>
      </c>
      <c r="E14" s="13">
        <v>35000</v>
      </c>
      <c r="F14" s="13">
        <v>186000</v>
      </c>
      <c r="G14" s="13">
        <v>52500</v>
      </c>
      <c r="H14" s="13">
        <v>35000</v>
      </c>
      <c r="I14" s="13">
        <v>35000</v>
      </c>
      <c r="J14" s="13">
        <f t="shared" ref="J14:J17" si="0">SUM(H14:I14)</f>
        <v>70000</v>
      </c>
      <c r="K14" s="9" t="s">
        <v>148</v>
      </c>
      <c r="L14" s="9" t="s">
        <v>149</v>
      </c>
    </row>
    <row r="15" spans="1:12" ht="20.25" customHeight="1" x14ac:dyDescent="0.25">
      <c r="A15" s="1">
        <v>3</v>
      </c>
      <c r="B15" s="3" t="s">
        <v>29</v>
      </c>
      <c r="C15" s="10">
        <v>3</v>
      </c>
      <c r="D15" s="7" t="s">
        <v>30</v>
      </c>
      <c r="E15" s="13">
        <v>35000</v>
      </c>
      <c r="F15" s="13">
        <v>303500</v>
      </c>
      <c r="G15" s="8">
        <v>105000</v>
      </c>
      <c r="H15" s="13">
        <v>35000</v>
      </c>
      <c r="I15" s="8">
        <v>15000</v>
      </c>
      <c r="J15" s="13">
        <f t="shared" si="0"/>
        <v>50000</v>
      </c>
      <c r="K15" s="9" t="s">
        <v>150</v>
      </c>
      <c r="L15" s="19" t="s">
        <v>32</v>
      </c>
    </row>
    <row r="16" spans="1:12" ht="20.25" customHeight="1" x14ac:dyDescent="0.25">
      <c r="A16" s="1">
        <v>4</v>
      </c>
      <c r="B16" s="3" t="s">
        <v>27</v>
      </c>
      <c r="C16" s="10">
        <v>4</v>
      </c>
      <c r="D16" s="7" t="s">
        <v>28</v>
      </c>
      <c r="E16" s="13">
        <v>35000</v>
      </c>
      <c r="F16" s="13">
        <v>269500</v>
      </c>
      <c r="G16" s="13">
        <v>59500</v>
      </c>
      <c r="H16" s="13"/>
      <c r="I16" s="13"/>
      <c r="J16" s="13">
        <f t="shared" si="0"/>
        <v>0</v>
      </c>
      <c r="K16" s="9"/>
      <c r="L16" s="19"/>
    </row>
    <row r="17" spans="1:12" ht="20.25" customHeight="1" x14ac:dyDescent="0.25">
      <c r="A17" s="1">
        <v>5</v>
      </c>
      <c r="B17" s="3" t="s">
        <v>31</v>
      </c>
      <c r="C17" s="10">
        <v>5</v>
      </c>
      <c r="D17" s="7" t="s">
        <v>26</v>
      </c>
      <c r="E17" s="13">
        <v>35000</v>
      </c>
      <c r="F17" s="13"/>
      <c r="G17" s="13"/>
      <c r="H17" s="13">
        <v>35000</v>
      </c>
      <c r="I17" s="13"/>
      <c r="J17" s="13">
        <f t="shared" si="0"/>
        <v>35000</v>
      </c>
      <c r="K17" s="9" t="s">
        <v>145</v>
      </c>
      <c r="L17" s="19" t="s">
        <v>32</v>
      </c>
    </row>
    <row r="18" spans="1:12" ht="24.75" customHeight="1" x14ac:dyDescent="0.25">
      <c r="A18" s="115" t="s">
        <v>20</v>
      </c>
      <c r="B18" s="115"/>
      <c r="C18" s="115"/>
      <c r="D18" s="115"/>
      <c r="E18" s="20">
        <f>SUM(E13:E17)</f>
        <v>175000</v>
      </c>
      <c r="F18" s="20">
        <f t="shared" ref="F18:J18" si="1">SUM(F13:F17)</f>
        <v>859000</v>
      </c>
      <c r="G18" s="21">
        <f t="shared" si="1"/>
        <v>269500</v>
      </c>
      <c r="H18" s="21">
        <f t="shared" si="1"/>
        <v>140000</v>
      </c>
      <c r="I18" s="21">
        <f t="shared" si="1"/>
        <v>50000</v>
      </c>
      <c r="J18" s="21">
        <f t="shared" si="1"/>
        <v>190000</v>
      </c>
      <c r="K18" s="9" t="s">
        <v>151</v>
      </c>
      <c r="L18" s="62" t="s">
        <v>34</v>
      </c>
    </row>
    <row r="19" spans="1:12" ht="17.25" customHeight="1" x14ac:dyDescent="0.3">
      <c r="A19" s="109" t="s">
        <v>18</v>
      </c>
      <c r="B19" s="109"/>
      <c r="C19" s="109"/>
      <c r="D19" s="109"/>
      <c r="E19" s="109"/>
      <c r="F19" s="109"/>
      <c r="G19" s="109"/>
      <c r="H19" s="109"/>
      <c r="I19" s="109"/>
      <c r="J19" s="13">
        <f>-J18*0.1</f>
        <v>-19000</v>
      </c>
    </row>
    <row r="20" spans="1:12" ht="18.75" x14ac:dyDescent="0.3">
      <c r="A20" s="116" t="s">
        <v>19</v>
      </c>
      <c r="B20" s="116"/>
      <c r="C20" s="116"/>
      <c r="D20" s="116"/>
      <c r="E20" s="116"/>
      <c r="F20" s="116"/>
      <c r="G20" s="116"/>
      <c r="H20" s="116"/>
      <c r="I20" s="116"/>
      <c r="J20" s="23">
        <f>SUM(J18:J19)</f>
        <v>171000</v>
      </c>
    </row>
    <row r="21" spans="1:12" ht="18.75" x14ac:dyDescent="0.3">
      <c r="A21" s="116" t="s">
        <v>35</v>
      </c>
      <c r="B21" s="116"/>
      <c r="C21" s="116"/>
      <c r="D21" s="116"/>
      <c r="E21" s="116"/>
      <c r="F21" s="116"/>
      <c r="G21" s="116"/>
      <c r="H21" s="116"/>
      <c r="I21" s="116"/>
      <c r="J21" s="23">
        <v>45000</v>
      </c>
    </row>
    <row r="22" spans="1:12" ht="18.75" x14ac:dyDescent="0.3">
      <c r="A22" s="118" t="s">
        <v>153</v>
      </c>
      <c r="B22" s="119"/>
      <c r="C22" s="119"/>
      <c r="D22" s="119"/>
      <c r="E22" s="119"/>
      <c r="F22" s="119"/>
      <c r="G22" s="119"/>
      <c r="H22" s="119"/>
      <c r="I22" s="120"/>
      <c r="J22" s="23">
        <v>-50000</v>
      </c>
    </row>
    <row r="23" spans="1:12" ht="18.75" x14ac:dyDescent="0.3">
      <c r="A23" s="109" t="s">
        <v>152</v>
      </c>
      <c r="B23" s="109"/>
      <c r="C23" s="109"/>
      <c r="D23" s="109"/>
      <c r="E23" s="109"/>
      <c r="F23" s="109"/>
      <c r="G23" s="109"/>
      <c r="H23" s="109"/>
      <c r="I23" s="109"/>
      <c r="J23" s="24">
        <f>SUM(J20:J22)</f>
        <v>166000</v>
      </c>
    </row>
    <row r="24" spans="1:12" x14ac:dyDescent="0.25">
      <c r="E24" s="42"/>
      <c r="L24" s="42"/>
    </row>
    <row r="25" spans="1:12" ht="15.75" x14ac:dyDescent="0.25">
      <c r="B25" s="3" t="s">
        <v>144</v>
      </c>
      <c r="C25" s="10">
        <v>2</v>
      </c>
      <c r="D25" s="7" t="s">
        <v>142</v>
      </c>
      <c r="F25" s="42"/>
    </row>
    <row r="26" spans="1:12" x14ac:dyDescent="0.25">
      <c r="F26" s="42"/>
      <c r="G26" s="42"/>
      <c r="H26" s="42"/>
      <c r="J26" s="42"/>
      <c r="L26" s="42"/>
    </row>
    <row r="27" spans="1:12" x14ac:dyDescent="0.25">
      <c r="F27" s="42"/>
      <c r="H27" s="42"/>
    </row>
    <row r="28" spans="1:12" x14ac:dyDescent="0.25">
      <c r="F28" s="42"/>
    </row>
  </sheetData>
  <mergeCells count="13">
    <mergeCell ref="A23:I23"/>
    <mergeCell ref="A4:L4"/>
    <mergeCell ref="C6:I6"/>
    <mergeCell ref="J6:K6"/>
    <mergeCell ref="F7:L7"/>
    <mergeCell ref="A9:L9"/>
    <mergeCell ref="A10:L10"/>
    <mergeCell ref="K11:L11"/>
    <mergeCell ref="A18:D18"/>
    <mergeCell ref="A19:I19"/>
    <mergeCell ref="A20:I20"/>
    <mergeCell ref="A21:I21"/>
    <mergeCell ref="A22:I22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H28" sqref="H28"/>
    </sheetView>
  </sheetViews>
  <sheetFormatPr baseColWidth="10" defaultRowHeight="15" x14ac:dyDescent="0.25"/>
  <cols>
    <col min="1" max="1" width="3" customWidth="1"/>
    <col min="2" max="2" width="25.285156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3.42578125" customWidth="1"/>
  </cols>
  <sheetData>
    <row r="1" spans="1:12" x14ac:dyDescent="0.25">
      <c r="A1" s="4" t="s">
        <v>11</v>
      </c>
    </row>
    <row r="2" spans="1:12" x14ac:dyDescent="0.25">
      <c r="A2" s="4" t="s">
        <v>12</v>
      </c>
    </row>
    <row r="3" spans="1:12" x14ac:dyDescent="0.25">
      <c r="A3" s="4" t="s">
        <v>13</v>
      </c>
    </row>
    <row r="4" spans="1:12" ht="23.25" x14ac:dyDescent="0.25">
      <c r="A4" s="110" t="s">
        <v>146</v>
      </c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</row>
    <row r="5" spans="1:12" ht="10.5" customHeight="1" x14ac:dyDescent="0.3">
      <c r="E5" s="5"/>
      <c r="I5" s="5"/>
    </row>
    <row r="6" spans="1:12" ht="27" customHeight="1" x14ac:dyDescent="0.4">
      <c r="C6" s="111" t="s">
        <v>21</v>
      </c>
      <c r="D6" s="111"/>
      <c r="E6" s="111"/>
      <c r="F6" s="111"/>
      <c r="G6" s="111"/>
      <c r="H6" s="111"/>
      <c r="I6" s="111"/>
      <c r="J6" s="112" t="s">
        <v>22</v>
      </c>
      <c r="K6" s="112"/>
      <c r="L6" s="63"/>
    </row>
    <row r="7" spans="1:12" ht="18.75" x14ac:dyDescent="0.3">
      <c r="D7" s="63" t="s">
        <v>23</v>
      </c>
      <c r="E7" s="63"/>
      <c r="F7" s="113" t="s">
        <v>24</v>
      </c>
      <c r="G7" s="113"/>
      <c r="H7" s="113"/>
      <c r="I7" s="113"/>
      <c r="J7" s="113"/>
      <c r="K7" s="113"/>
      <c r="L7" s="113"/>
    </row>
    <row r="8" spans="1:12" ht="9" customHeight="1" x14ac:dyDescent="0.3">
      <c r="A8" s="4"/>
      <c r="D8" s="63"/>
      <c r="E8" s="63"/>
      <c r="F8" s="63"/>
      <c r="G8" s="63"/>
      <c r="H8" s="63"/>
      <c r="I8" s="63"/>
      <c r="J8" s="63"/>
      <c r="K8" s="64"/>
      <c r="L8" s="64"/>
    </row>
    <row r="9" spans="1:12" ht="18.75" customHeight="1" x14ac:dyDescent="0.3">
      <c r="A9" s="112" t="s">
        <v>25</v>
      </c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</row>
    <row r="10" spans="1:12" ht="18.75" customHeight="1" x14ac:dyDescent="0.3">
      <c r="A10" s="112" t="s">
        <v>38</v>
      </c>
      <c r="B10" s="112"/>
      <c r="C10" s="112"/>
      <c r="D10" s="112"/>
      <c r="E10" s="112"/>
      <c r="F10" s="112"/>
      <c r="G10" s="112"/>
      <c r="H10" s="112"/>
      <c r="I10" s="112"/>
      <c r="J10" s="112"/>
      <c r="K10" s="112"/>
      <c r="L10" s="112"/>
    </row>
    <row r="11" spans="1:12" ht="6.75" customHeight="1" x14ac:dyDescent="0.3">
      <c r="K11" s="114"/>
      <c r="L11" s="114"/>
    </row>
    <row r="12" spans="1:12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2" ht="20.25" customHeight="1" x14ac:dyDescent="0.25">
      <c r="A13" s="1">
        <v>1</v>
      </c>
      <c r="B13" s="15" t="s">
        <v>36</v>
      </c>
      <c r="C13" s="10">
        <v>1</v>
      </c>
      <c r="D13" s="7" t="s">
        <v>37</v>
      </c>
      <c r="E13" s="13">
        <v>35000</v>
      </c>
      <c r="F13" s="13">
        <v>100000</v>
      </c>
      <c r="G13" s="13">
        <v>52500</v>
      </c>
      <c r="H13" s="13">
        <v>35000</v>
      </c>
      <c r="I13" s="13"/>
      <c r="J13" s="13">
        <f>SUM(H13:I13)</f>
        <v>35000</v>
      </c>
      <c r="K13" s="9" t="s">
        <v>155</v>
      </c>
      <c r="L13" s="19" t="s">
        <v>32</v>
      </c>
    </row>
    <row r="14" spans="1:12" ht="20.25" customHeight="1" x14ac:dyDescent="0.25">
      <c r="A14" s="1">
        <v>2</v>
      </c>
      <c r="B14" s="3" t="s">
        <v>39</v>
      </c>
      <c r="C14" s="10">
        <v>2</v>
      </c>
      <c r="D14" s="7" t="s">
        <v>143</v>
      </c>
      <c r="E14" s="13">
        <v>35000</v>
      </c>
      <c r="F14" s="13">
        <v>151000</v>
      </c>
      <c r="G14" s="13">
        <v>52500</v>
      </c>
      <c r="H14" s="13"/>
      <c r="I14" s="13">
        <v>70000</v>
      </c>
      <c r="J14" s="13">
        <f t="shared" ref="J14:J17" si="0">SUM(H14:I14)</f>
        <v>70000</v>
      </c>
      <c r="K14" s="9" t="s">
        <v>159</v>
      </c>
      <c r="L14" s="9" t="s">
        <v>137</v>
      </c>
    </row>
    <row r="15" spans="1:12" ht="20.25" customHeight="1" x14ac:dyDescent="0.25">
      <c r="A15" s="1">
        <v>3</v>
      </c>
      <c r="B15" s="3" t="s">
        <v>29</v>
      </c>
      <c r="C15" s="10">
        <v>3</v>
      </c>
      <c r="D15" s="7" t="s">
        <v>30</v>
      </c>
      <c r="E15" s="13">
        <v>35000</v>
      </c>
      <c r="F15" s="13">
        <v>288500</v>
      </c>
      <c r="G15" s="8">
        <v>105000</v>
      </c>
      <c r="H15" s="13">
        <v>35000</v>
      </c>
      <c r="I15" s="8"/>
      <c r="J15" s="13">
        <f t="shared" si="0"/>
        <v>35000</v>
      </c>
      <c r="K15" s="9" t="s">
        <v>156</v>
      </c>
      <c r="L15" s="19" t="s">
        <v>32</v>
      </c>
    </row>
    <row r="16" spans="1:12" ht="20.25" customHeight="1" x14ac:dyDescent="0.25">
      <c r="A16" s="1">
        <v>4</v>
      </c>
      <c r="B16" s="3" t="s">
        <v>27</v>
      </c>
      <c r="C16" s="10">
        <v>4</v>
      </c>
      <c r="D16" s="7" t="s">
        <v>28</v>
      </c>
      <c r="E16" s="13">
        <v>35000</v>
      </c>
      <c r="F16" s="13">
        <v>308000</v>
      </c>
      <c r="G16" s="13">
        <v>63000</v>
      </c>
      <c r="H16" s="13"/>
      <c r="I16" s="13"/>
      <c r="J16" s="13">
        <f t="shared" si="0"/>
        <v>0</v>
      </c>
      <c r="K16" s="9"/>
      <c r="L16" s="19"/>
    </row>
    <row r="17" spans="1:12" ht="20.25" customHeight="1" x14ac:dyDescent="0.25">
      <c r="A17" s="1">
        <v>5</v>
      </c>
      <c r="B17" s="3" t="s">
        <v>31</v>
      </c>
      <c r="C17" s="10">
        <v>5</v>
      </c>
      <c r="D17" s="7" t="s">
        <v>26</v>
      </c>
      <c r="E17" s="13">
        <v>35000</v>
      </c>
      <c r="F17" s="13"/>
      <c r="G17" s="13"/>
      <c r="H17" s="13">
        <v>35000</v>
      </c>
      <c r="I17" s="13"/>
      <c r="J17" s="13">
        <f t="shared" si="0"/>
        <v>35000</v>
      </c>
      <c r="K17" s="9" t="s">
        <v>157</v>
      </c>
      <c r="L17" s="19" t="s">
        <v>32</v>
      </c>
    </row>
    <row r="18" spans="1:12" ht="24.75" customHeight="1" x14ac:dyDescent="0.25">
      <c r="A18" s="115" t="s">
        <v>20</v>
      </c>
      <c r="B18" s="115"/>
      <c r="C18" s="115"/>
      <c r="D18" s="115"/>
      <c r="E18" s="20">
        <f>SUM(E13:E17)</f>
        <v>175000</v>
      </c>
      <c r="F18" s="20">
        <f t="shared" ref="F18:J18" si="1">SUM(F13:F17)</f>
        <v>847500</v>
      </c>
      <c r="G18" s="21">
        <f t="shared" si="1"/>
        <v>273000</v>
      </c>
      <c r="H18" s="21">
        <f t="shared" si="1"/>
        <v>105000</v>
      </c>
      <c r="I18" s="21">
        <f t="shared" si="1"/>
        <v>70000</v>
      </c>
      <c r="J18" s="21">
        <f t="shared" si="1"/>
        <v>175000</v>
      </c>
      <c r="K18" s="9" t="s">
        <v>158</v>
      </c>
      <c r="L18" s="65" t="s">
        <v>34</v>
      </c>
    </row>
    <row r="19" spans="1:12" ht="17.25" customHeight="1" x14ac:dyDescent="0.3">
      <c r="A19" s="109" t="s">
        <v>18</v>
      </c>
      <c r="B19" s="109"/>
      <c r="C19" s="109"/>
      <c r="D19" s="109"/>
      <c r="E19" s="109"/>
      <c r="F19" s="109"/>
      <c r="G19" s="109"/>
      <c r="H19" s="109"/>
      <c r="I19" s="109"/>
      <c r="J19" s="13">
        <f>-J18*0.1</f>
        <v>-17500</v>
      </c>
    </row>
    <row r="20" spans="1:12" ht="18.75" x14ac:dyDescent="0.3">
      <c r="A20" s="116" t="s">
        <v>19</v>
      </c>
      <c r="B20" s="116"/>
      <c r="C20" s="116"/>
      <c r="D20" s="116"/>
      <c r="E20" s="116"/>
      <c r="F20" s="116"/>
      <c r="G20" s="116"/>
      <c r="H20" s="116"/>
      <c r="I20" s="116"/>
      <c r="J20" s="23">
        <f>SUM(J18:J19)</f>
        <v>157500</v>
      </c>
    </row>
    <row r="21" spans="1:12" ht="18.75" x14ac:dyDescent="0.3">
      <c r="A21" s="116" t="s">
        <v>35</v>
      </c>
      <c r="B21" s="116"/>
      <c r="C21" s="116"/>
      <c r="D21" s="116"/>
      <c r="E21" s="116"/>
      <c r="F21" s="116"/>
      <c r="G21" s="116"/>
      <c r="H21" s="116"/>
      <c r="I21" s="116"/>
      <c r="J21" s="23">
        <v>207000</v>
      </c>
    </row>
    <row r="22" spans="1:12" ht="18.75" x14ac:dyDescent="0.3">
      <c r="A22" s="109" t="s">
        <v>154</v>
      </c>
      <c r="B22" s="109"/>
      <c r="C22" s="109"/>
      <c r="D22" s="109"/>
      <c r="E22" s="109"/>
      <c r="F22" s="109"/>
      <c r="G22" s="109"/>
      <c r="H22" s="109"/>
      <c r="I22" s="109"/>
      <c r="J22" s="24">
        <f>SUM(J20:J21)</f>
        <v>364500</v>
      </c>
    </row>
    <row r="23" spans="1:12" x14ac:dyDescent="0.25">
      <c r="E23" s="42"/>
      <c r="L23" s="42"/>
    </row>
    <row r="24" spans="1:12" ht="15.75" x14ac:dyDescent="0.25">
      <c r="B24" s="3" t="s">
        <v>144</v>
      </c>
      <c r="C24" s="10">
        <v>2</v>
      </c>
      <c r="D24" s="7" t="s">
        <v>142</v>
      </c>
      <c r="F24" s="42"/>
    </row>
    <row r="25" spans="1:12" x14ac:dyDescent="0.25">
      <c r="F25" s="42"/>
      <c r="G25" s="42"/>
      <c r="H25" s="42"/>
      <c r="J25" s="42"/>
      <c r="L25" s="42"/>
    </row>
    <row r="26" spans="1:12" ht="15.75" x14ac:dyDescent="0.25">
      <c r="A26" s="124" t="s">
        <v>39</v>
      </c>
      <c r="B26" s="125"/>
      <c r="C26" s="7" t="s">
        <v>143</v>
      </c>
      <c r="D26" s="13">
        <v>35000</v>
      </c>
      <c r="E26" s="13">
        <v>151000</v>
      </c>
      <c r="F26" s="13">
        <v>52500</v>
      </c>
      <c r="G26" s="122" t="s">
        <v>160</v>
      </c>
      <c r="H26" s="123"/>
      <c r="I26" s="123"/>
      <c r="J26" s="123"/>
      <c r="K26" s="123"/>
      <c r="L26" s="123"/>
    </row>
    <row r="27" spans="1:12" x14ac:dyDescent="0.25">
      <c r="F27" s="42"/>
    </row>
  </sheetData>
  <mergeCells count="14">
    <mergeCell ref="A10:L10"/>
    <mergeCell ref="G26:L26"/>
    <mergeCell ref="A26:B26"/>
    <mergeCell ref="A4:L4"/>
    <mergeCell ref="C6:I6"/>
    <mergeCell ref="J6:K6"/>
    <mergeCell ref="F7:L7"/>
    <mergeCell ref="A9:L9"/>
    <mergeCell ref="A22:I22"/>
    <mergeCell ref="K11:L11"/>
    <mergeCell ref="A18:D18"/>
    <mergeCell ref="A19:I19"/>
    <mergeCell ref="A20:I20"/>
    <mergeCell ref="A21:I21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L19" sqref="L19"/>
    </sheetView>
  </sheetViews>
  <sheetFormatPr baseColWidth="10" defaultRowHeight="15" x14ac:dyDescent="0.25"/>
  <cols>
    <col min="1" max="1" width="3" customWidth="1"/>
    <col min="2" max="2" width="24.57031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4.5703125" customWidth="1"/>
  </cols>
  <sheetData>
    <row r="1" spans="1:12" x14ac:dyDescent="0.25">
      <c r="A1" s="4" t="s">
        <v>11</v>
      </c>
    </row>
    <row r="2" spans="1:12" x14ac:dyDescent="0.25">
      <c r="A2" s="4" t="s">
        <v>12</v>
      </c>
    </row>
    <row r="3" spans="1:12" x14ac:dyDescent="0.25">
      <c r="A3" s="4" t="s">
        <v>13</v>
      </c>
    </row>
    <row r="4" spans="1:12" ht="23.25" x14ac:dyDescent="0.25">
      <c r="A4" s="110" t="s">
        <v>161</v>
      </c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</row>
    <row r="5" spans="1:12" ht="10.5" customHeight="1" x14ac:dyDescent="0.3">
      <c r="E5" s="5"/>
      <c r="I5" s="5"/>
    </row>
    <row r="6" spans="1:12" ht="27" customHeight="1" x14ac:dyDescent="0.4">
      <c r="C6" s="111" t="s">
        <v>21</v>
      </c>
      <c r="D6" s="111"/>
      <c r="E6" s="111"/>
      <c r="F6" s="111"/>
      <c r="G6" s="111"/>
      <c r="H6" s="111"/>
      <c r="I6" s="111"/>
      <c r="J6" s="112" t="s">
        <v>22</v>
      </c>
      <c r="K6" s="112"/>
      <c r="L6" s="66"/>
    </row>
    <row r="7" spans="1:12" ht="18.75" x14ac:dyDescent="0.3">
      <c r="D7" s="66" t="s">
        <v>23</v>
      </c>
      <c r="E7" s="66"/>
      <c r="F7" s="113" t="s">
        <v>24</v>
      </c>
      <c r="G7" s="113"/>
      <c r="H7" s="113"/>
      <c r="I7" s="113"/>
      <c r="J7" s="113"/>
      <c r="K7" s="113"/>
      <c r="L7" s="113"/>
    </row>
    <row r="8" spans="1:12" ht="9" customHeight="1" x14ac:dyDescent="0.3">
      <c r="A8" s="4"/>
      <c r="D8" s="66"/>
      <c r="E8" s="66"/>
      <c r="F8" s="66"/>
      <c r="G8" s="66"/>
      <c r="H8" s="66"/>
      <c r="I8" s="66"/>
      <c r="J8" s="66"/>
      <c r="K8" s="67"/>
      <c r="L8" s="67"/>
    </row>
    <row r="9" spans="1:12" ht="18.75" customHeight="1" x14ac:dyDescent="0.3">
      <c r="A9" s="112" t="s">
        <v>25</v>
      </c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</row>
    <row r="10" spans="1:12" ht="18.75" customHeight="1" x14ac:dyDescent="0.3">
      <c r="A10" s="112" t="s">
        <v>38</v>
      </c>
      <c r="B10" s="112"/>
      <c r="C10" s="112"/>
      <c r="D10" s="112"/>
      <c r="E10" s="112"/>
      <c r="F10" s="112"/>
      <c r="G10" s="112"/>
      <c r="H10" s="112"/>
      <c r="I10" s="112"/>
      <c r="J10" s="112"/>
      <c r="K10" s="112"/>
      <c r="L10" s="112"/>
    </row>
    <row r="11" spans="1:12" ht="6.75" customHeight="1" x14ac:dyDescent="0.3">
      <c r="K11" s="114"/>
      <c r="L11" s="114"/>
    </row>
    <row r="12" spans="1:12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2" ht="20.25" customHeight="1" x14ac:dyDescent="0.25">
      <c r="A13" s="1">
        <v>1</v>
      </c>
      <c r="B13" s="15" t="s">
        <v>36</v>
      </c>
      <c r="C13" s="10">
        <v>1</v>
      </c>
      <c r="D13" s="7" t="s">
        <v>37</v>
      </c>
      <c r="E13" s="13">
        <v>35000</v>
      </c>
      <c r="F13" s="13">
        <v>100000</v>
      </c>
      <c r="G13" s="13">
        <v>52500</v>
      </c>
      <c r="H13" s="13"/>
      <c r="I13" s="13"/>
      <c r="J13" s="13">
        <f>SUM(H13:I13)</f>
        <v>0</v>
      </c>
      <c r="K13" s="9"/>
      <c r="L13" s="19"/>
    </row>
    <row r="14" spans="1:12" ht="20.25" customHeight="1" x14ac:dyDescent="0.25">
      <c r="A14" s="1">
        <v>2</v>
      </c>
      <c r="B14" s="3" t="s">
        <v>39</v>
      </c>
      <c r="C14" s="10">
        <v>2</v>
      </c>
      <c r="D14" s="7" t="s">
        <v>143</v>
      </c>
      <c r="E14" s="13">
        <v>35000</v>
      </c>
      <c r="F14" s="13">
        <v>122500</v>
      </c>
      <c r="G14" s="13">
        <v>52500</v>
      </c>
      <c r="H14" s="13">
        <v>35000</v>
      </c>
      <c r="I14" s="13">
        <v>35000</v>
      </c>
      <c r="J14" s="13">
        <f t="shared" ref="J14:J17" si="0">SUM(H14:I14)</f>
        <v>70000</v>
      </c>
      <c r="K14" s="9" t="s">
        <v>163</v>
      </c>
      <c r="L14" s="72" t="s">
        <v>164</v>
      </c>
    </row>
    <row r="15" spans="1:12" ht="20.25" customHeight="1" x14ac:dyDescent="0.25">
      <c r="A15" s="1">
        <v>3</v>
      </c>
      <c r="B15" s="3" t="s">
        <v>29</v>
      </c>
      <c r="C15" s="10">
        <v>3</v>
      </c>
      <c r="D15" s="7" t="s">
        <v>30</v>
      </c>
      <c r="E15" s="13">
        <v>35000</v>
      </c>
      <c r="F15" s="13">
        <v>288500</v>
      </c>
      <c r="G15" s="8">
        <v>105000</v>
      </c>
      <c r="H15" s="13"/>
      <c r="I15" s="8"/>
      <c r="J15" s="13">
        <f t="shared" si="0"/>
        <v>0</v>
      </c>
      <c r="K15" s="9"/>
      <c r="L15" s="19"/>
    </row>
    <row r="16" spans="1:12" ht="20.25" customHeight="1" x14ac:dyDescent="0.25">
      <c r="A16" s="1">
        <v>4</v>
      </c>
      <c r="B16" s="3" t="s">
        <v>27</v>
      </c>
      <c r="C16" s="10">
        <v>4</v>
      </c>
      <c r="D16" s="7" t="s">
        <v>28</v>
      </c>
      <c r="E16" s="13">
        <v>35000</v>
      </c>
      <c r="F16" s="13">
        <v>346500</v>
      </c>
      <c r="G16" s="13">
        <v>66500</v>
      </c>
      <c r="H16" s="13"/>
      <c r="I16" s="13"/>
      <c r="J16" s="13">
        <f t="shared" si="0"/>
        <v>0</v>
      </c>
      <c r="K16" s="9"/>
      <c r="L16" s="19"/>
    </row>
    <row r="17" spans="1:12" ht="20.25" customHeight="1" x14ac:dyDescent="0.25">
      <c r="A17" s="1">
        <v>5</v>
      </c>
      <c r="B17" s="3" t="s">
        <v>31</v>
      </c>
      <c r="C17" s="10">
        <v>5</v>
      </c>
      <c r="D17" s="7" t="s">
        <v>26</v>
      </c>
      <c r="E17" s="13">
        <v>35000</v>
      </c>
      <c r="F17" s="13"/>
      <c r="G17" s="13"/>
      <c r="H17" s="13">
        <v>35000</v>
      </c>
      <c r="I17" s="13"/>
      <c r="J17" s="13">
        <f t="shared" si="0"/>
        <v>35000</v>
      </c>
      <c r="K17" s="9" t="s">
        <v>165</v>
      </c>
      <c r="L17" s="19" t="s">
        <v>164</v>
      </c>
    </row>
    <row r="18" spans="1:12" ht="24.75" customHeight="1" x14ac:dyDescent="0.25">
      <c r="A18" s="115" t="s">
        <v>20</v>
      </c>
      <c r="B18" s="115"/>
      <c r="C18" s="115"/>
      <c r="D18" s="115"/>
      <c r="E18" s="20">
        <f>SUM(E13:E17)</f>
        <v>175000</v>
      </c>
      <c r="F18" s="20">
        <f t="shared" ref="F18:J18" si="1">SUM(F13:F17)</f>
        <v>857500</v>
      </c>
      <c r="G18" s="21">
        <f t="shared" si="1"/>
        <v>276500</v>
      </c>
      <c r="H18" s="21">
        <f t="shared" si="1"/>
        <v>70000</v>
      </c>
      <c r="I18" s="21">
        <f t="shared" si="1"/>
        <v>35000</v>
      </c>
      <c r="J18" s="21">
        <f t="shared" si="1"/>
        <v>105000</v>
      </c>
      <c r="K18" s="9" t="s">
        <v>166</v>
      </c>
      <c r="L18" s="68" t="s">
        <v>34</v>
      </c>
    </row>
    <row r="19" spans="1:12" ht="17.25" customHeight="1" x14ac:dyDescent="0.3">
      <c r="A19" s="109" t="s">
        <v>18</v>
      </c>
      <c r="B19" s="109"/>
      <c r="C19" s="109"/>
      <c r="D19" s="109"/>
      <c r="E19" s="109"/>
      <c r="F19" s="109"/>
      <c r="G19" s="109"/>
      <c r="H19" s="109"/>
      <c r="I19" s="109"/>
      <c r="J19" s="13">
        <f>-J18*0.1</f>
        <v>-10500</v>
      </c>
    </row>
    <row r="20" spans="1:12" ht="18.75" x14ac:dyDescent="0.3">
      <c r="A20" s="116" t="s">
        <v>19</v>
      </c>
      <c r="B20" s="116"/>
      <c r="C20" s="116"/>
      <c r="D20" s="116"/>
      <c r="E20" s="116"/>
      <c r="F20" s="116"/>
      <c r="G20" s="116"/>
      <c r="H20" s="116"/>
      <c r="I20" s="116"/>
      <c r="J20" s="23">
        <f>SUM(J18:J19)</f>
        <v>94500</v>
      </c>
    </row>
    <row r="21" spans="1:12" ht="18.75" x14ac:dyDescent="0.3">
      <c r="A21" s="116" t="s">
        <v>35</v>
      </c>
      <c r="B21" s="116"/>
      <c r="C21" s="116"/>
      <c r="D21" s="116"/>
      <c r="E21" s="116"/>
      <c r="F21" s="116"/>
      <c r="G21" s="116"/>
      <c r="H21" s="116"/>
      <c r="I21" s="116"/>
      <c r="J21" s="23">
        <v>280000</v>
      </c>
    </row>
    <row r="22" spans="1:12" ht="18.75" x14ac:dyDescent="0.3">
      <c r="A22" s="109" t="s">
        <v>162</v>
      </c>
      <c r="B22" s="109"/>
      <c r="C22" s="109"/>
      <c r="D22" s="109"/>
      <c r="E22" s="109"/>
      <c r="F22" s="109"/>
      <c r="G22" s="109"/>
      <c r="H22" s="109"/>
      <c r="I22" s="109"/>
      <c r="J22" s="24">
        <f>SUM(J20:J21)</f>
        <v>374500</v>
      </c>
    </row>
    <row r="23" spans="1:12" x14ac:dyDescent="0.25">
      <c r="E23" s="42"/>
      <c r="L23" s="42"/>
    </row>
    <row r="24" spans="1:12" ht="15.75" x14ac:dyDescent="0.25">
      <c r="B24" s="3" t="s">
        <v>144</v>
      </c>
      <c r="C24" s="10">
        <v>2</v>
      </c>
      <c r="D24" s="7" t="s">
        <v>142</v>
      </c>
      <c r="F24" s="42"/>
    </row>
    <row r="25" spans="1:12" x14ac:dyDescent="0.25">
      <c r="F25" s="42"/>
      <c r="G25" s="42"/>
      <c r="H25" s="42"/>
      <c r="J25" s="42"/>
      <c r="L25" s="42"/>
    </row>
    <row r="26" spans="1:12" x14ac:dyDescent="0.25">
      <c r="E26" s="42"/>
      <c r="F26" s="42"/>
    </row>
    <row r="27" spans="1:12" x14ac:dyDescent="0.25">
      <c r="E27" s="42"/>
      <c r="H27" s="42"/>
    </row>
    <row r="28" spans="1:12" x14ac:dyDescent="0.25">
      <c r="F28" s="42"/>
    </row>
    <row r="30" spans="1:12" x14ac:dyDescent="0.25">
      <c r="G30" s="42"/>
    </row>
  </sheetData>
  <mergeCells count="12">
    <mergeCell ref="A10:L10"/>
    <mergeCell ref="A4:L4"/>
    <mergeCell ref="C6:I6"/>
    <mergeCell ref="J6:K6"/>
    <mergeCell ref="F7:L7"/>
    <mergeCell ref="A9:L9"/>
    <mergeCell ref="A22:I22"/>
    <mergeCell ref="K11:L11"/>
    <mergeCell ref="A18:D18"/>
    <mergeCell ref="A19:I19"/>
    <mergeCell ref="A20:I20"/>
    <mergeCell ref="A21:I21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H25" sqref="H25"/>
    </sheetView>
  </sheetViews>
  <sheetFormatPr baseColWidth="10" defaultRowHeight="15" x14ac:dyDescent="0.25"/>
  <cols>
    <col min="1" max="1" width="3" customWidth="1"/>
    <col min="2" max="2" width="24.57031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4.5703125" customWidth="1"/>
  </cols>
  <sheetData>
    <row r="1" spans="1:12" x14ac:dyDescent="0.25">
      <c r="A1" s="4" t="s">
        <v>11</v>
      </c>
    </row>
    <row r="2" spans="1:12" x14ac:dyDescent="0.25">
      <c r="A2" s="4" t="s">
        <v>12</v>
      </c>
    </row>
    <row r="3" spans="1:12" x14ac:dyDescent="0.25">
      <c r="A3" s="4" t="s">
        <v>13</v>
      </c>
    </row>
    <row r="4" spans="1:12" ht="23.25" x14ac:dyDescent="0.25">
      <c r="A4" s="110" t="s">
        <v>167</v>
      </c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</row>
    <row r="5" spans="1:12" ht="10.5" customHeight="1" x14ac:dyDescent="0.3">
      <c r="E5" s="5"/>
      <c r="I5" s="5"/>
    </row>
    <row r="6" spans="1:12" ht="27" customHeight="1" x14ac:dyDescent="0.4">
      <c r="C6" s="111" t="s">
        <v>21</v>
      </c>
      <c r="D6" s="111"/>
      <c r="E6" s="111"/>
      <c r="F6" s="111"/>
      <c r="G6" s="111"/>
      <c r="H6" s="111"/>
      <c r="I6" s="111"/>
      <c r="J6" s="112" t="s">
        <v>22</v>
      </c>
      <c r="K6" s="112"/>
      <c r="L6" s="69"/>
    </row>
    <row r="7" spans="1:12" ht="18.75" x14ac:dyDescent="0.3">
      <c r="D7" s="69" t="s">
        <v>23</v>
      </c>
      <c r="E7" s="69"/>
      <c r="F7" s="113" t="s">
        <v>24</v>
      </c>
      <c r="G7" s="113"/>
      <c r="H7" s="113"/>
      <c r="I7" s="113"/>
      <c r="J7" s="113"/>
      <c r="K7" s="113"/>
      <c r="L7" s="113"/>
    </row>
    <row r="8" spans="1:12" ht="9" customHeight="1" x14ac:dyDescent="0.3">
      <c r="A8" s="4"/>
      <c r="D8" s="69"/>
      <c r="E8" s="69"/>
      <c r="F8" s="69"/>
      <c r="G8" s="69"/>
      <c r="H8" s="69"/>
      <c r="I8" s="69"/>
      <c r="J8" s="69"/>
      <c r="K8" s="70"/>
      <c r="L8" s="70"/>
    </row>
    <row r="9" spans="1:12" ht="18.75" customHeight="1" x14ac:dyDescent="0.3">
      <c r="A9" s="112" t="s">
        <v>25</v>
      </c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</row>
    <row r="10" spans="1:12" ht="18.75" customHeight="1" x14ac:dyDescent="0.3">
      <c r="A10" s="112" t="s">
        <v>38</v>
      </c>
      <c r="B10" s="112"/>
      <c r="C10" s="112"/>
      <c r="D10" s="112"/>
      <c r="E10" s="112"/>
      <c r="F10" s="112"/>
      <c r="G10" s="112"/>
      <c r="H10" s="112"/>
      <c r="I10" s="112"/>
      <c r="J10" s="112"/>
      <c r="K10" s="112"/>
      <c r="L10" s="112"/>
    </row>
    <row r="11" spans="1:12" ht="6.75" customHeight="1" x14ac:dyDescent="0.3">
      <c r="K11" s="114"/>
      <c r="L11" s="114"/>
    </row>
    <row r="12" spans="1:12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2" ht="20.25" customHeight="1" x14ac:dyDescent="0.25">
      <c r="A13" s="1">
        <v>1</v>
      </c>
      <c r="B13" s="15" t="s">
        <v>36</v>
      </c>
      <c r="C13" s="10">
        <v>1</v>
      </c>
      <c r="D13" s="7" t="s">
        <v>37</v>
      </c>
      <c r="E13" s="13">
        <v>35000</v>
      </c>
      <c r="F13" s="13">
        <v>138500</v>
      </c>
      <c r="G13" s="13">
        <v>56000</v>
      </c>
      <c r="H13" s="13"/>
      <c r="I13" s="13"/>
      <c r="J13" s="13"/>
      <c r="K13" s="9"/>
      <c r="L13" s="19"/>
    </row>
    <row r="14" spans="1:12" ht="20.25" customHeight="1" x14ac:dyDescent="0.25">
      <c r="A14" s="1">
        <v>2</v>
      </c>
      <c r="B14" s="3" t="s">
        <v>39</v>
      </c>
      <c r="C14" s="10">
        <v>2</v>
      </c>
      <c r="D14" s="7" t="s">
        <v>143</v>
      </c>
      <c r="E14" s="13">
        <v>35000</v>
      </c>
      <c r="F14" s="13">
        <v>91000</v>
      </c>
      <c r="G14" s="13">
        <v>56000</v>
      </c>
      <c r="H14" s="13"/>
      <c r="I14" s="13"/>
      <c r="J14" s="13"/>
      <c r="K14" s="9"/>
      <c r="L14" s="72"/>
    </row>
    <row r="15" spans="1:12" ht="20.25" customHeight="1" x14ac:dyDescent="0.25">
      <c r="A15" s="1">
        <v>3</v>
      </c>
      <c r="B15" s="3" t="s">
        <v>29</v>
      </c>
      <c r="C15" s="10">
        <v>3</v>
      </c>
      <c r="D15" s="7" t="s">
        <v>30</v>
      </c>
      <c r="E15" s="13">
        <v>35000</v>
      </c>
      <c r="F15" s="13">
        <v>327000</v>
      </c>
      <c r="G15" s="8">
        <v>108500</v>
      </c>
      <c r="H15" s="13"/>
      <c r="I15" s="8"/>
      <c r="J15" s="13"/>
      <c r="K15" s="9"/>
      <c r="L15" s="19"/>
    </row>
    <row r="16" spans="1:12" ht="20.25" customHeight="1" x14ac:dyDescent="0.25">
      <c r="A16" s="1">
        <v>4</v>
      </c>
      <c r="B16" s="3" t="s">
        <v>27</v>
      </c>
      <c r="C16" s="10">
        <v>4</v>
      </c>
      <c r="D16" s="7" t="s">
        <v>28</v>
      </c>
      <c r="E16" s="13">
        <v>35000</v>
      </c>
      <c r="F16" s="13">
        <v>385000</v>
      </c>
      <c r="G16" s="13">
        <v>70000</v>
      </c>
      <c r="H16" s="13"/>
      <c r="I16" s="13"/>
      <c r="J16" s="13"/>
      <c r="K16" s="9"/>
      <c r="L16" s="19"/>
    </row>
    <row r="17" spans="1:12" ht="20.25" customHeight="1" x14ac:dyDescent="0.25">
      <c r="A17" s="1">
        <v>5</v>
      </c>
      <c r="B17" s="3" t="s">
        <v>31</v>
      </c>
      <c r="C17" s="10">
        <v>5</v>
      </c>
      <c r="D17" s="7" t="s">
        <v>26</v>
      </c>
      <c r="E17" s="13">
        <v>35000</v>
      </c>
      <c r="F17" s="13"/>
      <c r="G17" s="13"/>
      <c r="H17" s="13">
        <v>35000</v>
      </c>
      <c r="I17" s="13"/>
      <c r="J17" s="13">
        <f>SUM(H17:I17)</f>
        <v>35000</v>
      </c>
      <c r="K17" s="9" t="s">
        <v>169</v>
      </c>
      <c r="L17" s="19" t="s">
        <v>32</v>
      </c>
    </row>
    <row r="18" spans="1:12" ht="24.75" customHeight="1" x14ac:dyDescent="0.25">
      <c r="A18" s="115" t="s">
        <v>20</v>
      </c>
      <c r="B18" s="115"/>
      <c r="C18" s="115"/>
      <c r="D18" s="115"/>
      <c r="E18" s="20">
        <f>SUM(E13:E17)</f>
        <v>175000</v>
      </c>
      <c r="F18" s="20">
        <f t="shared" ref="F18:J18" si="0">SUM(F13:F17)</f>
        <v>941500</v>
      </c>
      <c r="G18" s="21">
        <f t="shared" si="0"/>
        <v>290500</v>
      </c>
      <c r="H18" s="20">
        <f t="shared" si="0"/>
        <v>35000</v>
      </c>
      <c r="I18" s="20">
        <f t="shared" si="0"/>
        <v>0</v>
      </c>
      <c r="J18" s="20">
        <f t="shared" si="0"/>
        <v>35000</v>
      </c>
      <c r="K18" s="9" t="s">
        <v>170</v>
      </c>
      <c r="L18" s="71"/>
    </row>
    <row r="19" spans="1:12" ht="17.25" customHeight="1" x14ac:dyDescent="0.3">
      <c r="A19" s="109" t="s">
        <v>18</v>
      </c>
      <c r="B19" s="109"/>
      <c r="C19" s="109"/>
      <c r="D19" s="109"/>
      <c r="E19" s="109"/>
      <c r="F19" s="109"/>
      <c r="G19" s="109"/>
      <c r="H19" s="109"/>
      <c r="I19" s="109"/>
      <c r="J19" s="13">
        <f>-J18*0.1</f>
        <v>-3500</v>
      </c>
    </row>
    <row r="20" spans="1:12" ht="18.75" x14ac:dyDescent="0.3">
      <c r="A20" s="116" t="s">
        <v>19</v>
      </c>
      <c r="B20" s="116"/>
      <c r="C20" s="116"/>
      <c r="D20" s="116"/>
      <c r="E20" s="116"/>
      <c r="F20" s="116"/>
      <c r="G20" s="116"/>
      <c r="H20" s="116"/>
      <c r="I20" s="116"/>
      <c r="J20" s="23">
        <f>SUM(J18:J19)</f>
        <v>31500</v>
      </c>
    </row>
    <row r="21" spans="1:12" ht="18.75" x14ac:dyDescent="0.3">
      <c r="A21" s="116" t="s">
        <v>35</v>
      </c>
      <c r="B21" s="116"/>
      <c r="C21" s="116"/>
      <c r="D21" s="116"/>
      <c r="E21" s="116"/>
      <c r="F21" s="116"/>
      <c r="G21" s="116"/>
      <c r="H21" s="116"/>
      <c r="I21" s="116"/>
      <c r="J21" s="23">
        <v>162000</v>
      </c>
    </row>
    <row r="22" spans="1:12" ht="18.75" x14ac:dyDescent="0.3">
      <c r="A22" s="109" t="s">
        <v>168</v>
      </c>
      <c r="B22" s="109"/>
      <c r="C22" s="109"/>
      <c r="D22" s="109"/>
      <c r="E22" s="109"/>
      <c r="F22" s="109"/>
      <c r="G22" s="109"/>
      <c r="H22" s="109"/>
      <c r="I22" s="109"/>
      <c r="J22" s="24">
        <f>SUM(J20:J21)</f>
        <v>193500</v>
      </c>
    </row>
    <row r="23" spans="1:12" x14ac:dyDescent="0.25">
      <c r="E23" s="42"/>
      <c r="L23" s="42"/>
    </row>
    <row r="24" spans="1:12" ht="15.75" x14ac:dyDescent="0.25">
      <c r="B24" s="3" t="s">
        <v>144</v>
      </c>
      <c r="C24" s="10">
        <v>2</v>
      </c>
      <c r="D24" s="7" t="s">
        <v>142</v>
      </c>
      <c r="F24" s="42"/>
    </row>
    <row r="25" spans="1:12" x14ac:dyDescent="0.25">
      <c r="F25" s="42"/>
      <c r="G25" s="42"/>
      <c r="H25" s="42"/>
      <c r="J25" s="42"/>
      <c r="L25" s="42"/>
    </row>
    <row r="26" spans="1:12" x14ac:dyDescent="0.25">
      <c r="E26" s="42"/>
      <c r="F26" s="42"/>
    </row>
    <row r="27" spans="1:12" x14ac:dyDescent="0.25">
      <c r="E27" s="42"/>
      <c r="F27" s="42"/>
      <c r="H27" s="42"/>
    </row>
    <row r="28" spans="1:12" x14ac:dyDescent="0.25">
      <c r="F28" s="42"/>
    </row>
    <row r="30" spans="1:12" x14ac:dyDescent="0.25">
      <c r="G30" s="42"/>
    </row>
  </sheetData>
  <mergeCells count="12">
    <mergeCell ref="A22:I22"/>
    <mergeCell ref="A4:L4"/>
    <mergeCell ref="C6:I6"/>
    <mergeCell ref="J6:K6"/>
    <mergeCell ref="F7:L7"/>
    <mergeCell ref="A9:L9"/>
    <mergeCell ref="A10:L10"/>
    <mergeCell ref="K11:L11"/>
    <mergeCell ref="A18:D18"/>
    <mergeCell ref="A19:I19"/>
    <mergeCell ref="A20:I20"/>
    <mergeCell ref="A21:I21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opLeftCell="A8" zoomScale="200" zoomScaleNormal="200" workbookViewId="0">
      <selection activeCell="F24" sqref="F24"/>
    </sheetView>
  </sheetViews>
  <sheetFormatPr baseColWidth="10" defaultRowHeight="15" x14ac:dyDescent="0.25"/>
  <cols>
    <col min="1" max="1" width="3" customWidth="1"/>
    <col min="2" max="2" width="24.57031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4.5703125" customWidth="1"/>
  </cols>
  <sheetData>
    <row r="1" spans="1:12" x14ac:dyDescent="0.25">
      <c r="A1" s="4" t="s">
        <v>11</v>
      </c>
    </row>
    <row r="2" spans="1:12" x14ac:dyDescent="0.25">
      <c r="A2" s="4" t="s">
        <v>12</v>
      </c>
    </row>
    <row r="3" spans="1:12" x14ac:dyDescent="0.25">
      <c r="A3" s="4" t="s">
        <v>13</v>
      </c>
    </row>
    <row r="4" spans="1:12" ht="23.25" x14ac:dyDescent="0.25">
      <c r="A4" s="110" t="s">
        <v>171</v>
      </c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</row>
    <row r="5" spans="1:12" ht="10.5" customHeight="1" x14ac:dyDescent="0.3">
      <c r="E5" s="5"/>
      <c r="I5" s="5"/>
    </row>
    <row r="6" spans="1:12" ht="27" customHeight="1" x14ac:dyDescent="0.4">
      <c r="C6" s="111" t="s">
        <v>21</v>
      </c>
      <c r="D6" s="111"/>
      <c r="E6" s="111"/>
      <c r="F6" s="111"/>
      <c r="G6" s="111"/>
      <c r="H6" s="111"/>
      <c r="I6" s="111"/>
      <c r="J6" s="112" t="s">
        <v>22</v>
      </c>
      <c r="K6" s="112"/>
      <c r="L6" s="73"/>
    </row>
    <row r="7" spans="1:12" ht="18.75" x14ac:dyDescent="0.3">
      <c r="D7" s="73" t="s">
        <v>23</v>
      </c>
      <c r="E7" s="73"/>
      <c r="F7" s="113" t="s">
        <v>24</v>
      </c>
      <c r="G7" s="113"/>
      <c r="H7" s="113"/>
      <c r="I7" s="113"/>
      <c r="J7" s="113"/>
      <c r="K7" s="113"/>
      <c r="L7" s="113"/>
    </row>
    <row r="8" spans="1:12" ht="9" customHeight="1" x14ac:dyDescent="0.3">
      <c r="A8" s="4"/>
      <c r="D8" s="73"/>
      <c r="E8" s="73"/>
      <c r="F8" s="73"/>
      <c r="G8" s="73"/>
      <c r="H8" s="73"/>
      <c r="I8" s="73"/>
      <c r="J8" s="73"/>
      <c r="K8" s="74"/>
      <c r="L8" s="74"/>
    </row>
    <row r="9" spans="1:12" ht="18.75" customHeight="1" x14ac:dyDescent="0.3">
      <c r="A9" s="112" t="s">
        <v>25</v>
      </c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</row>
    <row r="10" spans="1:12" ht="18.75" customHeight="1" x14ac:dyDescent="0.3">
      <c r="A10" s="112" t="s">
        <v>38</v>
      </c>
      <c r="B10" s="112"/>
      <c r="C10" s="112"/>
      <c r="D10" s="112"/>
      <c r="E10" s="112"/>
      <c r="F10" s="112"/>
      <c r="G10" s="112"/>
      <c r="H10" s="112"/>
      <c r="I10" s="112"/>
      <c r="J10" s="112"/>
      <c r="K10" s="112"/>
      <c r="L10" s="112"/>
    </row>
    <row r="11" spans="1:12" ht="6.75" customHeight="1" x14ac:dyDescent="0.3">
      <c r="K11" s="114"/>
      <c r="L11" s="114"/>
    </row>
    <row r="12" spans="1:12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2" ht="20.25" customHeight="1" x14ac:dyDescent="0.25">
      <c r="A13" s="1">
        <v>1</v>
      </c>
      <c r="B13" s="15" t="s">
        <v>36</v>
      </c>
      <c r="C13" s="10">
        <v>1</v>
      </c>
      <c r="D13" s="80" t="s">
        <v>37</v>
      </c>
      <c r="E13" s="13">
        <v>35000</v>
      </c>
      <c r="F13" s="13">
        <v>177000</v>
      </c>
      <c r="G13" s="13">
        <v>59500</v>
      </c>
      <c r="H13" s="13"/>
      <c r="I13" s="13"/>
      <c r="J13" s="13">
        <f>SUM(H13:I13)</f>
        <v>0</v>
      </c>
      <c r="K13" s="9"/>
      <c r="L13" s="19"/>
    </row>
    <row r="14" spans="1:12" ht="20.25" customHeight="1" x14ac:dyDescent="0.25">
      <c r="A14" s="1">
        <v>2</v>
      </c>
      <c r="B14" s="3" t="s">
        <v>39</v>
      </c>
      <c r="C14" s="10">
        <v>2</v>
      </c>
      <c r="D14" s="80" t="s">
        <v>143</v>
      </c>
      <c r="E14" s="13">
        <v>35000</v>
      </c>
      <c r="F14" s="13">
        <v>129500</v>
      </c>
      <c r="G14" s="13">
        <v>59500</v>
      </c>
      <c r="H14" s="13"/>
      <c r="I14" s="13"/>
      <c r="J14" s="13">
        <f t="shared" ref="J14:J17" si="0">SUM(H14:I14)</f>
        <v>0</v>
      </c>
      <c r="K14" s="9"/>
      <c r="L14" s="72"/>
    </row>
    <row r="15" spans="1:12" ht="20.25" customHeight="1" x14ac:dyDescent="0.25">
      <c r="A15" s="1">
        <v>3</v>
      </c>
      <c r="B15" s="3" t="s">
        <v>29</v>
      </c>
      <c r="C15" s="10">
        <v>3</v>
      </c>
      <c r="D15" s="80" t="s">
        <v>30</v>
      </c>
      <c r="E15" s="13">
        <v>35000</v>
      </c>
      <c r="F15" s="13">
        <v>365500</v>
      </c>
      <c r="G15" s="8">
        <v>112000</v>
      </c>
      <c r="H15" s="13"/>
      <c r="I15" s="8"/>
      <c r="J15" s="13">
        <f t="shared" si="0"/>
        <v>0</v>
      </c>
      <c r="K15" s="9"/>
      <c r="L15" s="19"/>
    </row>
    <row r="16" spans="1:12" ht="20.25" customHeight="1" x14ac:dyDescent="0.25">
      <c r="A16" s="1">
        <v>4</v>
      </c>
      <c r="B16" s="3" t="s">
        <v>27</v>
      </c>
      <c r="C16" s="10">
        <v>4</v>
      </c>
      <c r="D16" s="80" t="s">
        <v>28</v>
      </c>
      <c r="E16" s="13">
        <v>35000</v>
      </c>
      <c r="F16" s="13">
        <v>423500</v>
      </c>
      <c r="G16" s="13">
        <v>73500</v>
      </c>
      <c r="H16" s="13">
        <v>35000</v>
      </c>
      <c r="I16" s="13"/>
      <c r="J16" s="13">
        <f t="shared" si="0"/>
        <v>35000</v>
      </c>
      <c r="K16" s="9" t="s">
        <v>174</v>
      </c>
      <c r="L16" s="19" t="s">
        <v>32</v>
      </c>
    </row>
    <row r="17" spans="1:12" ht="20.25" customHeight="1" x14ac:dyDescent="0.25">
      <c r="A17" s="1">
        <v>5</v>
      </c>
      <c r="B17" s="3" t="s">
        <v>31</v>
      </c>
      <c r="C17" s="10">
        <v>5</v>
      </c>
      <c r="D17" s="80" t="s">
        <v>26</v>
      </c>
      <c r="E17" s="13">
        <v>35000</v>
      </c>
      <c r="F17" s="13"/>
      <c r="G17" s="13"/>
      <c r="H17" s="13">
        <v>35000</v>
      </c>
      <c r="I17" s="13"/>
      <c r="J17" s="13">
        <f t="shared" si="0"/>
        <v>35000</v>
      </c>
      <c r="K17" s="9" t="s">
        <v>173</v>
      </c>
      <c r="L17" s="19" t="s">
        <v>32</v>
      </c>
    </row>
    <row r="18" spans="1:12" ht="24.75" customHeight="1" x14ac:dyDescent="0.25">
      <c r="A18" s="115" t="s">
        <v>20</v>
      </c>
      <c r="B18" s="115"/>
      <c r="C18" s="115"/>
      <c r="D18" s="115"/>
      <c r="E18" s="20">
        <f>SUM(E13:E17)</f>
        <v>175000</v>
      </c>
      <c r="F18" s="76">
        <f t="shared" ref="F18:J18" si="1">SUM(F13:F17)</f>
        <v>1095500</v>
      </c>
      <c r="G18" s="21">
        <f t="shared" si="1"/>
        <v>304500</v>
      </c>
      <c r="H18" s="21">
        <f t="shared" si="1"/>
        <v>70000</v>
      </c>
      <c r="I18" s="21">
        <f t="shared" si="1"/>
        <v>0</v>
      </c>
      <c r="J18" s="21">
        <f t="shared" si="1"/>
        <v>70000</v>
      </c>
      <c r="K18" s="9" t="s">
        <v>174</v>
      </c>
      <c r="L18" s="75" t="s">
        <v>34</v>
      </c>
    </row>
    <row r="19" spans="1:12" ht="17.25" customHeight="1" x14ac:dyDescent="0.3">
      <c r="A19" s="109" t="s">
        <v>18</v>
      </c>
      <c r="B19" s="109"/>
      <c r="C19" s="109"/>
      <c r="D19" s="109"/>
      <c r="E19" s="109"/>
      <c r="F19" s="109"/>
      <c r="G19" s="109"/>
      <c r="H19" s="109"/>
      <c r="I19" s="109"/>
      <c r="J19" s="13">
        <f>-J18*0.1</f>
        <v>-7000</v>
      </c>
    </row>
    <row r="20" spans="1:12" ht="18.75" x14ac:dyDescent="0.3">
      <c r="A20" s="116" t="s">
        <v>19</v>
      </c>
      <c r="B20" s="116"/>
      <c r="C20" s="116"/>
      <c r="D20" s="116"/>
      <c r="E20" s="116"/>
      <c r="F20" s="116"/>
      <c r="G20" s="116"/>
      <c r="H20" s="116"/>
      <c r="I20" s="116"/>
      <c r="J20" s="23">
        <f>SUM(J18:J19)</f>
        <v>63000</v>
      </c>
    </row>
    <row r="21" spans="1:12" ht="18.75" x14ac:dyDescent="0.3">
      <c r="A21" s="116" t="s">
        <v>35</v>
      </c>
      <c r="B21" s="116"/>
      <c r="C21" s="116"/>
      <c r="D21" s="116"/>
      <c r="E21" s="116"/>
      <c r="F21" s="116"/>
      <c r="G21" s="116"/>
      <c r="H21" s="116"/>
      <c r="I21" s="116"/>
      <c r="J21" s="23">
        <v>0</v>
      </c>
    </row>
    <row r="22" spans="1:12" ht="18.75" x14ac:dyDescent="0.3">
      <c r="A22" s="109" t="s">
        <v>172</v>
      </c>
      <c r="B22" s="109"/>
      <c r="C22" s="109"/>
      <c r="D22" s="109"/>
      <c r="E22" s="109"/>
      <c r="F22" s="109"/>
      <c r="G22" s="109"/>
      <c r="H22" s="109"/>
      <c r="I22" s="109"/>
      <c r="J22" s="24">
        <f>SUM(J20:J21)</f>
        <v>63000</v>
      </c>
    </row>
    <row r="23" spans="1:12" x14ac:dyDescent="0.25">
      <c r="E23" s="42"/>
      <c r="L23" s="42"/>
    </row>
    <row r="24" spans="1:12" ht="15.75" x14ac:dyDescent="0.25">
      <c r="B24" s="3" t="s">
        <v>144</v>
      </c>
      <c r="C24" s="10">
        <v>2</v>
      </c>
      <c r="D24" s="7" t="s">
        <v>142</v>
      </c>
      <c r="F24" s="42"/>
    </row>
    <row r="25" spans="1:12" x14ac:dyDescent="0.25">
      <c r="F25" s="42"/>
      <c r="G25" s="42"/>
      <c r="H25" s="42"/>
      <c r="J25" s="42"/>
      <c r="L25" s="42"/>
    </row>
    <row r="26" spans="1:12" x14ac:dyDescent="0.25">
      <c r="E26" s="42"/>
      <c r="F26" s="42"/>
    </row>
    <row r="27" spans="1:12" x14ac:dyDescent="0.25">
      <c r="E27" s="42"/>
      <c r="F27" s="42"/>
      <c r="H27" s="42"/>
    </row>
    <row r="28" spans="1:12" x14ac:dyDescent="0.25">
      <c r="F28" s="42"/>
    </row>
    <row r="30" spans="1:12" x14ac:dyDescent="0.25">
      <c r="G30" s="42"/>
    </row>
  </sheetData>
  <mergeCells count="12">
    <mergeCell ref="A22:I22"/>
    <mergeCell ref="A4:L4"/>
    <mergeCell ref="C6:I6"/>
    <mergeCell ref="J6:K6"/>
    <mergeCell ref="F7:L7"/>
    <mergeCell ref="A9:L9"/>
    <mergeCell ref="A10:L10"/>
    <mergeCell ref="K11:L11"/>
    <mergeCell ref="A18:D18"/>
    <mergeCell ref="A19:I19"/>
    <mergeCell ref="A20:I20"/>
    <mergeCell ref="A21:I21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G16" sqref="G16"/>
    </sheetView>
  </sheetViews>
  <sheetFormatPr baseColWidth="10" defaultRowHeight="15" x14ac:dyDescent="0.25"/>
  <cols>
    <col min="1" max="1" width="3" customWidth="1"/>
    <col min="2" max="2" width="25.285156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3.42578125" customWidth="1"/>
  </cols>
  <sheetData>
    <row r="1" spans="1:12" x14ac:dyDescent="0.25">
      <c r="A1" s="4" t="s">
        <v>11</v>
      </c>
    </row>
    <row r="2" spans="1:12" x14ac:dyDescent="0.25">
      <c r="A2" s="4" t="s">
        <v>12</v>
      </c>
    </row>
    <row r="3" spans="1:12" x14ac:dyDescent="0.25">
      <c r="A3" s="4" t="s">
        <v>13</v>
      </c>
    </row>
    <row r="4" spans="1:12" ht="23.25" x14ac:dyDescent="0.25">
      <c r="A4" s="110" t="s">
        <v>41</v>
      </c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</row>
    <row r="5" spans="1:12" ht="10.5" customHeight="1" x14ac:dyDescent="0.3">
      <c r="E5" s="5"/>
      <c r="I5" s="5"/>
    </row>
    <row r="6" spans="1:12" ht="27" customHeight="1" x14ac:dyDescent="0.4">
      <c r="C6" s="111" t="s">
        <v>21</v>
      </c>
      <c r="D6" s="111"/>
      <c r="E6" s="111"/>
      <c r="F6" s="111"/>
      <c r="G6" s="111"/>
      <c r="H6" s="111"/>
      <c r="I6" s="111"/>
      <c r="J6" s="112" t="s">
        <v>22</v>
      </c>
      <c r="K6" s="112"/>
      <c r="L6" s="26"/>
    </row>
    <row r="7" spans="1:12" ht="18.75" x14ac:dyDescent="0.3">
      <c r="D7" s="26" t="s">
        <v>23</v>
      </c>
      <c r="E7" s="26"/>
      <c r="F7" s="113" t="s">
        <v>24</v>
      </c>
      <c r="G7" s="113"/>
      <c r="H7" s="113"/>
      <c r="I7" s="113"/>
      <c r="J7" s="113"/>
      <c r="K7" s="113"/>
      <c r="L7" s="113"/>
    </row>
    <row r="8" spans="1:12" ht="9" customHeight="1" x14ac:dyDescent="0.3">
      <c r="A8" s="4"/>
      <c r="D8" s="26"/>
      <c r="E8" s="26"/>
      <c r="F8" s="26"/>
      <c r="G8" s="26"/>
      <c r="H8" s="26"/>
      <c r="I8" s="26"/>
      <c r="J8" s="26"/>
      <c r="K8" s="27"/>
      <c r="L8" s="27"/>
    </row>
    <row r="9" spans="1:12" ht="18.75" customHeight="1" x14ac:dyDescent="0.3">
      <c r="A9" s="112" t="s">
        <v>25</v>
      </c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</row>
    <row r="10" spans="1:12" ht="18.75" customHeight="1" x14ac:dyDescent="0.3">
      <c r="A10" s="112" t="s">
        <v>38</v>
      </c>
      <c r="B10" s="112"/>
      <c r="C10" s="112"/>
      <c r="D10" s="112"/>
      <c r="E10" s="112"/>
      <c r="F10" s="112"/>
      <c r="G10" s="112"/>
      <c r="H10" s="112"/>
      <c r="I10" s="112"/>
      <c r="J10" s="112"/>
      <c r="K10" s="112"/>
      <c r="L10" s="112"/>
    </row>
    <row r="11" spans="1:12" ht="6.75" customHeight="1" x14ac:dyDescent="0.3">
      <c r="K11" s="114"/>
      <c r="L11" s="114"/>
    </row>
    <row r="12" spans="1:12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2" ht="20.25" customHeight="1" x14ac:dyDescent="0.25">
      <c r="A13" s="1">
        <v>1</v>
      </c>
      <c r="B13" s="15" t="s">
        <v>36</v>
      </c>
      <c r="C13" s="10">
        <v>1</v>
      </c>
      <c r="D13" s="7" t="s">
        <v>37</v>
      </c>
      <c r="E13" s="13">
        <v>35000</v>
      </c>
      <c r="F13" s="13">
        <v>37000</v>
      </c>
      <c r="G13" s="13">
        <v>7000</v>
      </c>
      <c r="H13" s="13">
        <v>35000</v>
      </c>
      <c r="I13" s="13"/>
      <c r="J13" s="13">
        <f t="shared" ref="J13:J17" si="0">SUM(H13:I13)</f>
        <v>35000</v>
      </c>
      <c r="K13" s="9" t="s">
        <v>42</v>
      </c>
      <c r="L13" s="19" t="s">
        <v>32</v>
      </c>
    </row>
    <row r="14" spans="1:12" ht="20.25" customHeight="1" x14ac:dyDescent="0.25">
      <c r="A14" s="1">
        <v>2</v>
      </c>
      <c r="B14" s="3" t="s">
        <v>39</v>
      </c>
      <c r="C14" s="10">
        <v>2</v>
      </c>
      <c r="D14" s="7" t="s">
        <v>40</v>
      </c>
      <c r="E14" s="13">
        <v>35000</v>
      </c>
      <c r="F14" s="13">
        <v>7000</v>
      </c>
      <c r="G14" s="13">
        <v>7000</v>
      </c>
      <c r="H14" s="13">
        <v>35000</v>
      </c>
      <c r="I14" s="13"/>
      <c r="J14" s="13">
        <f t="shared" si="0"/>
        <v>35000</v>
      </c>
      <c r="K14" s="9" t="s">
        <v>43</v>
      </c>
      <c r="L14" s="19" t="s">
        <v>32</v>
      </c>
    </row>
    <row r="15" spans="1:12" ht="20.25" customHeight="1" x14ac:dyDescent="0.25">
      <c r="A15" s="1">
        <v>3</v>
      </c>
      <c r="B15" s="3" t="s">
        <v>29</v>
      </c>
      <c r="C15" s="10">
        <v>3</v>
      </c>
      <c r="D15" s="7" t="s">
        <v>30</v>
      </c>
      <c r="E15" s="13">
        <v>35000</v>
      </c>
      <c r="F15" s="13">
        <v>87500</v>
      </c>
      <c r="G15" s="13">
        <v>17500</v>
      </c>
      <c r="H15" s="13">
        <v>35000</v>
      </c>
      <c r="I15" s="8"/>
      <c r="J15" s="13">
        <f t="shared" si="0"/>
        <v>35000</v>
      </c>
      <c r="K15" s="9" t="s">
        <v>46</v>
      </c>
      <c r="L15" s="19" t="s">
        <v>32</v>
      </c>
    </row>
    <row r="16" spans="1:12" ht="20.25" customHeight="1" x14ac:dyDescent="0.25">
      <c r="A16" s="1">
        <v>4</v>
      </c>
      <c r="B16" s="3" t="s">
        <v>27</v>
      </c>
      <c r="C16" s="10">
        <v>4</v>
      </c>
      <c r="D16" s="7" t="s">
        <v>28</v>
      </c>
      <c r="E16" s="13">
        <v>35000</v>
      </c>
      <c r="F16" s="13">
        <v>157500</v>
      </c>
      <c r="G16" s="13">
        <v>18500</v>
      </c>
      <c r="H16" s="13"/>
      <c r="I16" s="13"/>
      <c r="J16" s="13">
        <f t="shared" si="0"/>
        <v>0</v>
      </c>
      <c r="K16" s="9"/>
      <c r="L16" s="19"/>
    </row>
    <row r="17" spans="1:12" ht="20.25" customHeight="1" x14ac:dyDescent="0.25">
      <c r="A17" s="1">
        <v>5</v>
      </c>
      <c r="B17" s="3" t="s">
        <v>31</v>
      </c>
      <c r="C17" s="10">
        <v>5</v>
      </c>
      <c r="D17" s="7" t="s">
        <v>26</v>
      </c>
      <c r="E17" s="13">
        <v>35000</v>
      </c>
      <c r="F17" s="13"/>
      <c r="G17" s="13"/>
      <c r="H17" s="13">
        <v>35000</v>
      </c>
      <c r="I17" s="13"/>
      <c r="J17" s="13">
        <f t="shared" si="0"/>
        <v>35000</v>
      </c>
      <c r="K17" s="9" t="s">
        <v>44</v>
      </c>
      <c r="L17" s="19" t="s">
        <v>32</v>
      </c>
    </row>
    <row r="18" spans="1:12" ht="24.75" customHeight="1" x14ac:dyDescent="0.25">
      <c r="A18" s="115" t="s">
        <v>20</v>
      </c>
      <c r="B18" s="115"/>
      <c r="C18" s="115"/>
      <c r="D18" s="115"/>
      <c r="E18" s="20">
        <f>SUM(E13:E17)</f>
        <v>175000</v>
      </c>
      <c r="F18" s="20">
        <f t="shared" ref="F18:J18" si="1">SUM(F13:F17)</f>
        <v>289000</v>
      </c>
      <c r="G18" s="20">
        <f t="shared" si="1"/>
        <v>50000</v>
      </c>
      <c r="H18" s="20">
        <f t="shared" si="1"/>
        <v>140000</v>
      </c>
      <c r="I18" s="20">
        <f t="shared" si="1"/>
        <v>0</v>
      </c>
      <c r="J18" s="20">
        <f t="shared" si="1"/>
        <v>140000</v>
      </c>
      <c r="K18" s="25" t="s">
        <v>119</v>
      </c>
      <c r="L18" s="28" t="s">
        <v>34</v>
      </c>
    </row>
    <row r="19" spans="1:12" ht="17.25" customHeight="1" x14ac:dyDescent="0.3">
      <c r="A19" s="109" t="s">
        <v>18</v>
      </c>
      <c r="B19" s="109"/>
      <c r="C19" s="109"/>
      <c r="D19" s="109"/>
      <c r="E19" s="109"/>
      <c r="F19" s="109"/>
      <c r="G19" s="109"/>
      <c r="H19" s="109"/>
      <c r="I19" s="109"/>
      <c r="J19" s="22">
        <f>-J18*0.1</f>
        <v>-14000</v>
      </c>
    </row>
    <row r="20" spans="1:12" ht="18.75" x14ac:dyDescent="0.3">
      <c r="A20" s="116" t="s">
        <v>19</v>
      </c>
      <c r="B20" s="116"/>
      <c r="C20" s="116"/>
      <c r="D20" s="116"/>
      <c r="E20" s="116"/>
      <c r="F20" s="116"/>
      <c r="G20" s="116"/>
      <c r="H20" s="116"/>
      <c r="I20" s="116"/>
      <c r="J20" s="23">
        <f>SUM(J18:J19)</f>
        <v>126000</v>
      </c>
    </row>
    <row r="21" spans="1:12" ht="18.75" x14ac:dyDescent="0.3">
      <c r="A21" s="116" t="s">
        <v>35</v>
      </c>
      <c r="B21" s="116"/>
      <c r="C21" s="116"/>
      <c r="D21" s="116"/>
      <c r="E21" s="116"/>
      <c r="F21" s="116"/>
      <c r="G21" s="116"/>
      <c r="H21" s="116"/>
      <c r="I21" s="116"/>
      <c r="J21" s="23">
        <v>99000</v>
      </c>
    </row>
    <row r="22" spans="1:12" ht="18.75" x14ac:dyDescent="0.3">
      <c r="A22" s="109" t="s">
        <v>45</v>
      </c>
      <c r="B22" s="109"/>
      <c r="C22" s="109"/>
      <c r="D22" s="109"/>
      <c r="E22" s="109"/>
      <c r="F22" s="109"/>
      <c r="G22" s="109"/>
      <c r="H22" s="109"/>
      <c r="I22" s="109"/>
      <c r="J22" s="24">
        <f>SUM(J20:J21)</f>
        <v>225000</v>
      </c>
    </row>
  </sheetData>
  <mergeCells count="12">
    <mergeCell ref="A22:I22"/>
    <mergeCell ref="A4:L4"/>
    <mergeCell ref="C6:I6"/>
    <mergeCell ref="J6:K6"/>
    <mergeCell ref="F7:L7"/>
    <mergeCell ref="A9:L9"/>
    <mergeCell ref="A10:L10"/>
    <mergeCell ref="K11:L11"/>
    <mergeCell ref="A18:D18"/>
    <mergeCell ref="A19:I19"/>
    <mergeCell ref="A20:I20"/>
    <mergeCell ref="A21:I21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zoomScaleNormal="100" workbookViewId="0">
      <selection activeCell="L24" sqref="L23:L24"/>
    </sheetView>
  </sheetViews>
  <sheetFormatPr baseColWidth="10" defaultRowHeight="15" x14ac:dyDescent="0.25"/>
  <cols>
    <col min="1" max="1" width="3" customWidth="1"/>
    <col min="2" max="2" width="24.57031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4.5703125" customWidth="1"/>
  </cols>
  <sheetData>
    <row r="1" spans="1:12" x14ac:dyDescent="0.25">
      <c r="A1" s="4" t="s">
        <v>11</v>
      </c>
    </row>
    <row r="2" spans="1:12" x14ac:dyDescent="0.25">
      <c r="A2" s="4" t="s">
        <v>12</v>
      </c>
    </row>
    <row r="3" spans="1:12" x14ac:dyDescent="0.25">
      <c r="A3" s="4" t="s">
        <v>13</v>
      </c>
    </row>
    <row r="4" spans="1:12" ht="23.25" x14ac:dyDescent="0.25">
      <c r="A4" s="110" t="s">
        <v>175</v>
      </c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</row>
    <row r="5" spans="1:12" ht="10.5" customHeight="1" x14ac:dyDescent="0.3">
      <c r="E5" s="5"/>
      <c r="I5" s="5"/>
    </row>
    <row r="6" spans="1:12" ht="27" customHeight="1" x14ac:dyDescent="0.4">
      <c r="C6" s="111" t="s">
        <v>21</v>
      </c>
      <c r="D6" s="111"/>
      <c r="E6" s="111"/>
      <c r="F6" s="111"/>
      <c r="G6" s="111"/>
      <c r="H6" s="111"/>
      <c r="I6" s="111"/>
      <c r="J6" s="112" t="s">
        <v>22</v>
      </c>
      <c r="K6" s="112"/>
      <c r="L6" s="77"/>
    </row>
    <row r="7" spans="1:12" ht="18.75" x14ac:dyDescent="0.3">
      <c r="D7" s="77" t="s">
        <v>23</v>
      </c>
      <c r="E7" s="77"/>
      <c r="F7" s="113" t="s">
        <v>24</v>
      </c>
      <c r="G7" s="113"/>
      <c r="H7" s="113"/>
      <c r="I7" s="113"/>
      <c r="J7" s="113"/>
      <c r="K7" s="113"/>
      <c r="L7" s="113"/>
    </row>
    <row r="8" spans="1:12" ht="9" customHeight="1" x14ac:dyDescent="0.3">
      <c r="A8" s="4"/>
      <c r="D8" s="77"/>
      <c r="E8" s="77"/>
      <c r="F8" s="77"/>
      <c r="G8" s="77"/>
      <c r="H8" s="77"/>
      <c r="I8" s="77"/>
      <c r="J8" s="77"/>
      <c r="K8" s="78"/>
      <c r="L8" s="78"/>
    </row>
    <row r="9" spans="1:12" ht="18.75" customHeight="1" x14ac:dyDescent="0.3">
      <c r="A9" s="112" t="s">
        <v>25</v>
      </c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</row>
    <row r="10" spans="1:12" ht="18.75" customHeight="1" x14ac:dyDescent="0.3">
      <c r="A10" s="112" t="s">
        <v>38</v>
      </c>
      <c r="B10" s="112"/>
      <c r="C10" s="112"/>
      <c r="D10" s="112"/>
      <c r="E10" s="112"/>
      <c r="F10" s="112"/>
      <c r="G10" s="112"/>
      <c r="H10" s="112"/>
      <c r="I10" s="112"/>
      <c r="J10" s="112"/>
      <c r="K10" s="112"/>
      <c r="L10" s="112"/>
    </row>
    <row r="11" spans="1:12" ht="6.75" customHeight="1" x14ac:dyDescent="0.3">
      <c r="K11" s="114"/>
      <c r="L11" s="114"/>
    </row>
    <row r="12" spans="1:12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2" ht="20.25" customHeight="1" x14ac:dyDescent="0.25">
      <c r="A13" s="1">
        <v>1</v>
      </c>
      <c r="B13" s="15" t="s">
        <v>36</v>
      </c>
      <c r="C13" s="10">
        <v>1</v>
      </c>
      <c r="D13" s="80" t="s">
        <v>37</v>
      </c>
      <c r="E13" s="13">
        <v>35000</v>
      </c>
      <c r="F13" s="13">
        <v>215500</v>
      </c>
      <c r="G13" s="13">
        <v>63000</v>
      </c>
      <c r="H13" s="13"/>
      <c r="I13" s="13"/>
      <c r="J13" s="13">
        <f>SUM(H13:I13)</f>
        <v>0</v>
      </c>
      <c r="K13" s="9"/>
      <c r="L13" s="19"/>
    </row>
    <row r="14" spans="1:12" ht="20.25" customHeight="1" x14ac:dyDescent="0.25">
      <c r="A14" s="1">
        <v>2</v>
      </c>
      <c r="B14" s="3" t="s">
        <v>39</v>
      </c>
      <c r="C14" s="10">
        <v>2</v>
      </c>
      <c r="D14" s="80" t="s">
        <v>143</v>
      </c>
      <c r="E14" s="13">
        <v>35000</v>
      </c>
      <c r="F14" s="13">
        <v>168000</v>
      </c>
      <c r="G14" s="13">
        <v>63000</v>
      </c>
      <c r="H14" s="13"/>
      <c r="I14" s="13">
        <v>35000</v>
      </c>
      <c r="J14" s="13">
        <f t="shared" ref="J14:J17" si="0">SUM(H14:I14)</f>
        <v>35000</v>
      </c>
      <c r="K14" s="9"/>
      <c r="L14" s="72" t="s">
        <v>177</v>
      </c>
    </row>
    <row r="15" spans="1:12" ht="20.25" customHeight="1" x14ac:dyDescent="0.25">
      <c r="A15" s="1">
        <v>3</v>
      </c>
      <c r="B15" s="3" t="s">
        <v>29</v>
      </c>
      <c r="C15" s="10">
        <v>3</v>
      </c>
      <c r="D15" s="80" t="s">
        <v>30</v>
      </c>
      <c r="E15" s="13">
        <v>35000</v>
      </c>
      <c r="F15" s="13">
        <v>404000</v>
      </c>
      <c r="G15" s="8">
        <v>115000</v>
      </c>
      <c r="H15" s="13"/>
      <c r="I15" s="8"/>
      <c r="J15" s="13">
        <f t="shared" si="0"/>
        <v>0</v>
      </c>
      <c r="K15" s="9"/>
      <c r="L15" s="19"/>
    </row>
    <row r="16" spans="1:12" ht="20.25" customHeight="1" x14ac:dyDescent="0.25">
      <c r="A16" s="1">
        <v>4</v>
      </c>
      <c r="B16" s="3" t="s">
        <v>27</v>
      </c>
      <c r="C16" s="10">
        <v>4</v>
      </c>
      <c r="D16" s="80" t="s">
        <v>28</v>
      </c>
      <c r="E16" s="13">
        <v>35000</v>
      </c>
      <c r="F16" s="13">
        <v>427000</v>
      </c>
      <c r="G16" s="13">
        <v>77000</v>
      </c>
      <c r="H16" s="13"/>
      <c r="I16" s="13"/>
      <c r="J16" s="13">
        <f t="shared" si="0"/>
        <v>0</v>
      </c>
      <c r="K16" s="9"/>
      <c r="L16" s="19"/>
    </row>
    <row r="17" spans="1:12" ht="20.25" customHeight="1" x14ac:dyDescent="0.25">
      <c r="A17" s="1">
        <v>5</v>
      </c>
      <c r="B17" s="3" t="s">
        <v>31</v>
      </c>
      <c r="C17" s="10">
        <v>5</v>
      </c>
      <c r="D17" s="80" t="s">
        <v>26</v>
      </c>
      <c r="E17" s="13">
        <v>35000</v>
      </c>
      <c r="F17" s="13"/>
      <c r="G17" s="13"/>
      <c r="H17" s="13">
        <v>35000</v>
      </c>
      <c r="I17" s="13"/>
      <c r="J17" s="13">
        <f t="shared" si="0"/>
        <v>35000</v>
      </c>
      <c r="K17" s="9" t="s">
        <v>178</v>
      </c>
      <c r="L17" s="19" t="s">
        <v>32</v>
      </c>
    </row>
    <row r="18" spans="1:12" ht="24.75" customHeight="1" x14ac:dyDescent="0.25">
      <c r="A18" s="115" t="s">
        <v>20</v>
      </c>
      <c r="B18" s="115"/>
      <c r="C18" s="115"/>
      <c r="D18" s="115"/>
      <c r="E18" s="20">
        <f>SUM(E13:E17)</f>
        <v>175000</v>
      </c>
      <c r="F18" s="76">
        <f t="shared" ref="F18:J18" si="1">SUM(F13:F17)</f>
        <v>1214500</v>
      </c>
      <c r="G18" s="21">
        <f t="shared" si="1"/>
        <v>318000</v>
      </c>
      <c r="H18" s="21">
        <f t="shared" si="1"/>
        <v>35000</v>
      </c>
      <c r="I18" s="21">
        <f t="shared" si="1"/>
        <v>35000</v>
      </c>
      <c r="J18" s="21">
        <f t="shared" si="1"/>
        <v>70000</v>
      </c>
      <c r="K18" s="9" t="s">
        <v>179</v>
      </c>
      <c r="L18" s="79" t="s">
        <v>34</v>
      </c>
    </row>
    <row r="19" spans="1:12" ht="17.25" customHeight="1" x14ac:dyDescent="0.3">
      <c r="A19" s="109" t="s">
        <v>18</v>
      </c>
      <c r="B19" s="109"/>
      <c r="C19" s="109"/>
      <c r="D19" s="109"/>
      <c r="E19" s="109"/>
      <c r="F19" s="109"/>
      <c r="G19" s="109"/>
      <c r="H19" s="109"/>
      <c r="I19" s="109"/>
      <c r="J19" s="13">
        <f>-J18*0.1</f>
        <v>-7000</v>
      </c>
    </row>
    <row r="20" spans="1:12" ht="18.75" x14ac:dyDescent="0.3">
      <c r="A20" s="116" t="s">
        <v>19</v>
      </c>
      <c r="B20" s="116"/>
      <c r="C20" s="116"/>
      <c r="D20" s="116"/>
      <c r="E20" s="116"/>
      <c r="F20" s="116"/>
      <c r="G20" s="116"/>
      <c r="H20" s="116"/>
      <c r="I20" s="116"/>
      <c r="J20" s="23">
        <f>SUM(J18:J19)</f>
        <v>63000</v>
      </c>
    </row>
    <row r="21" spans="1:12" ht="18.75" x14ac:dyDescent="0.3">
      <c r="A21" s="116" t="s">
        <v>35</v>
      </c>
      <c r="B21" s="116"/>
      <c r="C21" s="116"/>
      <c r="D21" s="116"/>
      <c r="E21" s="116"/>
      <c r="F21" s="116"/>
      <c r="G21" s="116"/>
      <c r="H21" s="116"/>
      <c r="I21" s="116"/>
      <c r="J21" s="23">
        <v>54000</v>
      </c>
    </row>
    <row r="22" spans="1:12" ht="18.75" x14ac:dyDescent="0.3">
      <c r="A22" s="109" t="s">
        <v>176</v>
      </c>
      <c r="B22" s="109"/>
      <c r="C22" s="109"/>
      <c r="D22" s="109"/>
      <c r="E22" s="109"/>
      <c r="F22" s="109"/>
      <c r="G22" s="109"/>
      <c r="H22" s="109"/>
      <c r="I22" s="109"/>
      <c r="J22" s="24">
        <f>SUM(J20:J21)</f>
        <v>117000</v>
      </c>
    </row>
    <row r="23" spans="1:12" x14ac:dyDescent="0.25">
      <c r="E23" s="42"/>
      <c r="L23" s="42"/>
    </row>
    <row r="24" spans="1:12" ht="15.75" x14ac:dyDescent="0.25">
      <c r="B24" s="3" t="s">
        <v>144</v>
      </c>
      <c r="C24" s="10">
        <v>2</v>
      </c>
      <c r="D24" s="7" t="s">
        <v>142</v>
      </c>
      <c r="F24" s="42"/>
      <c r="G24" s="42"/>
    </row>
    <row r="25" spans="1:12" x14ac:dyDescent="0.25">
      <c r="F25" s="42"/>
      <c r="G25" s="42"/>
      <c r="H25" s="42"/>
      <c r="J25" s="42"/>
      <c r="L25" s="42"/>
    </row>
    <row r="26" spans="1:12" x14ac:dyDescent="0.25">
      <c r="E26" s="42"/>
      <c r="F26" s="42"/>
    </row>
    <row r="27" spans="1:12" x14ac:dyDescent="0.25">
      <c r="E27" s="42"/>
      <c r="F27" s="42"/>
      <c r="H27" s="42"/>
    </row>
    <row r="28" spans="1:12" x14ac:dyDescent="0.25">
      <c r="F28" s="42"/>
    </row>
    <row r="30" spans="1:12" x14ac:dyDescent="0.25">
      <c r="G30" s="42"/>
    </row>
  </sheetData>
  <mergeCells count="12">
    <mergeCell ref="A22:I22"/>
    <mergeCell ref="A4:L4"/>
    <mergeCell ref="C6:I6"/>
    <mergeCell ref="J6:K6"/>
    <mergeCell ref="F7:L7"/>
    <mergeCell ref="A9:L9"/>
    <mergeCell ref="A10:L10"/>
    <mergeCell ref="K11:L11"/>
    <mergeCell ref="A18:D18"/>
    <mergeCell ref="A19:I19"/>
    <mergeCell ref="A20:I20"/>
    <mergeCell ref="A21:I21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zoomScaleNormal="100" workbookViewId="0">
      <selection activeCell="L19" sqref="L19"/>
    </sheetView>
  </sheetViews>
  <sheetFormatPr baseColWidth="10" defaultRowHeight="15" x14ac:dyDescent="0.25"/>
  <cols>
    <col min="1" max="1" width="3" customWidth="1"/>
    <col min="2" max="2" width="24.57031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4.5703125" customWidth="1"/>
  </cols>
  <sheetData>
    <row r="1" spans="1:12" x14ac:dyDescent="0.25">
      <c r="A1" s="4" t="s">
        <v>11</v>
      </c>
    </row>
    <row r="2" spans="1:12" x14ac:dyDescent="0.25">
      <c r="A2" s="4" t="s">
        <v>12</v>
      </c>
    </row>
    <row r="3" spans="1:12" x14ac:dyDescent="0.25">
      <c r="A3" s="4" t="s">
        <v>13</v>
      </c>
    </row>
    <row r="4" spans="1:12" ht="23.25" x14ac:dyDescent="0.25">
      <c r="A4" s="110" t="s">
        <v>180</v>
      </c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</row>
    <row r="5" spans="1:12" ht="10.5" customHeight="1" x14ac:dyDescent="0.3">
      <c r="E5" s="5"/>
      <c r="I5" s="5"/>
    </row>
    <row r="6" spans="1:12" ht="27" customHeight="1" x14ac:dyDescent="0.4">
      <c r="C6" s="111" t="s">
        <v>21</v>
      </c>
      <c r="D6" s="111"/>
      <c r="E6" s="111"/>
      <c r="F6" s="111"/>
      <c r="G6" s="111"/>
      <c r="H6" s="111"/>
      <c r="I6" s="111"/>
      <c r="J6" s="112" t="s">
        <v>22</v>
      </c>
      <c r="K6" s="112"/>
      <c r="L6" s="81"/>
    </row>
    <row r="7" spans="1:12" ht="18.75" x14ac:dyDescent="0.3">
      <c r="D7" s="81" t="s">
        <v>23</v>
      </c>
      <c r="E7" s="81"/>
      <c r="F7" s="113" t="s">
        <v>24</v>
      </c>
      <c r="G7" s="113"/>
      <c r="H7" s="113"/>
      <c r="I7" s="113"/>
      <c r="J7" s="113"/>
      <c r="K7" s="113"/>
      <c r="L7" s="113"/>
    </row>
    <row r="8" spans="1:12" ht="9" customHeight="1" x14ac:dyDescent="0.3">
      <c r="A8" s="4"/>
      <c r="D8" s="81"/>
      <c r="E8" s="81"/>
      <c r="F8" s="81"/>
      <c r="G8" s="81"/>
      <c r="H8" s="81"/>
      <c r="I8" s="81"/>
      <c r="J8" s="81"/>
      <c r="K8" s="82"/>
      <c r="L8" s="82"/>
    </row>
    <row r="9" spans="1:12" ht="18.75" customHeight="1" x14ac:dyDescent="0.3">
      <c r="A9" s="112" t="s">
        <v>25</v>
      </c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</row>
    <row r="10" spans="1:12" ht="18.75" customHeight="1" x14ac:dyDescent="0.3">
      <c r="A10" s="112" t="s">
        <v>38</v>
      </c>
      <c r="B10" s="112"/>
      <c r="C10" s="112"/>
      <c r="D10" s="112"/>
      <c r="E10" s="112"/>
      <c r="F10" s="112"/>
      <c r="G10" s="112"/>
      <c r="H10" s="112"/>
      <c r="I10" s="112"/>
      <c r="J10" s="112"/>
      <c r="K10" s="112"/>
      <c r="L10" s="112"/>
    </row>
    <row r="11" spans="1:12" ht="6.75" customHeight="1" x14ac:dyDescent="0.3">
      <c r="K11" s="114"/>
      <c r="L11" s="114"/>
    </row>
    <row r="12" spans="1:12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2" ht="20.25" customHeight="1" x14ac:dyDescent="0.25">
      <c r="A13" s="1">
        <v>1</v>
      </c>
      <c r="B13" s="15" t="s">
        <v>36</v>
      </c>
      <c r="C13" s="10">
        <v>1</v>
      </c>
      <c r="D13" s="80" t="s">
        <v>37</v>
      </c>
      <c r="E13" s="13">
        <v>35000</v>
      </c>
      <c r="F13" s="13">
        <v>254000</v>
      </c>
      <c r="G13" s="13">
        <v>66500</v>
      </c>
      <c r="H13" s="13"/>
      <c r="I13" s="13"/>
      <c r="J13" s="13">
        <f>SUM(H13:I13)</f>
        <v>0</v>
      </c>
      <c r="K13" s="9"/>
      <c r="L13" s="19"/>
    </row>
    <row r="14" spans="1:12" ht="20.25" customHeight="1" x14ac:dyDescent="0.25">
      <c r="A14" s="1">
        <v>2</v>
      </c>
      <c r="B14" s="3" t="s">
        <v>39</v>
      </c>
      <c r="C14" s="10">
        <v>2</v>
      </c>
      <c r="D14" s="80" t="s">
        <v>143</v>
      </c>
      <c r="E14" s="13">
        <v>35000</v>
      </c>
      <c r="F14" s="13">
        <v>168000</v>
      </c>
      <c r="G14" s="13">
        <v>63000</v>
      </c>
      <c r="H14" s="13"/>
      <c r="I14" s="13"/>
      <c r="J14" s="13">
        <f t="shared" ref="J14:J17" si="0">SUM(H14:I14)</f>
        <v>0</v>
      </c>
      <c r="K14" s="9"/>
      <c r="L14" s="72"/>
    </row>
    <row r="15" spans="1:12" ht="20.25" customHeight="1" x14ac:dyDescent="0.25">
      <c r="A15" s="1">
        <v>3</v>
      </c>
      <c r="B15" s="3" t="s">
        <v>29</v>
      </c>
      <c r="C15" s="10">
        <v>3</v>
      </c>
      <c r="D15" s="80" t="s">
        <v>30</v>
      </c>
      <c r="E15" s="13">
        <v>35000</v>
      </c>
      <c r="F15" s="13">
        <v>442500</v>
      </c>
      <c r="G15" s="8">
        <v>118500</v>
      </c>
      <c r="H15" s="13">
        <v>35000</v>
      </c>
      <c r="I15" s="8"/>
      <c r="J15" s="13">
        <f t="shared" si="0"/>
        <v>35000</v>
      </c>
      <c r="K15" s="9" t="s">
        <v>183</v>
      </c>
      <c r="L15" s="19" t="s">
        <v>32</v>
      </c>
    </row>
    <row r="16" spans="1:12" ht="20.25" customHeight="1" x14ac:dyDescent="0.25">
      <c r="A16" s="1">
        <v>4</v>
      </c>
      <c r="B16" s="3" t="s">
        <v>27</v>
      </c>
      <c r="C16" s="10">
        <v>4</v>
      </c>
      <c r="D16" s="80" t="s">
        <v>28</v>
      </c>
      <c r="E16" s="13">
        <v>35000</v>
      </c>
      <c r="F16" s="13">
        <v>465500</v>
      </c>
      <c r="G16" s="13">
        <v>80500</v>
      </c>
      <c r="H16" s="13"/>
      <c r="I16" s="13"/>
      <c r="J16" s="13">
        <f t="shared" si="0"/>
        <v>0</v>
      </c>
      <c r="K16" s="9"/>
      <c r="L16" s="19"/>
    </row>
    <row r="17" spans="1:12" ht="20.25" customHeight="1" x14ac:dyDescent="0.25">
      <c r="A17" s="1">
        <v>5</v>
      </c>
      <c r="B17" s="3" t="s">
        <v>31</v>
      </c>
      <c r="C17" s="10">
        <v>5</v>
      </c>
      <c r="D17" s="80" t="s">
        <v>26</v>
      </c>
      <c r="E17" s="13">
        <v>35000</v>
      </c>
      <c r="F17" s="13"/>
      <c r="G17" s="13"/>
      <c r="H17" s="13">
        <v>35000</v>
      </c>
      <c r="I17" s="13"/>
      <c r="J17" s="13">
        <f t="shared" si="0"/>
        <v>35000</v>
      </c>
      <c r="K17" s="9" t="s">
        <v>182</v>
      </c>
      <c r="L17" s="19" t="s">
        <v>81</v>
      </c>
    </row>
    <row r="18" spans="1:12" ht="24.75" customHeight="1" x14ac:dyDescent="0.25">
      <c r="A18" s="115" t="s">
        <v>20</v>
      </c>
      <c r="B18" s="115"/>
      <c r="C18" s="115"/>
      <c r="D18" s="115"/>
      <c r="E18" s="20">
        <f>SUM(E13:E17)</f>
        <v>175000</v>
      </c>
      <c r="F18" s="76">
        <f t="shared" ref="F18:J18" si="1">SUM(F13:F17)</f>
        <v>1330000</v>
      </c>
      <c r="G18" s="21">
        <f t="shared" si="1"/>
        <v>328500</v>
      </c>
      <c r="H18" s="21">
        <f t="shared" si="1"/>
        <v>70000</v>
      </c>
      <c r="I18" s="21">
        <f t="shared" si="1"/>
        <v>0</v>
      </c>
      <c r="J18" s="21">
        <f t="shared" si="1"/>
        <v>70000</v>
      </c>
      <c r="K18" s="9" t="s">
        <v>184</v>
      </c>
      <c r="L18" s="83" t="s">
        <v>34</v>
      </c>
    </row>
    <row r="19" spans="1:12" ht="17.25" customHeight="1" x14ac:dyDescent="0.3">
      <c r="A19" s="109" t="s">
        <v>18</v>
      </c>
      <c r="B19" s="109"/>
      <c r="C19" s="109"/>
      <c r="D19" s="109"/>
      <c r="E19" s="109"/>
      <c r="F19" s="109"/>
      <c r="G19" s="109"/>
      <c r="H19" s="109"/>
      <c r="I19" s="109"/>
      <c r="J19" s="13">
        <f>-J18*0.1</f>
        <v>-7000</v>
      </c>
    </row>
    <row r="20" spans="1:12" ht="18.75" x14ac:dyDescent="0.3">
      <c r="A20" s="116" t="s">
        <v>19</v>
      </c>
      <c r="B20" s="116"/>
      <c r="C20" s="116"/>
      <c r="D20" s="116"/>
      <c r="E20" s="116"/>
      <c r="F20" s="116"/>
      <c r="G20" s="116"/>
      <c r="H20" s="116"/>
      <c r="I20" s="116"/>
      <c r="J20" s="23">
        <f>SUM(J18:J19)</f>
        <v>63000</v>
      </c>
    </row>
    <row r="21" spans="1:12" ht="18.75" x14ac:dyDescent="0.3">
      <c r="A21" s="116" t="s">
        <v>35</v>
      </c>
      <c r="B21" s="116"/>
      <c r="C21" s="116"/>
      <c r="D21" s="116"/>
      <c r="E21" s="116"/>
      <c r="F21" s="116"/>
      <c r="G21" s="116"/>
      <c r="H21" s="116"/>
      <c r="I21" s="116"/>
      <c r="J21" s="23">
        <v>45000</v>
      </c>
    </row>
    <row r="22" spans="1:12" ht="18.75" x14ac:dyDescent="0.3">
      <c r="A22" s="109" t="s">
        <v>181</v>
      </c>
      <c r="B22" s="109"/>
      <c r="C22" s="109"/>
      <c r="D22" s="109"/>
      <c r="E22" s="109"/>
      <c r="F22" s="109"/>
      <c r="G22" s="109"/>
      <c r="H22" s="109"/>
      <c r="I22" s="109"/>
      <c r="J22" s="24">
        <f>SUM(J20:J21)</f>
        <v>108000</v>
      </c>
    </row>
    <row r="23" spans="1:12" x14ac:dyDescent="0.25">
      <c r="E23" s="42"/>
      <c r="L23" s="42"/>
    </row>
    <row r="24" spans="1:12" ht="15.75" x14ac:dyDescent="0.25">
      <c r="B24" s="3" t="s">
        <v>144</v>
      </c>
      <c r="C24" s="10">
        <v>2</v>
      </c>
      <c r="D24" s="7" t="s">
        <v>142</v>
      </c>
      <c r="F24" s="42"/>
      <c r="G24" s="42"/>
    </row>
    <row r="25" spans="1:12" x14ac:dyDescent="0.25">
      <c r="F25" s="42"/>
      <c r="G25" s="42"/>
      <c r="H25" s="42"/>
      <c r="J25" s="42"/>
      <c r="L25" s="42"/>
    </row>
    <row r="26" spans="1:12" x14ac:dyDescent="0.25">
      <c r="E26" s="42"/>
      <c r="F26" s="42"/>
    </row>
    <row r="27" spans="1:12" x14ac:dyDescent="0.25">
      <c r="E27" s="42"/>
      <c r="F27" s="42"/>
      <c r="H27" s="42"/>
    </row>
    <row r="28" spans="1:12" x14ac:dyDescent="0.25">
      <c r="F28" s="42"/>
    </row>
    <row r="30" spans="1:12" x14ac:dyDescent="0.25">
      <c r="G30" s="42"/>
    </row>
  </sheetData>
  <mergeCells count="12">
    <mergeCell ref="A22:I22"/>
    <mergeCell ref="A4:L4"/>
    <mergeCell ref="C6:I6"/>
    <mergeCell ref="J6:K6"/>
    <mergeCell ref="F7:L7"/>
    <mergeCell ref="A9:L9"/>
    <mergeCell ref="A10:L10"/>
    <mergeCell ref="K11:L11"/>
    <mergeCell ref="A18:D18"/>
    <mergeCell ref="A19:I19"/>
    <mergeCell ref="A20:I20"/>
    <mergeCell ref="A21:I21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zoomScaleNormal="100" workbookViewId="0">
      <selection activeCell="J23" sqref="J23"/>
    </sheetView>
  </sheetViews>
  <sheetFormatPr baseColWidth="10" defaultRowHeight="15" x14ac:dyDescent="0.25"/>
  <cols>
    <col min="1" max="1" width="3" customWidth="1"/>
    <col min="2" max="2" width="24.57031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4.5703125" customWidth="1"/>
  </cols>
  <sheetData>
    <row r="1" spans="1:12" x14ac:dyDescent="0.25">
      <c r="A1" s="4" t="s">
        <v>11</v>
      </c>
    </row>
    <row r="2" spans="1:12" x14ac:dyDescent="0.25">
      <c r="A2" s="4" t="s">
        <v>12</v>
      </c>
    </row>
    <row r="3" spans="1:12" x14ac:dyDescent="0.25">
      <c r="A3" s="4" t="s">
        <v>13</v>
      </c>
    </row>
    <row r="4" spans="1:12" ht="23.25" x14ac:dyDescent="0.25">
      <c r="A4" s="110" t="s">
        <v>185</v>
      </c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</row>
    <row r="5" spans="1:12" ht="10.5" customHeight="1" x14ac:dyDescent="0.3">
      <c r="E5" s="5"/>
      <c r="I5" s="5"/>
    </row>
    <row r="6" spans="1:12" ht="27" customHeight="1" x14ac:dyDescent="0.4">
      <c r="C6" s="111" t="s">
        <v>21</v>
      </c>
      <c r="D6" s="111"/>
      <c r="E6" s="111"/>
      <c r="F6" s="111"/>
      <c r="G6" s="111"/>
      <c r="H6" s="111"/>
      <c r="I6" s="111"/>
      <c r="J6" s="112" t="s">
        <v>22</v>
      </c>
      <c r="K6" s="112"/>
      <c r="L6" s="84"/>
    </row>
    <row r="7" spans="1:12" ht="18.75" x14ac:dyDescent="0.3">
      <c r="D7" s="84" t="s">
        <v>23</v>
      </c>
      <c r="E7" s="84"/>
      <c r="F7" s="113" t="s">
        <v>24</v>
      </c>
      <c r="G7" s="113"/>
      <c r="H7" s="113"/>
      <c r="I7" s="113"/>
      <c r="J7" s="113"/>
      <c r="K7" s="113"/>
      <c r="L7" s="113"/>
    </row>
    <row r="8" spans="1:12" ht="9" customHeight="1" x14ac:dyDescent="0.3">
      <c r="A8" s="4"/>
      <c r="D8" s="84"/>
      <c r="E8" s="84"/>
      <c r="F8" s="84"/>
      <c r="G8" s="84"/>
      <c r="H8" s="84"/>
      <c r="I8" s="84"/>
      <c r="J8" s="84"/>
      <c r="K8" s="85"/>
      <c r="L8" s="85"/>
    </row>
    <row r="9" spans="1:12" ht="18.75" customHeight="1" x14ac:dyDescent="0.3">
      <c r="A9" s="112" t="s">
        <v>25</v>
      </c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</row>
    <row r="10" spans="1:12" ht="18.75" customHeight="1" x14ac:dyDescent="0.3">
      <c r="A10" s="112" t="s">
        <v>38</v>
      </c>
      <c r="B10" s="112"/>
      <c r="C10" s="112"/>
      <c r="D10" s="112"/>
      <c r="E10" s="112"/>
      <c r="F10" s="112"/>
      <c r="G10" s="112"/>
      <c r="H10" s="112"/>
      <c r="I10" s="112"/>
      <c r="J10" s="112"/>
      <c r="K10" s="112"/>
      <c r="L10" s="112"/>
    </row>
    <row r="11" spans="1:12" ht="6.75" customHeight="1" x14ac:dyDescent="0.3">
      <c r="K11" s="114"/>
      <c r="L11" s="114"/>
    </row>
    <row r="12" spans="1:12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2" ht="20.25" customHeight="1" x14ac:dyDescent="0.25">
      <c r="A13" s="1">
        <v>1</v>
      </c>
      <c r="B13" s="15" t="s">
        <v>36</v>
      </c>
      <c r="C13" s="10">
        <v>1</v>
      </c>
      <c r="D13" s="80" t="s">
        <v>37</v>
      </c>
      <c r="E13" s="13">
        <v>35000</v>
      </c>
      <c r="F13" s="13">
        <v>292500</v>
      </c>
      <c r="G13" s="13">
        <v>70000</v>
      </c>
      <c r="H13" s="13"/>
      <c r="I13" s="13"/>
      <c r="J13" s="13">
        <f>SUM(H13:I13)</f>
        <v>0</v>
      </c>
      <c r="K13" s="9"/>
      <c r="L13" s="19"/>
    </row>
    <row r="14" spans="1:12" ht="20.25" customHeight="1" x14ac:dyDescent="0.25">
      <c r="A14" s="1">
        <v>2</v>
      </c>
      <c r="B14" s="3" t="s">
        <v>39</v>
      </c>
      <c r="C14" s="10">
        <v>2</v>
      </c>
      <c r="D14" s="80" t="s">
        <v>143</v>
      </c>
      <c r="E14" s="13">
        <v>35000</v>
      </c>
      <c r="F14" s="13">
        <v>206500</v>
      </c>
      <c r="G14" s="13">
        <v>66500</v>
      </c>
      <c r="H14" s="13">
        <v>35000</v>
      </c>
      <c r="I14" s="13">
        <v>35000</v>
      </c>
      <c r="J14" s="13">
        <f t="shared" ref="J14:J17" si="0">SUM(H14:I14)</f>
        <v>70000</v>
      </c>
      <c r="K14" s="9" t="s">
        <v>187</v>
      </c>
      <c r="L14" s="72" t="s">
        <v>190</v>
      </c>
    </row>
    <row r="15" spans="1:12" ht="20.25" customHeight="1" x14ac:dyDescent="0.25">
      <c r="A15" s="1">
        <v>3</v>
      </c>
      <c r="B15" s="3" t="s">
        <v>29</v>
      </c>
      <c r="C15" s="10">
        <v>3</v>
      </c>
      <c r="D15" s="80" t="s">
        <v>30</v>
      </c>
      <c r="E15" s="13">
        <v>35000</v>
      </c>
      <c r="F15" s="13">
        <v>442500</v>
      </c>
      <c r="G15" s="8">
        <v>118500</v>
      </c>
      <c r="H15" s="13">
        <v>35000</v>
      </c>
      <c r="I15" s="8"/>
      <c r="J15" s="13">
        <f t="shared" si="0"/>
        <v>35000</v>
      </c>
      <c r="K15" s="9" t="s">
        <v>188</v>
      </c>
      <c r="L15" s="72" t="s">
        <v>190</v>
      </c>
    </row>
    <row r="16" spans="1:12" ht="20.25" customHeight="1" x14ac:dyDescent="0.25">
      <c r="A16" s="1">
        <v>4</v>
      </c>
      <c r="B16" s="3" t="s">
        <v>27</v>
      </c>
      <c r="C16" s="10">
        <v>4</v>
      </c>
      <c r="D16" s="80" t="s">
        <v>28</v>
      </c>
      <c r="E16" s="13">
        <v>35000</v>
      </c>
      <c r="F16" s="13">
        <v>504000</v>
      </c>
      <c r="G16" s="13">
        <v>84000</v>
      </c>
      <c r="H16" s="13"/>
      <c r="I16" s="13"/>
      <c r="J16" s="13">
        <f t="shared" si="0"/>
        <v>0</v>
      </c>
      <c r="K16" s="9"/>
      <c r="L16" s="19"/>
    </row>
    <row r="17" spans="1:12" ht="20.25" customHeight="1" x14ac:dyDescent="0.25">
      <c r="A17" s="1">
        <v>5</v>
      </c>
      <c r="B17" s="3" t="s">
        <v>31</v>
      </c>
      <c r="C17" s="10">
        <v>5</v>
      </c>
      <c r="D17" s="80" t="s">
        <v>26</v>
      </c>
      <c r="E17" s="13">
        <v>35000</v>
      </c>
      <c r="F17" s="13"/>
      <c r="G17" s="13"/>
      <c r="H17" s="13">
        <v>35000</v>
      </c>
      <c r="I17" s="13"/>
      <c r="J17" s="13">
        <f t="shared" si="0"/>
        <v>35000</v>
      </c>
      <c r="K17" s="9" t="s">
        <v>189</v>
      </c>
      <c r="L17" s="19" t="s">
        <v>81</v>
      </c>
    </row>
    <row r="18" spans="1:12" ht="24.75" customHeight="1" x14ac:dyDescent="0.25">
      <c r="A18" s="115" t="s">
        <v>20</v>
      </c>
      <c r="B18" s="115"/>
      <c r="C18" s="115"/>
      <c r="D18" s="115"/>
      <c r="E18" s="20">
        <f>SUM(E13:E17)</f>
        <v>175000</v>
      </c>
      <c r="F18" s="76">
        <f t="shared" ref="F18:J18" si="1">SUM(F13:F17)</f>
        <v>1445500</v>
      </c>
      <c r="G18" s="21">
        <f t="shared" si="1"/>
        <v>339000</v>
      </c>
      <c r="H18" s="21">
        <f t="shared" si="1"/>
        <v>105000</v>
      </c>
      <c r="I18" s="21">
        <f t="shared" si="1"/>
        <v>35000</v>
      </c>
      <c r="J18" s="21">
        <f t="shared" si="1"/>
        <v>140000</v>
      </c>
      <c r="K18" s="9" t="s">
        <v>189</v>
      </c>
      <c r="L18" s="86"/>
    </row>
    <row r="19" spans="1:12" ht="17.25" customHeight="1" x14ac:dyDescent="0.3">
      <c r="A19" s="109" t="s">
        <v>18</v>
      </c>
      <c r="B19" s="109"/>
      <c r="C19" s="109"/>
      <c r="D19" s="109"/>
      <c r="E19" s="109"/>
      <c r="F19" s="109"/>
      <c r="G19" s="109"/>
      <c r="H19" s="109"/>
      <c r="I19" s="109"/>
      <c r="J19" s="13">
        <f>-J18*0.1</f>
        <v>-14000</v>
      </c>
    </row>
    <row r="20" spans="1:12" ht="18.75" x14ac:dyDescent="0.3">
      <c r="A20" s="116" t="s">
        <v>19</v>
      </c>
      <c r="B20" s="116"/>
      <c r="C20" s="116"/>
      <c r="D20" s="116"/>
      <c r="E20" s="116"/>
      <c r="F20" s="116"/>
      <c r="G20" s="116"/>
      <c r="H20" s="116"/>
      <c r="I20" s="116"/>
      <c r="J20" s="23">
        <f>SUM(J18:J19)</f>
        <v>126000</v>
      </c>
    </row>
    <row r="21" spans="1:12" ht="18.75" x14ac:dyDescent="0.3">
      <c r="A21" s="116" t="s">
        <v>35</v>
      </c>
      <c r="B21" s="116"/>
      <c r="C21" s="116"/>
      <c r="D21" s="116"/>
      <c r="E21" s="116"/>
      <c r="F21" s="116"/>
      <c r="G21" s="116"/>
      <c r="H21" s="116"/>
      <c r="I21" s="116"/>
      <c r="J21" s="23">
        <v>0</v>
      </c>
    </row>
    <row r="22" spans="1:12" ht="18.75" x14ac:dyDescent="0.3">
      <c r="A22" s="109" t="s">
        <v>186</v>
      </c>
      <c r="B22" s="109"/>
      <c r="C22" s="109"/>
      <c r="D22" s="109"/>
      <c r="E22" s="109"/>
      <c r="F22" s="109"/>
      <c r="G22" s="109"/>
      <c r="H22" s="109"/>
      <c r="I22" s="109"/>
      <c r="J22" s="24">
        <f>SUM(J20:J21)</f>
        <v>126000</v>
      </c>
    </row>
    <row r="23" spans="1:12" x14ac:dyDescent="0.25">
      <c r="E23" s="42"/>
      <c r="L23" s="42"/>
    </row>
    <row r="24" spans="1:12" ht="15.75" x14ac:dyDescent="0.25">
      <c r="B24" s="3" t="s">
        <v>144</v>
      </c>
      <c r="C24" s="10">
        <v>2</v>
      </c>
      <c r="D24" s="7" t="s">
        <v>142</v>
      </c>
      <c r="F24" s="42"/>
      <c r="G24" s="42"/>
    </row>
    <row r="25" spans="1:12" x14ac:dyDescent="0.25">
      <c r="F25" s="42"/>
      <c r="G25" s="42"/>
      <c r="H25" s="42"/>
      <c r="J25" s="42"/>
      <c r="L25" s="42"/>
    </row>
    <row r="26" spans="1:12" x14ac:dyDescent="0.25">
      <c r="E26" s="42"/>
      <c r="F26" s="42"/>
    </row>
    <row r="27" spans="1:12" x14ac:dyDescent="0.25">
      <c r="E27" s="42"/>
      <c r="F27" s="42"/>
      <c r="H27" s="42"/>
    </row>
    <row r="28" spans="1:12" x14ac:dyDescent="0.25">
      <c r="F28" s="42"/>
    </row>
    <row r="30" spans="1:12" x14ac:dyDescent="0.25">
      <c r="G30" s="42"/>
    </row>
  </sheetData>
  <mergeCells count="12">
    <mergeCell ref="A22:I22"/>
    <mergeCell ref="A4:L4"/>
    <mergeCell ref="C6:I6"/>
    <mergeCell ref="J6:K6"/>
    <mergeCell ref="F7:L7"/>
    <mergeCell ref="A9:L9"/>
    <mergeCell ref="A10:L10"/>
    <mergeCell ref="K11:L11"/>
    <mergeCell ref="A18:D18"/>
    <mergeCell ref="A19:I19"/>
    <mergeCell ref="A20:I20"/>
    <mergeCell ref="A21:I21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4" zoomScaleNormal="100" workbookViewId="0">
      <selection activeCell="L33" sqref="L33:L34"/>
    </sheetView>
  </sheetViews>
  <sheetFormatPr baseColWidth="10" defaultRowHeight="15" x14ac:dyDescent="0.25"/>
  <cols>
    <col min="1" max="1" width="3" customWidth="1"/>
    <col min="2" max="2" width="24.57031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4.5703125" customWidth="1"/>
  </cols>
  <sheetData>
    <row r="1" spans="1:12" x14ac:dyDescent="0.25">
      <c r="A1" s="4" t="s">
        <v>11</v>
      </c>
    </row>
    <row r="2" spans="1:12" x14ac:dyDescent="0.25">
      <c r="A2" s="4" t="s">
        <v>12</v>
      </c>
    </row>
    <row r="3" spans="1:12" x14ac:dyDescent="0.25">
      <c r="A3" s="4" t="s">
        <v>13</v>
      </c>
    </row>
    <row r="4" spans="1:12" ht="23.25" x14ac:dyDescent="0.25">
      <c r="A4" s="110" t="s">
        <v>191</v>
      </c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</row>
    <row r="5" spans="1:12" ht="10.5" customHeight="1" x14ac:dyDescent="0.3">
      <c r="E5" s="5"/>
      <c r="I5" s="5"/>
    </row>
    <row r="6" spans="1:12" ht="27" customHeight="1" x14ac:dyDescent="0.4">
      <c r="C6" s="111" t="s">
        <v>21</v>
      </c>
      <c r="D6" s="111"/>
      <c r="E6" s="111"/>
      <c r="F6" s="111"/>
      <c r="G6" s="111"/>
      <c r="H6" s="111"/>
      <c r="I6" s="111"/>
      <c r="J6" s="112" t="s">
        <v>22</v>
      </c>
      <c r="K6" s="112"/>
      <c r="L6" s="84"/>
    </row>
    <row r="7" spans="1:12" ht="18.75" x14ac:dyDescent="0.3">
      <c r="D7" s="84" t="s">
        <v>23</v>
      </c>
      <c r="E7" s="84"/>
      <c r="F7" s="113" t="s">
        <v>24</v>
      </c>
      <c r="G7" s="113"/>
      <c r="H7" s="113"/>
      <c r="I7" s="113"/>
      <c r="J7" s="113"/>
      <c r="K7" s="113"/>
      <c r="L7" s="113"/>
    </row>
    <row r="8" spans="1:12" ht="9" customHeight="1" x14ac:dyDescent="0.3">
      <c r="A8" s="4"/>
      <c r="D8" s="84"/>
      <c r="E8" s="84"/>
      <c r="F8" s="84"/>
      <c r="G8" s="84"/>
      <c r="H8" s="84"/>
      <c r="I8" s="84"/>
      <c r="J8" s="84"/>
      <c r="K8" s="85"/>
      <c r="L8" s="85"/>
    </row>
    <row r="9" spans="1:12" ht="18.75" customHeight="1" x14ac:dyDescent="0.3">
      <c r="A9" s="112" t="s">
        <v>25</v>
      </c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</row>
    <row r="10" spans="1:12" ht="18.75" customHeight="1" x14ac:dyDescent="0.3">
      <c r="A10" s="112" t="s">
        <v>38</v>
      </c>
      <c r="B10" s="112"/>
      <c r="C10" s="112"/>
      <c r="D10" s="112"/>
      <c r="E10" s="112"/>
      <c r="F10" s="112"/>
      <c r="G10" s="112"/>
      <c r="H10" s="112"/>
      <c r="I10" s="112"/>
      <c r="J10" s="112"/>
      <c r="K10" s="112"/>
      <c r="L10" s="112"/>
    </row>
    <row r="11" spans="1:12" ht="6.75" customHeight="1" x14ac:dyDescent="0.3">
      <c r="K11" s="114"/>
      <c r="L11" s="114"/>
    </row>
    <row r="12" spans="1:12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2" ht="20.25" customHeight="1" x14ac:dyDescent="0.25">
      <c r="A13" s="1">
        <v>1</v>
      </c>
      <c r="B13" s="15" t="s">
        <v>36</v>
      </c>
      <c r="C13" s="10">
        <v>1</v>
      </c>
      <c r="D13" s="80" t="s">
        <v>37</v>
      </c>
      <c r="E13" s="13">
        <v>35000</v>
      </c>
      <c r="F13" s="13">
        <v>331000</v>
      </c>
      <c r="G13" s="13">
        <v>73500</v>
      </c>
      <c r="H13" s="13"/>
      <c r="I13" s="13"/>
      <c r="J13" s="13">
        <f>SUM(H13:I13)</f>
        <v>0</v>
      </c>
      <c r="K13" s="9"/>
      <c r="L13" s="101"/>
    </row>
    <row r="14" spans="1:12" ht="20.25" customHeight="1" x14ac:dyDescent="0.25">
      <c r="A14" s="1">
        <v>2</v>
      </c>
      <c r="B14" s="3" t="s">
        <v>39</v>
      </c>
      <c r="C14" s="10">
        <v>2</v>
      </c>
      <c r="D14" s="80" t="s">
        <v>143</v>
      </c>
      <c r="E14" s="13">
        <v>35000</v>
      </c>
      <c r="F14" s="13">
        <v>171500</v>
      </c>
      <c r="G14" s="13">
        <v>66500</v>
      </c>
      <c r="H14" s="13">
        <v>35000</v>
      </c>
      <c r="I14" s="13"/>
      <c r="J14" s="13">
        <f t="shared" ref="J14:J17" si="0">SUM(H14:I14)</f>
        <v>35000</v>
      </c>
      <c r="K14" s="9" t="s">
        <v>201</v>
      </c>
      <c r="L14" s="102" t="s">
        <v>203</v>
      </c>
    </row>
    <row r="15" spans="1:12" ht="20.25" customHeight="1" x14ac:dyDescent="0.25">
      <c r="A15" s="1">
        <v>3</v>
      </c>
      <c r="B15" s="3" t="s">
        <v>29</v>
      </c>
      <c r="C15" s="10">
        <v>3</v>
      </c>
      <c r="D15" s="80" t="s">
        <v>30</v>
      </c>
      <c r="E15" s="13">
        <v>35000</v>
      </c>
      <c r="F15" s="13">
        <v>446000</v>
      </c>
      <c r="G15" s="8">
        <v>122000</v>
      </c>
      <c r="H15" s="13">
        <v>35000</v>
      </c>
      <c r="I15" s="8">
        <v>25000</v>
      </c>
      <c r="J15" s="13">
        <f t="shared" si="0"/>
        <v>60000</v>
      </c>
      <c r="K15" s="9" t="s">
        <v>201</v>
      </c>
      <c r="L15" s="102" t="s">
        <v>203</v>
      </c>
    </row>
    <row r="16" spans="1:12" ht="20.25" customHeight="1" x14ac:dyDescent="0.25">
      <c r="A16" s="1">
        <v>4</v>
      </c>
      <c r="B16" s="3" t="s">
        <v>27</v>
      </c>
      <c r="C16" s="10">
        <v>4</v>
      </c>
      <c r="D16" s="80" t="s">
        <v>28</v>
      </c>
      <c r="E16" s="13">
        <v>35000</v>
      </c>
      <c r="F16" s="13">
        <v>542500</v>
      </c>
      <c r="G16" s="13">
        <v>87500</v>
      </c>
      <c r="H16" s="13"/>
      <c r="I16" s="13"/>
      <c r="J16" s="13">
        <f t="shared" si="0"/>
        <v>0</v>
      </c>
      <c r="K16" s="9"/>
      <c r="L16" s="101"/>
    </row>
    <row r="17" spans="1:12" ht="20.25" customHeight="1" x14ac:dyDescent="0.25">
      <c r="A17" s="1">
        <v>5</v>
      </c>
      <c r="B17" s="3" t="s">
        <v>31</v>
      </c>
      <c r="C17" s="10">
        <v>5</v>
      </c>
      <c r="D17" s="80" t="s">
        <v>26</v>
      </c>
      <c r="E17" s="13">
        <v>35000</v>
      </c>
      <c r="F17" s="13"/>
      <c r="G17" s="13"/>
      <c r="H17" s="13">
        <v>35000</v>
      </c>
      <c r="I17" s="13"/>
      <c r="J17" s="13">
        <f t="shared" si="0"/>
        <v>35000</v>
      </c>
      <c r="K17" s="9" t="s">
        <v>202</v>
      </c>
      <c r="L17" s="101" t="s">
        <v>81</v>
      </c>
    </row>
    <row r="18" spans="1:12" ht="24.75" customHeight="1" x14ac:dyDescent="0.25">
      <c r="A18" s="115" t="s">
        <v>20</v>
      </c>
      <c r="B18" s="115"/>
      <c r="C18" s="115"/>
      <c r="D18" s="115"/>
      <c r="E18" s="20">
        <f>SUM(E13:E17)</f>
        <v>175000</v>
      </c>
      <c r="F18" s="76">
        <f t="shared" ref="F18:J18" si="1">SUM(F13:F17)</f>
        <v>1491000</v>
      </c>
      <c r="G18" s="21">
        <f t="shared" si="1"/>
        <v>349500</v>
      </c>
      <c r="H18" s="20">
        <f t="shared" si="1"/>
        <v>105000</v>
      </c>
      <c r="I18" s="20">
        <f t="shared" si="1"/>
        <v>25000</v>
      </c>
      <c r="J18" s="20">
        <f t="shared" si="1"/>
        <v>130000</v>
      </c>
      <c r="K18" s="9" t="s">
        <v>204</v>
      </c>
      <c r="L18" s="100" t="s">
        <v>34</v>
      </c>
    </row>
    <row r="19" spans="1:12" ht="17.25" customHeight="1" x14ac:dyDescent="0.3">
      <c r="A19" s="109" t="s">
        <v>18</v>
      </c>
      <c r="B19" s="109"/>
      <c r="C19" s="109"/>
      <c r="D19" s="109"/>
      <c r="E19" s="109"/>
      <c r="F19" s="109"/>
      <c r="G19" s="109"/>
      <c r="H19" s="109"/>
      <c r="I19" s="109"/>
      <c r="J19" s="13">
        <f>-J18*0.1</f>
        <v>-13000</v>
      </c>
    </row>
    <row r="20" spans="1:12" ht="18.75" x14ac:dyDescent="0.3">
      <c r="A20" s="116" t="s">
        <v>19</v>
      </c>
      <c r="B20" s="116"/>
      <c r="C20" s="116"/>
      <c r="D20" s="116"/>
      <c r="E20" s="116"/>
      <c r="F20" s="116"/>
      <c r="G20" s="116"/>
      <c r="H20" s="116"/>
      <c r="I20" s="116"/>
      <c r="J20" s="23">
        <f>SUM(J18:J19)</f>
        <v>117000</v>
      </c>
    </row>
    <row r="21" spans="1:12" ht="18.75" x14ac:dyDescent="0.3">
      <c r="A21" s="116" t="s">
        <v>35</v>
      </c>
      <c r="B21" s="116"/>
      <c r="C21" s="116"/>
      <c r="D21" s="116"/>
      <c r="E21" s="116"/>
      <c r="F21" s="116"/>
      <c r="G21" s="116"/>
      <c r="H21" s="116"/>
      <c r="I21" s="116"/>
      <c r="J21" s="23">
        <v>207000</v>
      </c>
    </row>
    <row r="22" spans="1:12" ht="18.75" x14ac:dyDescent="0.3">
      <c r="A22" s="109" t="s">
        <v>192</v>
      </c>
      <c r="B22" s="109"/>
      <c r="C22" s="109"/>
      <c r="D22" s="109"/>
      <c r="E22" s="109"/>
      <c r="F22" s="109"/>
      <c r="G22" s="109"/>
      <c r="H22" s="109"/>
      <c r="I22" s="109"/>
      <c r="J22" s="24">
        <f>SUM(J20:J21)</f>
        <v>324000</v>
      </c>
    </row>
    <row r="23" spans="1:12" ht="18.75" x14ac:dyDescent="0.3">
      <c r="A23" s="116" t="s">
        <v>198</v>
      </c>
      <c r="B23" s="116"/>
      <c r="C23" s="116"/>
      <c r="D23" s="116"/>
      <c r="E23" s="116"/>
      <c r="F23" s="116"/>
      <c r="G23" s="116"/>
      <c r="H23" s="116"/>
      <c r="I23" s="116"/>
      <c r="J23" s="24">
        <v>-50000</v>
      </c>
    </row>
    <row r="24" spans="1:12" ht="18.75" x14ac:dyDescent="0.3">
      <c r="A24" s="116" t="s">
        <v>200</v>
      </c>
      <c r="B24" s="116"/>
      <c r="C24" s="116"/>
      <c r="D24" s="116"/>
      <c r="E24" s="116"/>
      <c r="F24" s="116"/>
      <c r="G24" s="116"/>
      <c r="H24" s="116"/>
      <c r="I24" s="116"/>
      <c r="J24" s="24">
        <v>-40000</v>
      </c>
    </row>
    <row r="25" spans="1:12" ht="18.75" x14ac:dyDescent="0.3">
      <c r="A25" s="118" t="s">
        <v>199</v>
      </c>
      <c r="B25" s="119"/>
      <c r="C25" s="119"/>
      <c r="D25" s="119"/>
      <c r="E25" s="119"/>
      <c r="F25" s="119"/>
      <c r="G25" s="119"/>
      <c r="H25" s="119"/>
      <c r="I25" s="120"/>
      <c r="J25" s="24">
        <v>-200000</v>
      </c>
    </row>
    <row r="26" spans="1:12" ht="18.75" x14ac:dyDescent="0.3">
      <c r="A26" s="118" t="s">
        <v>205</v>
      </c>
      <c r="B26" s="119"/>
      <c r="C26" s="119"/>
      <c r="D26" s="119"/>
      <c r="E26" s="119"/>
      <c r="F26" s="119"/>
      <c r="G26" s="119"/>
      <c r="H26" s="119"/>
      <c r="I26" s="120"/>
      <c r="J26" s="24">
        <v>-30000</v>
      </c>
    </row>
    <row r="27" spans="1:12" ht="18.75" x14ac:dyDescent="0.3">
      <c r="A27" s="109" t="s">
        <v>19</v>
      </c>
      <c r="B27" s="109"/>
      <c r="C27" s="109"/>
      <c r="D27" s="109"/>
      <c r="E27" s="109"/>
      <c r="F27" s="109"/>
      <c r="G27" s="109"/>
      <c r="H27" s="109"/>
      <c r="I27" s="109"/>
      <c r="J27" s="24">
        <f>SUM(J22:J26)</f>
        <v>4000</v>
      </c>
    </row>
    <row r="28" spans="1:12" x14ac:dyDescent="0.25">
      <c r="E28" s="42"/>
      <c r="L28" s="42"/>
    </row>
    <row r="29" spans="1:12" ht="15.75" x14ac:dyDescent="0.25">
      <c r="B29" s="3" t="s">
        <v>144</v>
      </c>
      <c r="C29" s="10">
        <v>2</v>
      </c>
      <c r="D29" s="7" t="s">
        <v>142</v>
      </c>
      <c r="F29" s="42"/>
      <c r="G29" s="42"/>
    </row>
    <row r="30" spans="1:12" x14ac:dyDescent="0.25">
      <c r="F30" s="42"/>
      <c r="G30" s="42"/>
      <c r="H30" s="42"/>
      <c r="J30" s="42"/>
      <c r="L30" s="42"/>
    </row>
    <row r="31" spans="1:12" x14ac:dyDescent="0.25">
      <c r="E31" s="42"/>
      <c r="F31" s="42"/>
    </row>
    <row r="32" spans="1:12" x14ac:dyDescent="0.25">
      <c r="E32" s="42"/>
      <c r="F32" s="42"/>
      <c r="H32" s="42"/>
    </row>
    <row r="33" spans="6:7" x14ac:dyDescent="0.25">
      <c r="F33" s="42"/>
    </row>
    <row r="35" spans="6:7" x14ac:dyDescent="0.25">
      <c r="G35" s="42"/>
    </row>
  </sheetData>
  <mergeCells count="17">
    <mergeCell ref="A23:I23"/>
    <mergeCell ref="A24:I24"/>
    <mergeCell ref="A27:I27"/>
    <mergeCell ref="A25:I25"/>
    <mergeCell ref="A22:I22"/>
    <mergeCell ref="A26:I26"/>
    <mergeCell ref="A4:L4"/>
    <mergeCell ref="C6:I6"/>
    <mergeCell ref="J6:K6"/>
    <mergeCell ref="F7:L7"/>
    <mergeCell ref="A9:L9"/>
    <mergeCell ref="A21:I21"/>
    <mergeCell ref="A10:L10"/>
    <mergeCell ref="K11:L11"/>
    <mergeCell ref="A18:D18"/>
    <mergeCell ref="A19:I19"/>
    <mergeCell ref="A20:I20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zoomScaleNormal="100" workbookViewId="0">
      <selection activeCell="O27" sqref="O27"/>
    </sheetView>
  </sheetViews>
  <sheetFormatPr baseColWidth="10" defaultRowHeight="15" x14ac:dyDescent="0.25"/>
  <cols>
    <col min="1" max="1" width="3" customWidth="1"/>
    <col min="2" max="2" width="24.57031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9.28515625" customWidth="1"/>
    <col min="9" max="9" width="8.7109375" customWidth="1"/>
    <col min="10" max="10" width="14.42578125" customWidth="1"/>
    <col min="11" max="11" width="8.28515625" customWidth="1"/>
    <col min="12" max="12" width="14.5703125" customWidth="1"/>
  </cols>
  <sheetData>
    <row r="1" spans="1:12" x14ac:dyDescent="0.25">
      <c r="A1" s="4" t="s">
        <v>11</v>
      </c>
    </row>
    <row r="2" spans="1:12" x14ac:dyDescent="0.25">
      <c r="A2" s="4" t="s">
        <v>12</v>
      </c>
    </row>
    <row r="3" spans="1:12" x14ac:dyDescent="0.25">
      <c r="A3" s="4" t="s">
        <v>13</v>
      </c>
    </row>
    <row r="4" spans="1:12" ht="23.25" x14ac:dyDescent="0.25">
      <c r="A4" s="110" t="s">
        <v>196</v>
      </c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</row>
    <row r="5" spans="1:12" ht="10.5" customHeight="1" x14ac:dyDescent="0.3">
      <c r="E5" s="5"/>
      <c r="I5" s="5"/>
    </row>
    <row r="6" spans="1:12" ht="27" customHeight="1" x14ac:dyDescent="0.4">
      <c r="C6" s="111" t="s">
        <v>21</v>
      </c>
      <c r="D6" s="111"/>
      <c r="E6" s="111"/>
      <c r="F6" s="111"/>
      <c r="G6" s="111"/>
      <c r="H6" s="111"/>
      <c r="I6" s="111"/>
      <c r="J6" s="112" t="s">
        <v>22</v>
      </c>
      <c r="K6" s="112"/>
      <c r="L6" s="87"/>
    </row>
    <row r="7" spans="1:12" ht="18.75" x14ac:dyDescent="0.3">
      <c r="D7" s="87" t="s">
        <v>23</v>
      </c>
      <c r="E7" s="87"/>
      <c r="F7" s="113" t="s">
        <v>24</v>
      </c>
      <c r="G7" s="113"/>
      <c r="H7" s="113"/>
      <c r="I7" s="113"/>
      <c r="J7" s="113"/>
      <c r="K7" s="113"/>
      <c r="L7" s="113"/>
    </row>
    <row r="8" spans="1:12" ht="9" customHeight="1" x14ac:dyDescent="0.3">
      <c r="A8" s="4"/>
      <c r="D8" s="87"/>
      <c r="E8" s="87"/>
      <c r="F8" s="87"/>
      <c r="G8" s="87"/>
      <c r="H8" s="87"/>
      <c r="I8" s="87"/>
      <c r="J8" s="87"/>
      <c r="K8" s="88"/>
      <c r="L8" s="88"/>
    </row>
    <row r="9" spans="1:12" ht="18.75" customHeight="1" x14ac:dyDescent="0.3">
      <c r="A9" s="112" t="s">
        <v>25</v>
      </c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</row>
    <row r="10" spans="1:12" ht="18.75" customHeight="1" x14ac:dyDescent="0.3">
      <c r="A10" s="112" t="s">
        <v>38</v>
      </c>
      <c r="B10" s="112"/>
      <c r="C10" s="112"/>
      <c r="D10" s="112"/>
      <c r="E10" s="112"/>
      <c r="F10" s="112"/>
      <c r="G10" s="112"/>
      <c r="H10" s="112"/>
      <c r="I10" s="112"/>
      <c r="J10" s="112"/>
      <c r="K10" s="112"/>
      <c r="L10" s="112"/>
    </row>
    <row r="11" spans="1:12" ht="6.75" customHeight="1" x14ac:dyDescent="0.3">
      <c r="K11" s="114"/>
      <c r="L11" s="114"/>
    </row>
    <row r="12" spans="1:12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5</v>
      </c>
      <c r="F12" s="2" t="s">
        <v>193</v>
      </c>
      <c r="G12" s="14" t="s">
        <v>15</v>
      </c>
      <c r="H12" s="12" t="s">
        <v>194</v>
      </c>
      <c r="I12" s="2" t="s">
        <v>195</v>
      </c>
      <c r="J12" s="90"/>
      <c r="K12" s="16"/>
      <c r="L12" s="90"/>
    </row>
    <row r="13" spans="1:12" ht="20.25" customHeight="1" x14ac:dyDescent="0.25">
      <c r="A13" s="1">
        <v>1</v>
      </c>
      <c r="B13" s="15" t="s">
        <v>36</v>
      </c>
      <c r="C13" s="10">
        <v>1</v>
      </c>
      <c r="D13" s="80" t="s">
        <v>37</v>
      </c>
      <c r="E13" s="13">
        <v>390500</v>
      </c>
      <c r="F13" s="13">
        <v>296000</v>
      </c>
      <c r="G13" s="13">
        <v>94500</v>
      </c>
      <c r="H13" s="1">
        <v>8</v>
      </c>
      <c r="I13" s="13">
        <v>16000</v>
      </c>
      <c r="J13" s="89"/>
      <c r="K13" s="91"/>
      <c r="L13" s="92"/>
    </row>
    <row r="14" spans="1:12" ht="20.25" customHeight="1" x14ac:dyDescent="0.25">
      <c r="A14" s="1">
        <v>2</v>
      </c>
      <c r="B14" s="3" t="s">
        <v>39</v>
      </c>
      <c r="C14" s="10">
        <v>2</v>
      </c>
      <c r="D14" s="80" t="s">
        <v>143</v>
      </c>
      <c r="E14" s="13">
        <v>255500</v>
      </c>
      <c r="F14" s="13">
        <v>175000</v>
      </c>
      <c r="G14" s="13">
        <v>80500</v>
      </c>
      <c r="H14" s="1">
        <v>5</v>
      </c>
      <c r="I14" s="13">
        <v>0</v>
      </c>
      <c r="J14" s="89"/>
      <c r="K14" s="91"/>
      <c r="L14" s="93"/>
    </row>
    <row r="15" spans="1:12" ht="20.25" customHeight="1" x14ac:dyDescent="0.25">
      <c r="A15" s="1">
        <v>3</v>
      </c>
      <c r="B15" s="3" t="s">
        <v>29</v>
      </c>
      <c r="C15" s="10">
        <v>3</v>
      </c>
      <c r="D15" s="80" t="s">
        <v>30</v>
      </c>
      <c r="E15" s="13">
        <v>467000</v>
      </c>
      <c r="F15" s="13">
        <v>355000</v>
      </c>
      <c r="G15" s="8">
        <v>122000</v>
      </c>
      <c r="H15" s="1">
        <v>10</v>
      </c>
      <c r="I15" s="8">
        <v>5000</v>
      </c>
      <c r="J15" s="89"/>
      <c r="K15" s="91"/>
      <c r="L15" s="93"/>
    </row>
    <row r="16" spans="1:12" ht="20.25" customHeight="1" x14ac:dyDescent="0.25">
      <c r="A16" s="1">
        <v>4</v>
      </c>
      <c r="B16" s="3" t="s">
        <v>27</v>
      </c>
      <c r="C16" s="10">
        <v>4</v>
      </c>
      <c r="D16" s="80" t="s">
        <v>28</v>
      </c>
      <c r="E16" s="13">
        <v>539000</v>
      </c>
      <c r="F16" s="13">
        <v>455000</v>
      </c>
      <c r="G16" s="13">
        <v>84000</v>
      </c>
      <c r="H16" s="1">
        <v>13</v>
      </c>
      <c r="I16" s="13">
        <v>0</v>
      </c>
      <c r="J16" s="89"/>
      <c r="K16" s="91"/>
      <c r="L16" s="92"/>
    </row>
    <row r="17" spans="1:12" ht="15.75" x14ac:dyDescent="0.25">
      <c r="A17" s="127" t="s">
        <v>20</v>
      </c>
      <c r="B17" s="127"/>
      <c r="C17" s="127"/>
      <c r="D17" s="127"/>
      <c r="E17" s="96">
        <f>SUM(E13:E16)</f>
        <v>1652000</v>
      </c>
      <c r="F17" s="97">
        <f t="shared" ref="F17:I17" si="0">SUM(F13:F16)</f>
        <v>1281000</v>
      </c>
      <c r="G17" s="97">
        <f t="shared" si="0"/>
        <v>381000</v>
      </c>
      <c r="H17" s="1">
        <f t="shared" si="0"/>
        <v>36</v>
      </c>
      <c r="I17" s="97">
        <f t="shared" si="0"/>
        <v>21000</v>
      </c>
      <c r="J17" s="94"/>
      <c r="K17" s="95"/>
      <c r="L17" s="94"/>
    </row>
    <row r="18" spans="1:12" ht="27" customHeight="1" x14ac:dyDescent="0.35">
      <c r="A18" s="126" t="s">
        <v>197</v>
      </c>
      <c r="B18" s="126"/>
      <c r="C18" s="126"/>
      <c r="D18" s="126"/>
      <c r="E18" s="126"/>
      <c r="F18" s="126"/>
      <c r="G18" s="126"/>
      <c r="H18" s="126"/>
      <c r="I18" s="126"/>
    </row>
    <row r="19" spans="1:12" x14ac:dyDescent="0.25">
      <c r="E19" s="42"/>
      <c r="F19" s="42"/>
      <c r="H19" s="42"/>
    </row>
    <row r="20" spans="1:12" x14ac:dyDescent="0.25">
      <c r="F20" s="42"/>
    </row>
    <row r="22" spans="1:12" x14ac:dyDescent="0.25">
      <c r="G22" s="42"/>
    </row>
  </sheetData>
  <mergeCells count="9">
    <mergeCell ref="A18:I18"/>
    <mergeCell ref="A17:D17"/>
    <mergeCell ref="K11:L11"/>
    <mergeCell ref="A4:L4"/>
    <mergeCell ref="C6:I6"/>
    <mergeCell ref="J6:K6"/>
    <mergeCell ref="F7:L7"/>
    <mergeCell ref="A9:L9"/>
    <mergeCell ref="A10:L10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zoomScaleNormal="100" workbookViewId="0">
      <selection activeCell="L21" sqref="L21"/>
    </sheetView>
  </sheetViews>
  <sheetFormatPr baseColWidth="10" defaultRowHeight="15" x14ac:dyDescent="0.25"/>
  <cols>
    <col min="1" max="1" width="3" customWidth="1"/>
    <col min="2" max="2" width="24.57031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4.5703125" customWidth="1"/>
  </cols>
  <sheetData>
    <row r="1" spans="1:12" x14ac:dyDescent="0.25">
      <c r="A1" s="4" t="s">
        <v>11</v>
      </c>
    </row>
    <row r="2" spans="1:12" x14ac:dyDescent="0.25">
      <c r="A2" s="4" t="s">
        <v>12</v>
      </c>
    </row>
    <row r="3" spans="1:12" x14ac:dyDescent="0.25">
      <c r="A3" s="4" t="s">
        <v>13</v>
      </c>
    </row>
    <row r="4" spans="1:12" ht="23.25" x14ac:dyDescent="0.25">
      <c r="A4" s="110" t="s">
        <v>206</v>
      </c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</row>
    <row r="5" spans="1:12" ht="10.5" customHeight="1" x14ac:dyDescent="0.3">
      <c r="E5" s="5"/>
      <c r="I5" s="5"/>
    </row>
    <row r="6" spans="1:12" ht="27" customHeight="1" x14ac:dyDescent="0.4">
      <c r="C6" s="111" t="s">
        <v>21</v>
      </c>
      <c r="D6" s="111"/>
      <c r="E6" s="111"/>
      <c r="F6" s="111"/>
      <c r="G6" s="111"/>
      <c r="H6" s="111"/>
      <c r="I6" s="111"/>
      <c r="J6" s="112" t="s">
        <v>22</v>
      </c>
      <c r="K6" s="112"/>
      <c r="L6" s="98"/>
    </row>
    <row r="7" spans="1:12" ht="18.75" x14ac:dyDescent="0.3">
      <c r="D7" s="98" t="s">
        <v>23</v>
      </c>
      <c r="E7" s="98"/>
      <c r="F7" s="113" t="s">
        <v>24</v>
      </c>
      <c r="G7" s="113"/>
      <c r="H7" s="113"/>
      <c r="I7" s="113"/>
      <c r="J7" s="113"/>
      <c r="K7" s="113"/>
      <c r="L7" s="113"/>
    </row>
    <row r="8" spans="1:12" ht="9" customHeight="1" x14ac:dyDescent="0.3">
      <c r="A8" s="4"/>
      <c r="D8" s="98"/>
      <c r="E8" s="98"/>
      <c r="F8" s="98"/>
      <c r="G8" s="98"/>
      <c r="H8" s="98"/>
      <c r="I8" s="98"/>
      <c r="J8" s="98"/>
      <c r="K8" s="99"/>
      <c r="L8" s="99"/>
    </row>
    <row r="9" spans="1:12" ht="18.75" customHeight="1" x14ac:dyDescent="0.3">
      <c r="A9" s="112" t="s">
        <v>25</v>
      </c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</row>
    <row r="10" spans="1:12" ht="18.75" customHeight="1" x14ac:dyDescent="0.3">
      <c r="A10" s="112" t="s">
        <v>38</v>
      </c>
      <c r="B10" s="112"/>
      <c r="C10" s="112"/>
      <c r="D10" s="112"/>
      <c r="E10" s="112"/>
      <c r="F10" s="112"/>
      <c r="G10" s="112"/>
      <c r="H10" s="112"/>
      <c r="I10" s="112"/>
      <c r="J10" s="112"/>
      <c r="K10" s="112"/>
      <c r="L10" s="112"/>
    </row>
    <row r="11" spans="1:12" ht="6.75" customHeight="1" x14ac:dyDescent="0.3">
      <c r="K11" s="114"/>
      <c r="L11" s="114"/>
    </row>
    <row r="12" spans="1:12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2" ht="20.25" customHeight="1" x14ac:dyDescent="0.25">
      <c r="A13" s="1">
        <v>1</v>
      </c>
      <c r="B13" s="15" t="s">
        <v>36</v>
      </c>
      <c r="C13" s="10">
        <v>1</v>
      </c>
      <c r="D13" s="80" t="s">
        <v>37</v>
      </c>
      <c r="E13" s="13">
        <v>35000</v>
      </c>
      <c r="F13" s="13">
        <v>369500</v>
      </c>
      <c r="G13" s="13">
        <v>77000</v>
      </c>
      <c r="H13" s="13"/>
      <c r="I13" s="13"/>
      <c r="J13" s="13">
        <f>SUM(H13:I13)</f>
        <v>0</v>
      </c>
      <c r="K13" s="9"/>
      <c r="L13" s="101"/>
    </row>
    <row r="14" spans="1:12" ht="20.25" customHeight="1" x14ac:dyDescent="0.25">
      <c r="A14" s="1">
        <v>2</v>
      </c>
      <c r="B14" s="3" t="s">
        <v>39</v>
      </c>
      <c r="C14" s="10">
        <v>2</v>
      </c>
      <c r="D14" s="80" t="s">
        <v>143</v>
      </c>
      <c r="E14" s="13">
        <v>35000</v>
      </c>
      <c r="F14" s="13">
        <v>171500</v>
      </c>
      <c r="G14" s="13">
        <v>66500</v>
      </c>
      <c r="H14" s="13">
        <v>35000</v>
      </c>
      <c r="I14" s="13"/>
      <c r="J14" s="13">
        <f t="shared" ref="J14:J17" si="0">SUM(H14:I14)</f>
        <v>35000</v>
      </c>
      <c r="K14" s="9" t="s">
        <v>209</v>
      </c>
      <c r="L14" s="102" t="s">
        <v>190</v>
      </c>
    </row>
    <row r="15" spans="1:12" ht="20.25" customHeight="1" x14ac:dyDescent="0.25">
      <c r="A15" s="1">
        <v>3</v>
      </c>
      <c r="B15" s="3" t="s">
        <v>29</v>
      </c>
      <c r="C15" s="10">
        <v>3</v>
      </c>
      <c r="D15" s="80" t="s">
        <v>30</v>
      </c>
      <c r="E15" s="13">
        <v>35000</v>
      </c>
      <c r="F15" s="13">
        <v>421000</v>
      </c>
      <c r="G15" s="8">
        <v>122000</v>
      </c>
      <c r="H15" s="13"/>
      <c r="I15" s="8"/>
      <c r="J15" s="13">
        <f t="shared" si="0"/>
        <v>0</v>
      </c>
      <c r="K15" s="9"/>
      <c r="L15" s="102"/>
    </row>
    <row r="16" spans="1:12" ht="20.25" customHeight="1" x14ac:dyDescent="0.25">
      <c r="A16" s="1">
        <v>4</v>
      </c>
      <c r="B16" s="3" t="s">
        <v>27</v>
      </c>
      <c r="C16" s="10">
        <v>4</v>
      </c>
      <c r="D16" s="80" t="s">
        <v>28</v>
      </c>
      <c r="E16" s="13">
        <v>35000</v>
      </c>
      <c r="F16" s="13">
        <v>381000</v>
      </c>
      <c r="G16" s="13">
        <v>91000</v>
      </c>
      <c r="H16" s="13">
        <v>35000</v>
      </c>
      <c r="I16" s="13"/>
      <c r="J16" s="13">
        <f t="shared" si="0"/>
        <v>35000</v>
      </c>
      <c r="K16" s="9" t="s">
        <v>207</v>
      </c>
      <c r="L16" s="101" t="s">
        <v>190</v>
      </c>
    </row>
    <row r="17" spans="1:12" ht="20.25" customHeight="1" x14ac:dyDescent="0.25">
      <c r="A17" s="1">
        <v>5</v>
      </c>
      <c r="B17" s="3" t="s">
        <v>31</v>
      </c>
      <c r="C17" s="10">
        <v>5</v>
      </c>
      <c r="D17" s="80" t="s">
        <v>26</v>
      </c>
      <c r="E17" s="13">
        <v>35000</v>
      </c>
      <c r="F17" s="13"/>
      <c r="G17" s="13"/>
      <c r="H17" s="13">
        <v>35000</v>
      </c>
      <c r="I17" s="13"/>
      <c r="J17" s="13">
        <f t="shared" si="0"/>
        <v>35000</v>
      </c>
      <c r="K17" s="9" t="s">
        <v>208</v>
      </c>
      <c r="L17" s="101" t="s">
        <v>33</v>
      </c>
    </row>
    <row r="18" spans="1:12" ht="24.75" customHeight="1" x14ac:dyDescent="0.25">
      <c r="A18" s="115" t="s">
        <v>20</v>
      </c>
      <c r="B18" s="115"/>
      <c r="C18" s="115"/>
      <c r="D18" s="115"/>
      <c r="E18" s="20">
        <f>SUM(E13:E17)</f>
        <v>175000</v>
      </c>
      <c r="F18" s="76">
        <f t="shared" ref="F18:J18" si="1">SUM(F13:F17)</f>
        <v>1343000</v>
      </c>
      <c r="G18" s="21">
        <f t="shared" si="1"/>
        <v>356500</v>
      </c>
      <c r="H18" s="106">
        <f t="shared" si="1"/>
        <v>105000</v>
      </c>
      <c r="I18" s="21">
        <f t="shared" si="1"/>
        <v>0</v>
      </c>
      <c r="J18" s="106">
        <f t="shared" si="1"/>
        <v>105000</v>
      </c>
      <c r="K18" s="9" t="s">
        <v>210</v>
      </c>
      <c r="L18" s="100" t="s">
        <v>34</v>
      </c>
    </row>
    <row r="19" spans="1:12" ht="17.25" customHeight="1" x14ac:dyDescent="0.3">
      <c r="A19" s="109" t="s">
        <v>18</v>
      </c>
      <c r="B19" s="109"/>
      <c r="C19" s="109"/>
      <c r="D19" s="109"/>
      <c r="E19" s="109"/>
      <c r="F19" s="109"/>
      <c r="G19" s="109"/>
      <c r="H19" s="109"/>
      <c r="I19" s="109"/>
      <c r="J19" s="13">
        <f>-J18*0.1</f>
        <v>-10500</v>
      </c>
    </row>
    <row r="20" spans="1:12" ht="18.75" x14ac:dyDescent="0.3">
      <c r="A20" s="116" t="s">
        <v>19</v>
      </c>
      <c r="B20" s="116"/>
      <c r="C20" s="116"/>
      <c r="D20" s="116"/>
      <c r="E20" s="116"/>
      <c r="F20" s="116"/>
      <c r="G20" s="116"/>
      <c r="H20" s="116"/>
      <c r="I20" s="116"/>
      <c r="J20" s="23">
        <f>SUM(J18:J19)</f>
        <v>94500</v>
      </c>
    </row>
    <row r="21" spans="1:12" ht="18.75" x14ac:dyDescent="0.3">
      <c r="A21" s="116" t="s">
        <v>35</v>
      </c>
      <c r="B21" s="116"/>
      <c r="C21" s="116"/>
      <c r="D21" s="116"/>
      <c r="E21" s="116"/>
      <c r="F21" s="116"/>
      <c r="G21" s="116"/>
      <c r="H21" s="116"/>
      <c r="I21" s="116"/>
      <c r="J21" s="23">
        <v>243000</v>
      </c>
    </row>
    <row r="22" spans="1:12" ht="18.75" x14ac:dyDescent="0.3">
      <c r="A22" s="109" t="s">
        <v>211</v>
      </c>
      <c r="B22" s="109"/>
      <c r="C22" s="109"/>
      <c r="D22" s="109"/>
      <c r="E22" s="109"/>
      <c r="F22" s="109"/>
      <c r="G22" s="109"/>
      <c r="H22" s="109"/>
      <c r="I22" s="109"/>
      <c r="J22" s="24">
        <f>SUM(J20:J21)</f>
        <v>337500</v>
      </c>
    </row>
    <row r="23" spans="1:12" x14ac:dyDescent="0.25">
      <c r="E23" s="42"/>
      <c r="L23" s="42"/>
    </row>
    <row r="24" spans="1:12" ht="15.75" x14ac:dyDescent="0.25">
      <c r="B24" s="3" t="s">
        <v>144</v>
      </c>
      <c r="C24" s="10">
        <v>2</v>
      </c>
      <c r="D24" s="7" t="s">
        <v>142</v>
      </c>
      <c r="F24" s="42"/>
      <c r="G24" s="42"/>
    </row>
    <row r="25" spans="1:12" x14ac:dyDescent="0.25">
      <c r="F25" s="42"/>
      <c r="G25" s="42"/>
      <c r="H25" s="42"/>
      <c r="J25" s="42"/>
      <c r="L25" s="42"/>
    </row>
    <row r="26" spans="1:12" x14ac:dyDescent="0.25">
      <c r="E26" s="42"/>
      <c r="F26" s="42"/>
    </row>
    <row r="27" spans="1:12" x14ac:dyDescent="0.25">
      <c r="E27" s="42"/>
      <c r="F27" s="42"/>
      <c r="H27" s="42"/>
    </row>
    <row r="28" spans="1:12" x14ac:dyDescent="0.25">
      <c r="F28" s="42"/>
    </row>
    <row r="30" spans="1:12" x14ac:dyDescent="0.25">
      <c r="G30" s="42"/>
    </row>
  </sheetData>
  <mergeCells count="12">
    <mergeCell ref="A22:I22"/>
    <mergeCell ref="A4:L4"/>
    <mergeCell ref="C6:I6"/>
    <mergeCell ref="J6:K6"/>
    <mergeCell ref="F7:L7"/>
    <mergeCell ref="A9:L9"/>
    <mergeCell ref="A10:L10"/>
    <mergeCell ref="K11:L11"/>
    <mergeCell ref="A18:D18"/>
    <mergeCell ref="A19:I19"/>
    <mergeCell ref="A20:I20"/>
    <mergeCell ref="A21:I21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zoomScaleNormal="100" workbookViewId="0">
      <selection activeCell="L21" sqref="L21"/>
    </sheetView>
  </sheetViews>
  <sheetFormatPr baseColWidth="10" defaultRowHeight="15" x14ac:dyDescent="0.25"/>
  <cols>
    <col min="1" max="1" width="3" customWidth="1"/>
    <col min="2" max="2" width="24.57031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4.5703125" customWidth="1"/>
  </cols>
  <sheetData>
    <row r="1" spans="1:12" x14ac:dyDescent="0.25">
      <c r="A1" s="4" t="s">
        <v>11</v>
      </c>
    </row>
    <row r="2" spans="1:12" x14ac:dyDescent="0.25">
      <c r="A2" s="4" t="s">
        <v>12</v>
      </c>
    </row>
    <row r="3" spans="1:12" x14ac:dyDescent="0.25">
      <c r="A3" s="4" t="s">
        <v>13</v>
      </c>
    </row>
    <row r="4" spans="1:12" ht="23.25" x14ac:dyDescent="0.25">
      <c r="A4" s="110" t="s">
        <v>212</v>
      </c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</row>
    <row r="5" spans="1:12" ht="10.5" customHeight="1" x14ac:dyDescent="0.3">
      <c r="E5" s="5"/>
      <c r="I5" s="5"/>
    </row>
    <row r="6" spans="1:12" ht="27" customHeight="1" x14ac:dyDescent="0.4">
      <c r="C6" s="111" t="s">
        <v>21</v>
      </c>
      <c r="D6" s="111"/>
      <c r="E6" s="111"/>
      <c r="F6" s="111"/>
      <c r="G6" s="111"/>
      <c r="H6" s="111"/>
      <c r="I6" s="111"/>
      <c r="J6" s="112" t="s">
        <v>22</v>
      </c>
      <c r="K6" s="112"/>
      <c r="L6" s="103"/>
    </row>
    <row r="7" spans="1:12" ht="18.75" x14ac:dyDescent="0.3">
      <c r="D7" s="103" t="s">
        <v>23</v>
      </c>
      <c r="E7" s="103"/>
      <c r="F7" s="113" t="s">
        <v>24</v>
      </c>
      <c r="G7" s="113"/>
      <c r="H7" s="113"/>
      <c r="I7" s="113"/>
      <c r="J7" s="113"/>
      <c r="K7" s="113"/>
      <c r="L7" s="113"/>
    </row>
    <row r="8" spans="1:12" ht="9" customHeight="1" x14ac:dyDescent="0.3">
      <c r="A8" s="4"/>
      <c r="D8" s="103"/>
      <c r="E8" s="103"/>
      <c r="F8" s="103"/>
      <c r="G8" s="103"/>
      <c r="H8" s="103"/>
      <c r="I8" s="103"/>
      <c r="J8" s="103"/>
      <c r="K8" s="104"/>
      <c r="L8" s="104"/>
    </row>
    <row r="9" spans="1:12" ht="18.75" customHeight="1" x14ac:dyDescent="0.3">
      <c r="A9" s="112" t="s">
        <v>25</v>
      </c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</row>
    <row r="10" spans="1:12" ht="18.75" customHeight="1" x14ac:dyDescent="0.3">
      <c r="A10" s="112" t="s">
        <v>38</v>
      </c>
      <c r="B10" s="112"/>
      <c r="C10" s="112"/>
      <c r="D10" s="112"/>
      <c r="E10" s="112"/>
      <c r="F10" s="112"/>
      <c r="G10" s="112"/>
      <c r="H10" s="112"/>
      <c r="I10" s="112"/>
      <c r="J10" s="112"/>
      <c r="K10" s="112"/>
      <c r="L10" s="112"/>
    </row>
    <row r="11" spans="1:12" ht="6.75" customHeight="1" x14ac:dyDescent="0.3">
      <c r="K11" s="114"/>
      <c r="L11" s="114"/>
    </row>
    <row r="12" spans="1:12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2" ht="20.25" customHeight="1" x14ac:dyDescent="0.25">
      <c r="A13" s="1">
        <v>1</v>
      </c>
      <c r="B13" s="15" t="s">
        <v>36</v>
      </c>
      <c r="C13" s="10">
        <v>1</v>
      </c>
      <c r="D13" s="80" t="s">
        <v>37</v>
      </c>
      <c r="E13" s="13">
        <v>35000</v>
      </c>
      <c r="F13" s="13">
        <v>408000</v>
      </c>
      <c r="G13" s="13">
        <v>80500</v>
      </c>
      <c r="H13" s="13"/>
      <c r="I13" s="13"/>
      <c r="J13" s="13"/>
      <c r="K13" s="9"/>
      <c r="L13" s="101"/>
    </row>
    <row r="14" spans="1:12" ht="20.25" customHeight="1" x14ac:dyDescent="0.25">
      <c r="A14" s="1">
        <v>2</v>
      </c>
      <c r="B14" s="3" t="s">
        <v>39</v>
      </c>
      <c r="C14" s="10">
        <v>2</v>
      </c>
      <c r="D14" s="80" t="s">
        <v>143</v>
      </c>
      <c r="E14" s="13">
        <v>35000</v>
      </c>
      <c r="F14" s="13">
        <v>171500</v>
      </c>
      <c r="G14" s="13">
        <v>66500</v>
      </c>
      <c r="H14" s="13">
        <v>35000</v>
      </c>
      <c r="I14" s="13"/>
      <c r="J14" s="13">
        <f t="shared" ref="J14:J17" si="0">SUM(H14:I14)</f>
        <v>35000</v>
      </c>
      <c r="K14" s="9" t="s">
        <v>214</v>
      </c>
      <c r="L14" s="128" t="s">
        <v>32</v>
      </c>
    </row>
    <row r="15" spans="1:12" ht="20.25" customHeight="1" x14ac:dyDescent="0.25">
      <c r="A15" s="1">
        <v>3</v>
      </c>
      <c r="B15" s="3" t="s">
        <v>29</v>
      </c>
      <c r="C15" s="10">
        <v>3</v>
      </c>
      <c r="D15" s="80" t="s">
        <v>30</v>
      </c>
      <c r="E15" s="13">
        <v>35000</v>
      </c>
      <c r="F15" s="13">
        <v>459500</v>
      </c>
      <c r="G15" s="8">
        <v>125500</v>
      </c>
      <c r="H15" s="13"/>
      <c r="I15" s="8"/>
      <c r="J15" s="13"/>
      <c r="K15" s="9"/>
      <c r="L15" s="102"/>
    </row>
    <row r="16" spans="1:12" ht="20.25" customHeight="1" x14ac:dyDescent="0.25">
      <c r="A16" s="1">
        <v>4</v>
      </c>
      <c r="B16" s="3" t="s">
        <v>27</v>
      </c>
      <c r="C16" s="10">
        <v>4</v>
      </c>
      <c r="D16" s="80" t="s">
        <v>28</v>
      </c>
      <c r="E16" s="13">
        <v>35000</v>
      </c>
      <c r="F16" s="13">
        <v>381000</v>
      </c>
      <c r="G16" s="13">
        <v>94500</v>
      </c>
      <c r="H16" s="13"/>
      <c r="I16" s="13"/>
      <c r="J16" s="13"/>
      <c r="K16" s="9"/>
      <c r="L16" s="101"/>
    </row>
    <row r="17" spans="1:12" ht="20.25" customHeight="1" x14ac:dyDescent="0.25">
      <c r="A17" s="1">
        <v>5</v>
      </c>
      <c r="B17" s="3" t="s">
        <v>31</v>
      </c>
      <c r="C17" s="10">
        <v>5</v>
      </c>
      <c r="D17" s="80" t="s">
        <v>26</v>
      </c>
      <c r="E17" s="13">
        <v>35000</v>
      </c>
      <c r="F17" s="13">
        <v>3500</v>
      </c>
      <c r="G17" s="13">
        <v>3500</v>
      </c>
      <c r="H17" s="13">
        <v>35000</v>
      </c>
      <c r="I17" s="13"/>
      <c r="J17" s="13">
        <f t="shared" si="0"/>
        <v>35000</v>
      </c>
      <c r="K17" s="9" t="s">
        <v>215</v>
      </c>
      <c r="L17" s="128" t="s">
        <v>32</v>
      </c>
    </row>
    <row r="18" spans="1:12" ht="24.75" customHeight="1" x14ac:dyDescent="0.25">
      <c r="A18" s="115" t="s">
        <v>20</v>
      </c>
      <c r="B18" s="115"/>
      <c r="C18" s="115"/>
      <c r="D18" s="115"/>
      <c r="E18" s="20">
        <f>SUM(E13:E17)</f>
        <v>175000</v>
      </c>
      <c r="F18" s="21">
        <f t="shared" ref="F18:J18" si="1">SUM(F13:F17)</f>
        <v>1423500</v>
      </c>
      <c r="G18" s="21">
        <f t="shared" si="1"/>
        <v>370500</v>
      </c>
      <c r="H18" s="20">
        <f t="shared" si="1"/>
        <v>70000</v>
      </c>
      <c r="I18" s="20">
        <f t="shared" si="1"/>
        <v>0</v>
      </c>
      <c r="J18" s="20">
        <f t="shared" si="1"/>
        <v>70000</v>
      </c>
      <c r="K18" s="9"/>
      <c r="L18" s="105"/>
    </row>
    <row r="19" spans="1:12" ht="17.25" customHeight="1" x14ac:dyDescent="0.3">
      <c r="A19" s="109" t="s">
        <v>18</v>
      </c>
      <c r="B19" s="109"/>
      <c r="C19" s="109"/>
      <c r="D19" s="109"/>
      <c r="E19" s="109"/>
      <c r="F19" s="109"/>
      <c r="G19" s="109"/>
      <c r="H19" s="109"/>
      <c r="I19" s="109"/>
      <c r="J19" s="13">
        <f>J18*-0.1</f>
        <v>-7000</v>
      </c>
    </row>
    <row r="20" spans="1:12" ht="18.75" x14ac:dyDescent="0.3">
      <c r="A20" s="116" t="s">
        <v>19</v>
      </c>
      <c r="B20" s="116"/>
      <c r="C20" s="116"/>
      <c r="D20" s="116"/>
      <c r="E20" s="116"/>
      <c r="F20" s="116"/>
      <c r="G20" s="116"/>
      <c r="H20" s="116"/>
      <c r="I20" s="116"/>
      <c r="J20" s="23">
        <f>SUM(J18:J19)</f>
        <v>63000</v>
      </c>
    </row>
    <row r="21" spans="1:12" ht="18.75" x14ac:dyDescent="0.3">
      <c r="A21" s="116" t="s">
        <v>35</v>
      </c>
      <c r="B21" s="116"/>
      <c r="C21" s="116"/>
      <c r="D21" s="116"/>
      <c r="E21" s="116"/>
      <c r="F21" s="116"/>
      <c r="G21" s="116"/>
      <c r="H21" s="116"/>
      <c r="I21" s="116"/>
      <c r="J21" s="23"/>
    </row>
    <row r="22" spans="1:12" ht="18.75" x14ac:dyDescent="0.3">
      <c r="A22" s="109" t="s">
        <v>213</v>
      </c>
      <c r="B22" s="109"/>
      <c r="C22" s="109"/>
      <c r="D22" s="109"/>
      <c r="E22" s="109"/>
      <c r="F22" s="109"/>
      <c r="G22" s="109"/>
      <c r="H22" s="109"/>
      <c r="I22" s="109"/>
      <c r="J22" s="24"/>
    </row>
    <row r="23" spans="1:12" x14ac:dyDescent="0.25">
      <c r="E23" s="42"/>
      <c r="L23" s="42"/>
    </row>
    <row r="24" spans="1:12" ht="15.75" x14ac:dyDescent="0.25">
      <c r="B24" s="3" t="s">
        <v>144</v>
      </c>
      <c r="C24" s="10">
        <v>2</v>
      </c>
      <c r="D24" s="7" t="s">
        <v>142</v>
      </c>
      <c r="F24" s="42"/>
      <c r="G24" s="42"/>
    </row>
    <row r="25" spans="1:12" x14ac:dyDescent="0.25">
      <c r="F25" s="42"/>
      <c r="G25" s="42"/>
      <c r="H25" s="42"/>
      <c r="J25" s="42"/>
      <c r="L25" s="42"/>
    </row>
    <row r="26" spans="1:12" x14ac:dyDescent="0.25">
      <c r="E26" s="42"/>
      <c r="F26" s="42"/>
    </row>
    <row r="27" spans="1:12" x14ac:dyDescent="0.25">
      <c r="E27" s="42"/>
      <c r="F27" s="42"/>
      <c r="H27" s="42"/>
    </row>
    <row r="28" spans="1:12" x14ac:dyDescent="0.25">
      <c r="F28" s="42"/>
      <c r="H28" s="42"/>
    </row>
    <row r="30" spans="1:12" x14ac:dyDescent="0.25">
      <c r="G30" s="42"/>
    </row>
  </sheetData>
  <mergeCells count="12">
    <mergeCell ref="A22:I22"/>
    <mergeCell ref="A4:L4"/>
    <mergeCell ref="C6:I6"/>
    <mergeCell ref="J6:K6"/>
    <mergeCell ref="F7:L7"/>
    <mergeCell ref="A9:L9"/>
    <mergeCell ref="A10:L10"/>
    <mergeCell ref="K11:L11"/>
    <mergeCell ref="A18:D18"/>
    <mergeCell ref="A19:I19"/>
    <mergeCell ref="A20:I20"/>
    <mergeCell ref="A21:I21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F16" sqref="F16:G16"/>
    </sheetView>
  </sheetViews>
  <sheetFormatPr baseColWidth="10" defaultRowHeight="15" x14ac:dyDescent="0.25"/>
  <cols>
    <col min="1" max="1" width="3" customWidth="1"/>
    <col min="2" max="2" width="25.285156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3.42578125" customWidth="1"/>
  </cols>
  <sheetData>
    <row r="1" spans="1:12" x14ac:dyDescent="0.25">
      <c r="A1" s="4" t="s">
        <v>11</v>
      </c>
    </row>
    <row r="2" spans="1:12" x14ac:dyDescent="0.25">
      <c r="A2" s="4" t="s">
        <v>12</v>
      </c>
    </row>
    <row r="3" spans="1:12" x14ac:dyDescent="0.25">
      <c r="A3" s="4" t="s">
        <v>13</v>
      </c>
    </row>
    <row r="4" spans="1:12" ht="23.25" x14ac:dyDescent="0.25">
      <c r="A4" s="110" t="s">
        <v>47</v>
      </c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</row>
    <row r="5" spans="1:12" ht="10.5" customHeight="1" x14ac:dyDescent="0.3">
      <c r="E5" s="5"/>
      <c r="I5" s="5"/>
    </row>
    <row r="6" spans="1:12" ht="27" customHeight="1" x14ac:dyDescent="0.4">
      <c r="C6" s="111" t="s">
        <v>21</v>
      </c>
      <c r="D6" s="111"/>
      <c r="E6" s="111"/>
      <c r="F6" s="111"/>
      <c r="G6" s="111"/>
      <c r="H6" s="111"/>
      <c r="I6" s="111"/>
      <c r="J6" s="112" t="s">
        <v>22</v>
      </c>
      <c r="K6" s="112"/>
      <c r="L6" s="29"/>
    </row>
    <row r="7" spans="1:12" ht="18.75" x14ac:dyDescent="0.3">
      <c r="D7" s="29" t="s">
        <v>23</v>
      </c>
      <c r="E7" s="29"/>
      <c r="F7" s="113" t="s">
        <v>24</v>
      </c>
      <c r="G7" s="113"/>
      <c r="H7" s="113"/>
      <c r="I7" s="113"/>
      <c r="J7" s="113"/>
      <c r="K7" s="113"/>
      <c r="L7" s="113"/>
    </row>
    <row r="8" spans="1:12" ht="9" customHeight="1" x14ac:dyDescent="0.3">
      <c r="A8" s="4"/>
      <c r="D8" s="29"/>
      <c r="E8" s="29"/>
      <c r="F8" s="29"/>
      <c r="G8" s="29"/>
      <c r="H8" s="29"/>
      <c r="I8" s="29"/>
      <c r="J8" s="29"/>
      <c r="K8" s="30"/>
      <c r="L8" s="30"/>
    </row>
    <row r="9" spans="1:12" ht="18.75" customHeight="1" x14ac:dyDescent="0.3">
      <c r="A9" s="112" t="s">
        <v>25</v>
      </c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</row>
    <row r="10" spans="1:12" ht="18.75" customHeight="1" x14ac:dyDescent="0.3">
      <c r="A10" s="112" t="s">
        <v>38</v>
      </c>
      <c r="B10" s="112"/>
      <c r="C10" s="112"/>
      <c r="D10" s="112"/>
      <c r="E10" s="112"/>
      <c r="F10" s="112"/>
      <c r="G10" s="112"/>
      <c r="H10" s="112"/>
      <c r="I10" s="112"/>
      <c r="J10" s="112"/>
      <c r="K10" s="112"/>
      <c r="L10" s="112"/>
    </row>
    <row r="11" spans="1:12" ht="6.75" customHeight="1" x14ac:dyDescent="0.3">
      <c r="K11" s="114"/>
      <c r="L11" s="114"/>
    </row>
    <row r="12" spans="1:12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2" ht="20.25" customHeight="1" x14ac:dyDescent="0.25">
      <c r="A13" s="1">
        <v>1</v>
      </c>
      <c r="B13" s="15" t="s">
        <v>36</v>
      </c>
      <c r="C13" s="10">
        <v>1</v>
      </c>
      <c r="D13" s="7" t="s">
        <v>37</v>
      </c>
      <c r="E13" s="13">
        <v>35000</v>
      </c>
      <c r="F13" s="13">
        <v>40500</v>
      </c>
      <c r="G13" s="13">
        <v>10500</v>
      </c>
      <c r="H13" s="13">
        <v>35000</v>
      </c>
      <c r="I13" s="13"/>
      <c r="J13" s="13">
        <f>SUM(H13:I13)</f>
        <v>35000</v>
      </c>
      <c r="K13" s="9" t="s">
        <v>48</v>
      </c>
      <c r="L13" s="19" t="s">
        <v>32</v>
      </c>
    </row>
    <row r="14" spans="1:12" ht="20.25" customHeight="1" x14ac:dyDescent="0.25">
      <c r="A14" s="1">
        <v>2</v>
      </c>
      <c r="B14" s="3" t="s">
        <v>39</v>
      </c>
      <c r="C14" s="10">
        <v>2</v>
      </c>
      <c r="D14" s="7" t="s">
        <v>40</v>
      </c>
      <c r="E14" s="13">
        <v>35000</v>
      </c>
      <c r="F14" s="13">
        <v>17500</v>
      </c>
      <c r="G14" s="13">
        <v>17500</v>
      </c>
      <c r="H14" s="13">
        <v>35000</v>
      </c>
      <c r="I14" s="13"/>
      <c r="J14" s="13">
        <f t="shared" ref="J14:J17" si="0">SUM(H14:I14)</f>
        <v>35000</v>
      </c>
      <c r="K14" s="9" t="s">
        <v>53</v>
      </c>
      <c r="L14" s="19" t="s">
        <v>32</v>
      </c>
    </row>
    <row r="15" spans="1:12" ht="20.25" customHeight="1" x14ac:dyDescent="0.25">
      <c r="A15" s="1">
        <v>3</v>
      </c>
      <c r="B15" s="3" t="s">
        <v>29</v>
      </c>
      <c r="C15" s="10">
        <v>3</v>
      </c>
      <c r="D15" s="7" t="s">
        <v>30</v>
      </c>
      <c r="E15" s="13">
        <v>35000</v>
      </c>
      <c r="F15" s="13">
        <v>91000</v>
      </c>
      <c r="G15" s="13">
        <v>21000</v>
      </c>
      <c r="H15" s="13">
        <v>35000</v>
      </c>
      <c r="I15" s="8"/>
      <c r="J15" s="13">
        <f t="shared" si="0"/>
        <v>35000</v>
      </c>
      <c r="K15" s="9" t="s">
        <v>54</v>
      </c>
      <c r="L15" s="19" t="s">
        <v>32</v>
      </c>
    </row>
    <row r="16" spans="1:12" ht="20.25" customHeight="1" x14ac:dyDescent="0.25">
      <c r="A16" s="1">
        <v>4</v>
      </c>
      <c r="B16" s="3" t="s">
        <v>27</v>
      </c>
      <c r="C16" s="10">
        <v>4</v>
      </c>
      <c r="D16" s="7" t="s">
        <v>28</v>
      </c>
      <c r="E16" s="13">
        <v>35000</v>
      </c>
      <c r="F16" s="13">
        <v>196000</v>
      </c>
      <c r="G16" s="13">
        <v>22000</v>
      </c>
      <c r="H16" s="13">
        <v>35000</v>
      </c>
      <c r="I16" s="13">
        <v>35000</v>
      </c>
      <c r="J16" s="13">
        <f t="shared" si="0"/>
        <v>70000</v>
      </c>
      <c r="K16" s="32" t="s">
        <v>50</v>
      </c>
      <c r="L16" s="9" t="s">
        <v>49</v>
      </c>
    </row>
    <row r="17" spans="1:12" ht="20.25" customHeight="1" x14ac:dyDescent="0.25">
      <c r="A17" s="1">
        <v>5</v>
      </c>
      <c r="B17" s="3" t="s">
        <v>31</v>
      </c>
      <c r="C17" s="10">
        <v>5</v>
      </c>
      <c r="D17" s="7" t="s">
        <v>26</v>
      </c>
      <c r="E17" s="13">
        <v>35000</v>
      </c>
      <c r="F17" s="13"/>
      <c r="G17" s="13"/>
      <c r="H17" s="13">
        <v>35000</v>
      </c>
      <c r="I17" s="13"/>
      <c r="J17" s="13">
        <f t="shared" si="0"/>
        <v>35000</v>
      </c>
      <c r="K17" s="9" t="s">
        <v>51</v>
      </c>
      <c r="L17" s="19" t="s">
        <v>32</v>
      </c>
    </row>
    <row r="18" spans="1:12" ht="24.75" customHeight="1" x14ac:dyDescent="0.25">
      <c r="A18" s="115" t="s">
        <v>20</v>
      </c>
      <c r="B18" s="115"/>
      <c r="C18" s="115"/>
      <c r="D18" s="115"/>
      <c r="E18" s="20">
        <f>SUM(E13:E17)</f>
        <v>175000</v>
      </c>
      <c r="F18" s="20">
        <f t="shared" ref="F18:I18" si="1">SUM(F13:F17)</f>
        <v>345000</v>
      </c>
      <c r="G18" s="20">
        <f t="shared" si="1"/>
        <v>71000</v>
      </c>
      <c r="H18" s="20">
        <f t="shared" si="1"/>
        <v>175000</v>
      </c>
      <c r="I18" s="20">
        <f t="shared" si="1"/>
        <v>35000</v>
      </c>
      <c r="J18" s="20">
        <f>SUM(J13:J17)</f>
        <v>210000</v>
      </c>
      <c r="K18" s="25" t="s">
        <v>55</v>
      </c>
      <c r="L18" s="31" t="s">
        <v>34</v>
      </c>
    </row>
    <row r="19" spans="1:12" ht="17.25" customHeight="1" x14ac:dyDescent="0.3">
      <c r="A19" s="109" t="s">
        <v>18</v>
      </c>
      <c r="B19" s="109"/>
      <c r="C19" s="109"/>
      <c r="D19" s="109"/>
      <c r="E19" s="109"/>
      <c r="F19" s="109"/>
      <c r="G19" s="109"/>
      <c r="H19" s="109"/>
      <c r="I19" s="109"/>
      <c r="J19" s="22">
        <f>-J18*0.1</f>
        <v>-21000</v>
      </c>
    </row>
    <row r="20" spans="1:12" ht="18.75" x14ac:dyDescent="0.3">
      <c r="A20" s="116" t="s">
        <v>19</v>
      </c>
      <c r="B20" s="116"/>
      <c r="C20" s="116"/>
      <c r="D20" s="116"/>
      <c r="E20" s="116"/>
      <c r="F20" s="116"/>
      <c r="G20" s="116"/>
      <c r="H20" s="116"/>
      <c r="I20" s="116"/>
      <c r="J20" s="23">
        <f>SUM(J18:J19)</f>
        <v>189000</v>
      </c>
    </row>
    <row r="21" spans="1:12" ht="18.75" x14ac:dyDescent="0.3">
      <c r="A21" s="116" t="s">
        <v>35</v>
      </c>
      <c r="B21" s="116"/>
      <c r="C21" s="116"/>
      <c r="D21" s="116"/>
      <c r="E21" s="116"/>
      <c r="F21" s="116"/>
      <c r="G21" s="116"/>
      <c r="H21" s="116"/>
      <c r="I21" s="116"/>
      <c r="J21" s="23">
        <v>44000</v>
      </c>
    </row>
    <row r="22" spans="1:12" ht="18.75" x14ac:dyDescent="0.3">
      <c r="A22" s="109" t="s">
        <v>52</v>
      </c>
      <c r="B22" s="109"/>
      <c r="C22" s="109"/>
      <c r="D22" s="109"/>
      <c r="E22" s="109"/>
      <c r="F22" s="109"/>
      <c r="G22" s="109"/>
      <c r="H22" s="109"/>
      <c r="I22" s="109"/>
      <c r="J22" s="24">
        <f>SUM(J20:J21)</f>
        <v>233000</v>
      </c>
    </row>
    <row r="25" spans="1:12" x14ac:dyDescent="0.25">
      <c r="D25" s="42">
        <f>F16-I16</f>
        <v>161000</v>
      </c>
    </row>
  </sheetData>
  <mergeCells count="12">
    <mergeCell ref="A22:I22"/>
    <mergeCell ref="A4:L4"/>
    <mergeCell ref="C6:I6"/>
    <mergeCell ref="J6:K6"/>
    <mergeCell ref="F7:L7"/>
    <mergeCell ref="A9:L9"/>
    <mergeCell ref="A10:L10"/>
    <mergeCell ref="K11:L11"/>
    <mergeCell ref="A18:D18"/>
    <mergeCell ref="A19:I19"/>
    <mergeCell ref="A20:I20"/>
    <mergeCell ref="A21:I21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G17" sqref="G17"/>
    </sheetView>
  </sheetViews>
  <sheetFormatPr baseColWidth="10" defaultRowHeight="15" x14ac:dyDescent="0.25"/>
  <cols>
    <col min="1" max="1" width="3" customWidth="1"/>
    <col min="2" max="2" width="25.285156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3.42578125" customWidth="1"/>
  </cols>
  <sheetData>
    <row r="1" spans="1:12" x14ac:dyDescent="0.25">
      <c r="A1" s="4" t="s">
        <v>11</v>
      </c>
    </row>
    <row r="2" spans="1:12" x14ac:dyDescent="0.25">
      <c r="A2" s="4" t="s">
        <v>12</v>
      </c>
    </row>
    <row r="3" spans="1:12" x14ac:dyDescent="0.25">
      <c r="A3" s="4" t="s">
        <v>13</v>
      </c>
    </row>
    <row r="4" spans="1:12" ht="23.25" x14ac:dyDescent="0.25">
      <c r="A4" s="110" t="s">
        <v>56</v>
      </c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</row>
    <row r="5" spans="1:12" ht="10.5" customHeight="1" x14ac:dyDescent="0.3">
      <c r="E5" s="5"/>
      <c r="I5" s="5"/>
    </row>
    <row r="6" spans="1:12" ht="27" customHeight="1" x14ac:dyDescent="0.4">
      <c r="C6" s="111" t="s">
        <v>21</v>
      </c>
      <c r="D6" s="111"/>
      <c r="E6" s="111"/>
      <c r="F6" s="111"/>
      <c r="G6" s="111"/>
      <c r="H6" s="111"/>
      <c r="I6" s="111"/>
      <c r="J6" s="112" t="s">
        <v>22</v>
      </c>
      <c r="K6" s="112"/>
      <c r="L6" s="33"/>
    </row>
    <row r="7" spans="1:12" ht="18.75" x14ac:dyDescent="0.3">
      <c r="D7" s="33" t="s">
        <v>23</v>
      </c>
      <c r="E7" s="33"/>
      <c r="F7" s="113" t="s">
        <v>24</v>
      </c>
      <c r="G7" s="113"/>
      <c r="H7" s="113"/>
      <c r="I7" s="113"/>
      <c r="J7" s="113"/>
      <c r="K7" s="113"/>
      <c r="L7" s="113"/>
    </row>
    <row r="8" spans="1:12" ht="9" customHeight="1" x14ac:dyDescent="0.3">
      <c r="A8" s="4"/>
      <c r="D8" s="33"/>
      <c r="E8" s="33"/>
      <c r="F8" s="33"/>
      <c r="G8" s="33"/>
      <c r="H8" s="33"/>
      <c r="I8" s="33"/>
      <c r="J8" s="33"/>
      <c r="K8" s="34"/>
      <c r="L8" s="34"/>
    </row>
    <row r="9" spans="1:12" ht="18.75" customHeight="1" x14ac:dyDescent="0.3">
      <c r="A9" s="112" t="s">
        <v>25</v>
      </c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</row>
    <row r="10" spans="1:12" ht="18.75" customHeight="1" x14ac:dyDescent="0.3">
      <c r="A10" s="112" t="s">
        <v>38</v>
      </c>
      <c r="B10" s="112"/>
      <c r="C10" s="112"/>
      <c r="D10" s="112"/>
      <c r="E10" s="112"/>
      <c r="F10" s="112"/>
      <c r="G10" s="112"/>
      <c r="H10" s="112"/>
      <c r="I10" s="112"/>
      <c r="J10" s="112"/>
      <c r="K10" s="112"/>
      <c r="L10" s="112"/>
    </row>
    <row r="11" spans="1:12" ht="6.75" customHeight="1" x14ac:dyDescent="0.3">
      <c r="K11" s="114"/>
      <c r="L11" s="114"/>
    </row>
    <row r="12" spans="1:12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2" ht="20.25" customHeight="1" x14ac:dyDescent="0.25">
      <c r="A13" s="1">
        <v>1</v>
      </c>
      <c r="B13" s="15" t="s">
        <v>36</v>
      </c>
      <c r="C13" s="10">
        <v>1</v>
      </c>
      <c r="D13" s="7" t="s">
        <v>37</v>
      </c>
      <c r="E13" s="13">
        <v>35000</v>
      </c>
      <c r="F13" s="13">
        <v>40500</v>
      </c>
      <c r="G13" s="13">
        <v>10500</v>
      </c>
      <c r="H13" s="13">
        <v>35000</v>
      </c>
      <c r="I13" s="13"/>
      <c r="J13" s="13">
        <f>SUM(H13:I13)</f>
        <v>35000</v>
      </c>
      <c r="K13" s="9" t="s">
        <v>57</v>
      </c>
      <c r="L13" s="19" t="s">
        <v>32</v>
      </c>
    </row>
    <row r="14" spans="1:12" ht="20.25" customHeight="1" x14ac:dyDescent="0.25">
      <c r="A14" s="1">
        <v>2</v>
      </c>
      <c r="B14" s="3" t="s">
        <v>39</v>
      </c>
      <c r="C14" s="10">
        <v>2</v>
      </c>
      <c r="D14" s="7" t="s">
        <v>40</v>
      </c>
      <c r="E14" s="13">
        <v>35000</v>
      </c>
      <c r="F14" s="13">
        <v>21000</v>
      </c>
      <c r="G14" s="13">
        <v>21000</v>
      </c>
      <c r="H14" s="13"/>
      <c r="I14" s="13"/>
      <c r="J14" s="13">
        <f t="shared" ref="J14:J17" si="0">SUM(H14:I14)</f>
        <v>0</v>
      </c>
      <c r="K14" s="9"/>
      <c r="L14" s="19"/>
    </row>
    <row r="15" spans="1:12" ht="20.25" customHeight="1" x14ac:dyDescent="0.25">
      <c r="A15" s="1">
        <v>3</v>
      </c>
      <c r="B15" s="3" t="s">
        <v>29</v>
      </c>
      <c r="C15" s="10">
        <v>3</v>
      </c>
      <c r="D15" s="7" t="s">
        <v>30</v>
      </c>
      <c r="E15" s="13">
        <v>35000</v>
      </c>
      <c r="F15" s="13">
        <v>94500</v>
      </c>
      <c r="G15" s="13">
        <v>42000</v>
      </c>
      <c r="H15" s="13">
        <v>35000</v>
      </c>
      <c r="I15" s="8"/>
      <c r="J15" s="13">
        <f t="shared" si="0"/>
        <v>35000</v>
      </c>
      <c r="K15" s="9" t="s">
        <v>60</v>
      </c>
      <c r="L15" s="19" t="s">
        <v>32</v>
      </c>
    </row>
    <row r="16" spans="1:12" ht="20.25" customHeight="1" x14ac:dyDescent="0.25">
      <c r="A16" s="1">
        <v>4</v>
      </c>
      <c r="B16" s="3" t="s">
        <v>27</v>
      </c>
      <c r="C16" s="10">
        <v>4</v>
      </c>
      <c r="D16" s="7" t="s">
        <v>28</v>
      </c>
      <c r="E16" s="13">
        <v>35000</v>
      </c>
      <c r="F16" s="13">
        <v>161000</v>
      </c>
      <c r="G16" s="13">
        <v>22000</v>
      </c>
      <c r="H16" s="13"/>
      <c r="I16" s="13"/>
      <c r="J16" s="13">
        <f t="shared" si="0"/>
        <v>0</v>
      </c>
      <c r="K16" s="32"/>
      <c r="L16" s="9"/>
    </row>
    <row r="17" spans="1:12" ht="20.25" customHeight="1" x14ac:dyDescent="0.25">
      <c r="A17" s="1">
        <v>5</v>
      </c>
      <c r="B17" s="3" t="s">
        <v>31</v>
      </c>
      <c r="C17" s="10">
        <v>5</v>
      </c>
      <c r="D17" s="7" t="s">
        <v>26</v>
      </c>
      <c r="E17" s="13">
        <v>35000</v>
      </c>
      <c r="F17" s="13"/>
      <c r="G17" s="13"/>
      <c r="H17" s="13">
        <v>35000</v>
      </c>
      <c r="I17" s="13"/>
      <c r="J17" s="13">
        <f t="shared" si="0"/>
        <v>35000</v>
      </c>
      <c r="K17" s="9" t="s">
        <v>58</v>
      </c>
      <c r="L17" s="19" t="s">
        <v>59</v>
      </c>
    </row>
    <row r="18" spans="1:12" ht="24.75" customHeight="1" x14ac:dyDescent="0.25">
      <c r="A18" s="115" t="s">
        <v>20</v>
      </c>
      <c r="B18" s="115"/>
      <c r="C18" s="115"/>
      <c r="D18" s="115"/>
      <c r="E18" s="20">
        <f>SUM(E13:E17)</f>
        <v>175000</v>
      </c>
      <c r="F18" s="20">
        <f t="shared" ref="F18:I18" si="1">SUM(F13:F17)</f>
        <v>317000</v>
      </c>
      <c r="G18" s="20">
        <f t="shared" si="1"/>
        <v>95500</v>
      </c>
      <c r="H18" s="20">
        <f t="shared" si="1"/>
        <v>105000</v>
      </c>
      <c r="I18" s="20">
        <f t="shared" si="1"/>
        <v>0</v>
      </c>
      <c r="J18" s="20">
        <f>SUM(J13:J17)</f>
        <v>105000</v>
      </c>
      <c r="K18" s="25" t="s">
        <v>62</v>
      </c>
      <c r="L18" s="35" t="s">
        <v>34</v>
      </c>
    </row>
    <row r="19" spans="1:12" ht="17.25" customHeight="1" x14ac:dyDescent="0.3">
      <c r="A19" s="109" t="s">
        <v>18</v>
      </c>
      <c r="B19" s="109"/>
      <c r="C19" s="109"/>
      <c r="D19" s="109"/>
      <c r="E19" s="109"/>
      <c r="F19" s="109"/>
      <c r="G19" s="109"/>
      <c r="H19" s="109"/>
      <c r="I19" s="109"/>
      <c r="J19" s="22">
        <f>-J18*0.1</f>
        <v>-10500</v>
      </c>
    </row>
    <row r="20" spans="1:12" ht="18.75" x14ac:dyDescent="0.3">
      <c r="A20" s="116" t="s">
        <v>19</v>
      </c>
      <c r="B20" s="116"/>
      <c r="C20" s="116"/>
      <c r="D20" s="116"/>
      <c r="E20" s="116"/>
      <c r="F20" s="116"/>
      <c r="G20" s="116"/>
      <c r="H20" s="116"/>
      <c r="I20" s="116"/>
      <c r="J20" s="23">
        <f>SUM(J18:J19)</f>
        <v>94500</v>
      </c>
    </row>
    <row r="21" spans="1:12" ht="18.75" x14ac:dyDescent="0.3">
      <c r="A21" s="116" t="s">
        <v>35</v>
      </c>
      <c r="B21" s="116"/>
      <c r="C21" s="116"/>
      <c r="D21" s="116"/>
      <c r="E21" s="116"/>
      <c r="F21" s="116"/>
      <c r="G21" s="116"/>
      <c r="H21" s="116"/>
      <c r="I21" s="116"/>
      <c r="J21" s="23">
        <v>45000</v>
      </c>
    </row>
    <row r="22" spans="1:12" ht="18.75" x14ac:dyDescent="0.3">
      <c r="A22" s="109" t="s">
        <v>61</v>
      </c>
      <c r="B22" s="109"/>
      <c r="C22" s="109"/>
      <c r="D22" s="109"/>
      <c r="E22" s="109"/>
      <c r="F22" s="109"/>
      <c r="G22" s="109"/>
      <c r="H22" s="109"/>
      <c r="I22" s="109"/>
      <c r="J22" s="24">
        <f>SUM(J20:J21)</f>
        <v>139500</v>
      </c>
    </row>
    <row r="25" spans="1:12" x14ac:dyDescent="0.25">
      <c r="D25" s="42"/>
    </row>
  </sheetData>
  <mergeCells count="12">
    <mergeCell ref="A22:I22"/>
    <mergeCell ref="A4:L4"/>
    <mergeCell ref="C6:I6"/>
    <mergeCell ref="J6:K6"/>
    <mergeCell ref="F7:L7"/>
    <mergeCell ref="A9:L9"/>
    <mergeCell ref="A10:L10"/>
    <mergeCell ref="K11:L11"/>
    <mergeCell ref="A18:D18"/>
    <mergeCell ref="A19:I19"/>
    <mergeCell ref="A20:I20"/>
    <mergeCell ref="A21:I21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F16" sqref="F16:G16"/>
    </sheetView>
  </sheetViews>
  <sheetFormatPr baseColWidth="10" defaultRowHeight="15" x14ac:dyDescent="0.25"/>
  <cols>
    <col min="1" max="1" width="3" customWidth="1"/>
    <col min="2" max="2" width="25.285156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3.42578125" customWidth="1"/>
  </cols>
  <sheetData>
    <row r="1" spans="1:12" x14ac:dyDescent="0.25">
      <c r="A1" s="4" t="s">
        <v>11</v>
      </c>
    </row>
    <row r="2" spans="1:12" x14ac:dyDescent="0.25">
      <c r="A2" s="4" t="s">
        <v>12</v>
      </c>
    </row>
    <row r="3" spans="1:12" x14ac:dyDescent="0.25">
      <c r="A3" s="4" t="s">
        <v>13</v>
      </c>
    </row>
    <row r="4" spans="1:12" ht="23.25" x14ac:dyDescent="0.25">
      <c r="A4" s="110" t="s">
        <v>63</v>
      </c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</row>
    <row r="5" spans="1:12" ht="10.5" customHeight="1" x14ac:dyDescent="0.3">
      <c r="E5" s="5"/>
      <c r="I5" s="5"/>
    </row>
    <row r="6" spans="1:12" ht="27" customHeight="1" x14ac:dyDescent="0.4">
      <c r="C6" s="111" t="s">
        <v>21</v>
      </c>
      <c r="D6" s="111"/>
      <c r="E6" s="111"/>
      <c r="F6" s="111"/>
      <c r="G6" s="111"/>
      <c r="H6" s="111"/>
      <c r="I6" s="111"/>
      <c r="J6" s="112" t="s">
        <v>22</v>
      </c>
      <c r="K6" s="112"/>
      <c r="L6" s="36"/>
    </row>
    <row r="7" spans="1:12" ht="18.75" x14ac:dyDescent="0.3">
      <c r="D7" s="36" t="s">
        <v>23</v>
      </c>
      <c r="E7" s="36"/>
      <c r="F7" s="113" t="s">
        <v>24</v>
      </c>
      <c r="G7" s="113"/>
      <c r="H7" s="113"/>
      <c r="I7" s="113"/>
      <c r="J7" s="113"/>
      <c r="K7" s="113"/>
      <c r="L7" s="113"/>
    </row>
    <row r="8" spans="1:12" ht="9" customHeight="1" x14ac:dyDescent="0.3">
      <c r="A8" s="4"/>
      <c r="D8" s="36"/>
      <c r="E8" s="36"/>
      <c r="F8" s="36"/>
      <c r="G8" s="36"/>
      <c r="H8" s="36"/>
      <c r="I8" s="36"/>
      <c r="J8" s="36"/>
      <c r="K8" s="37"/>
      <c r="L8" s="37"/>
    </row>
    <row r="9" spans="1:12" ht="18.75" customHeight="1" x14ac:dyDescent="0.3">
      <c r="A9" s="112" t="s">
        <v>25</v>
      </c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</row>
    <row r="10" spans="1:12" ht="18.75" customHeight="1" x14ac:dyDescent="0.3">
      <c r="A10" s="112" t="s">
        <v>38</v>
      </c>
      <c r="B10" s="112"/>
      <c r="C10" s="112"/>
      <c r="D10" s="112"/>
      <c r="E10" s="112"/>
      <c r="F10" s="112"/>
      <c r="G10" s="112"/>
      <c r="H10" s="112"/>
      <c r="I10" s="112"/>
      <c r="J10" s="112"/>
      <c r="K10" s="112"/>
      <c r="L10" s="112"/>
    </row>
    <row r="11" spans="1:12" ht="6.75" customHeight="1" x14ac:dyDescent="0.3">
      <c r="K11" s="114"/>
      <c r="L11" s="114"/>
    </row>
    <row r="12" spans="1:12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2" ht="20.25" customHeight="1" x14ac:dyDescent="0.25">
      <c r="A13" s="1">
        <v>1</v>
      </c>
      <c r="B13" s="15" t="s">
        <v>36</v>
      </c>
      <c r="C13" s="10">
        <v>1</v>
      </c>
      <c r="D13" s="7" t="s">
        <v>37</v>
      </c>
      <c r="E13" s="13">
        <v>35000</v>
      </c>
      <c r="F13" s="13">
        <v>44000</v>
      </c>
      <c r="G13" s="13">
        <v>14000</v>
      </c>
      <c r="H13" s="13">
        <v>35000</v>
      </c>
      <c r="I13" s="13"/>
      <c r="J13" s="13">
        <f>SUM(H13:I13)</f>
        <v>35000</v>
      </c>
      <c r="K13" s="9" t="s">
        <v>64</v>
      </c>
      <c r="L13" s="19" t="s">
        <v>32</v>
      </c>
    </row>
    <row r="14" spans="1:12" ht="20.25" customHeight="1" x14ac:dyDescent="0.25">
      <c r="A14" s="1">
        <v>2</v>
      </c>
      <c r="B14" s="3" t="s">
        <v>39</v>
      </c>
      <c r="C14" s="10">
        <v>2</v>
      </c>
      <c r="D14" s="7" t="s">
        <v>40</v>
      </c>
      <c r="E14" s="13">
        <v>35000</v>
      </c>
      <c r="F14" s="13">
        <v>59500</v>
      </c>
      <c r="G14" s="13">
        <v>24500</v>
      </c>
      <c r="H14" s="13"/>
      <c r="I14" s="13">
        <v>35000</v>
      </c>
      <c r="J14" s="13">
        <f t="shared" ref="J14:J16" si="0">SUM(H14:I14)</f>
        <v>35000</v>
      </c>
      <c r="K14" s="9"/>
      <c r="L14" s="19" t="s">
        <v>65</v>
      </c>
    </row>
    <row r="15" spans="1:12" ht="20.25" customHeight="1" x14ac:dyDescent="0.25">
      <c r="A15" s="1">
        <v>3</v>
      </c>
      <c r="B15" s="3" t="s">
        <v>29</v>
      </c>
      <c r="C15" s="10">
        <v>3</v>
      </c>
      <c r="D15" s="7" t="s">
        <v>30</v>
      </c>
      <c r="E15" s="13">
        <v>35000</v>
      </c>
      <c r="F15" s="13">
        <v>98000</v>
      </c>
      <c r="G15" s="13">
        <v>45500</v>
      </c>
      <c r="H15" s="13"/>
      <c r="I15" s="8"/>
      <c r="J15" s="13"/>
      <c r="K15" s="9"/>
      <c r="L15" s="19"/>
    </row>
    <row r="16" spans="1:12" ht="20.25" customHeight="1" x14ac:dyDescent="0.25">
      <c r="A16" s="1">
        <v>4</v>
      </c>
      <c r="B16" s="3" t="s">
        <v>27</v>
      </c>
      <c r="C16" s="10">
        <v>4</v>
      </c>
      <c r="D16" s="7" t="s">
        <v>28</v>
      </c>
      <c r="E16" s="13">
        <v>35000</v>
      </c>
      <c r="F16" s="13">
        <v>199500</v>
      </c>
      <c r="G16" s="13">
        <v>25500</v>
      </c>
      <c r="H16" s="13"/>
      <c r="I16" s="13">
        <v>35000</v>
      </c>
      <c r="J16" s="13">
        <f t="shared" si="0"/>
        <v>35000</v>
      </c>
      <c r="K16" s="32"/>
      <c r="L16" s="9" t="s">
        <v>65</v>
      </c>
    </row>
    <row r="17" spans="1:12" ht="20.25" customHeight="1" x14ac:dyDescent="0.25">
      <c r="A17" s="1">
        <v>5</v>
      </c>
      <c r="B17" s="3" t="s">
        <v>31</v>
      </c>
      <c r="C17" s="10">
        <v>5</v>
      </c>
      <c r="D17" s="7" t="s">
        <v>26</v>
      </c>
      <c r="E17" s="13">
        <v>35000</v>
      </c>
      <c r="F17" s="13"/>
      <c r="G17" s="13"/>
      <c r="H17" s="13"/>
      <c r="I17" s="13"/>
      <c r="J17" s="13"/>
      <c r="K17" s="9"/>
      <c r="L17" s="19"/>
    </row>
    <row r="18" spans="1:12" ht="24.75" customHeight="1" x14ac:dyDescent="0.25">
      <c r="A18" s="115" t="s">
        <v>20</v>
      </c>
      <c r="B18" s="115"/>
      <c r="C18" s="115"/>
      <c r="D18" s="115"/>
      <c r="E18" s="20">
        <f>SUM(E13:E17)</f>
        <v>175000</v>
      </c>
      <c r="F18" s="20">
        <f t="shared" ref="F18:I18" si="1">SUM(F13:F17)</f>
        <v>401000</v>
      </c>
      <c r="G18" s="21">
        <f t="shared" si="1"/>
        <v>109500</v>
      </c>
      <c r="H18" s="20">
        <f t="shared" si="1"/>
        <v>35000</v>
      </c>
      <c r="I18" s="20">
        <f t="shared" si="1"/>
        <v>70000</v>
      </c>
      <c r="J18" s="20">
        <f>SUM(J13:J17)</f>
        <v>105000</v>
      </c>
      <c r="K18" s="25" t="s">
        <v>66</v>
      </c>
      <c r="L18" s="38" t="s">
        <v>34</v>
      </c>
    </row>
    <row r="19" spans="1:12" ht="17.25" customHeight="1" x14ac:dyDescent="0.3">
      <c r="A19" s="109" t="s">
        <v>18</v>
      </c>
      <c r="B19" s="109"/>
      <c r="C19" s="109"/>
      <c r="D19" s="109"/>
      <c r="E19" s="109"/>
      <c r="F19" s="109"/>
      <c r="G19" s="109"/>
      <c r="H19" s="109"/>
      <c r="I19" s="109"/>
      <c r="J19" s="22">
        <f>-J18*0.1</f>
        <v>-10500</v>
      </c>
    </row>
    <row r="20" spans="1:12" ht="18.75" x14ac:dyDescent="0.3">
      <c r="A20" s="116" t="s">
        <v>19</v>
      </c>
      <c r="B20" s="116"/>
      <c r="C20" s="116"/>
      <c r="D20" s="116"/>
      <c r="E20" s="116"/>
      <c r="F20" s="116"/>
      <c r="G20" s="116"/>
      <c r="H20" s="116"/>
      <c r="I20" s="116"/>
      <c r="J20" s="23">
        <f>SUM(J18:J19)</f>
        <v>94500</v>
      </c>
    </row>
    <row r="21" spans="1:12" ht="18.75" x14ac:dyDescent="0.3">
      <c r="A21" s="116" t="s">
        <v>35</v>
      </c>
      <c r="B21" s="116"/>
      <c r="C21" s="116"/>
      <c r="D21" s="116"/>
      <c r="E21" s="116"/>
      <c r="F21" s="116"/>
      <c r="G21" s="116"/>
      <c r="H21" s="116"/>
      <c r="I21" s="116"/>
      <c r="J21" s="23">
        <v>45000</v>
      </c>
    </row>
    <row r="22" spans="1:12" ht="18.75" x14ac:dyDescent="0.3">
      <c r="A22" s="109" t="s">
        <v>67</v>
      </c>
      <c r="B22" s="109"/>
      <c r="C22" s="109"/>
      <c r="D22" s="109"/>
      <c r="E22" s="109"/>
      <c r="F22" s="109"/>
      <c r="G22" s="109"/>
      <c r="H22" s="109"/>
      <c r="I22" s="109"/>
      <c r="J22" s="24">
        <f>SUM(J20:J21)</f>
        <v>139500</v>
      </c>
    </row>
    <row r="26" spans="1:12" x14ac:dyDescent="0.25">
      <c r="F26" s="42"/>
    </row>
    <row r="27" spans="1:12" x14ac:dyDescent="0.25">
      <c r="F27" s="42"/>
    </row>
  </sheetData>
  <mergeCells count="12">
    <mergeCell ref="A22:I22"/>
    <mergeCell ref="A4:L4"/>
    <mergeCell ref="C6:I6"/>
    <mergeCell ref="J6:K6"/>
    <mergeCell ref="F7:L7"/>
    <mergeCell ref="A9:L9"/>
    <mergeCell ref="A10:L10"/>
    <mergeCell ref="K11:L11"/>
    <mergeCell ref="A18:D18"/>
    <mergeCell ref="A19:I19"/>
    <mergeCell ref="A20:I20"/>
    <mergeCell ref="A21:I21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F27" sqref="F27"/>
    </sheetView>
  </sheetViews>
  <sheetFormatPr baseColWidth="10" defaultRowHeight="15" x14ac:dyDescent="0.25"/>
  <cols>
    <col min="1" max="1" width="3" customWidth="1"/>
    <col min="2" max="2" width="25.285156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3.42578125" customWidth="1"/>
  </cols>
  <sheetData>
    <row r="1" spans="1:12" x14ac:dyDescent="0.25">
      <c r="A1" s="4" t="s">
        <v>11</v>
      </c>
    </row>
    <row r="2" spans="1:12" x14ac:dyDescent="0.25">
      <c r="A2" s="4" t="s">
        <v>12</v>
      </c>
    </row>
    <row r="3" spans="1:12" x14ac:dyDescent="0.25">
      <c r="A3" s="4" t="s">
        <v>13</v>
      </c>
    </row>
    <row r="4" spans="1:12" ht="23.25" x14ac:dyDescent="0.25">
      <c r="A4" s="110" t="s">
        <v>68</v>
      </c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</row>
    <row r="5" spans="1:12" ht="10.5" customHeight="1" x14ac:dyDescent="0.3">
      <c r="E5" s="5"/>
      <c r="I5" s="5"/>
    </row>
    <row r="6" spans="1:12" ht="27" customHeight="1" x14ac:dyDescent="0.4">
      <c r="C6" s="111" t="s">
        <v>21</v>
      </c>
      <c r="D6" s="111"/>
      <c r="E6" s="111"/>
      <c r="F6" s="111"/>
      <c r="G6" s="111"/>
      <c r="H6" s="111"/>
      <c r="I6" s="111"/>
      <c r="J6" s="112" t="s">
        <v>22</v>
      </c>
      <c r="K6" s="112"/>
      <c r="L6" s="39"/>
    </row>
    <row r="7" spans="1:12" ht="18.75" x14ac:dyDescent="0.3">
      <c r="D7" s="39" t="s">
        <v>23</v>
      </c>
      <c r="E7" s="39"/>
      <c r="F7" s="113" t="s">
        <v>24</v>
      </c>
      <c r="G7" s="113"/>
      <c r="H7" s="113"/>
      <c r="I7" s="113"/>
      <c r="J7" s="113"/>
      <c r="K7" s="113"/>
      <c r="L7" s="113"/>
    </row>
    <row r="8" spans="1:12" ht="9" customHeight="1" x14ac:dyDescent="0.3">
      <c r="A8" s="4"/>
      <c r="D8" s="39"/>
      <c r="E8" s="39"/>
      <c r="F8" s="39"/>
      <c r="G8" s="39"/>
      <c r="H8" s="39"/>
      <c r="I8" s="39"/>
      <c r="J8" s="39"/>
      <c r="K8" s="40"/>
      <c r="L8" s="40"/>
    </row>
    <row r="9" spans="1:12" ht="18.75" customHeight="1" x14ac:dyDescent="0.3">
      <c r="A9" s="112" t="s">
        <v>25</v>
      </c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</row>
    <row r="10" spans="1:12" ht="18.75" customHeight="1" x14ac:dyDescent="0.3">
      <c r="A10" s="112" t="s">
        <v>38</v>
      </c>
      <c r="B10" s="112"/>
      <c r="C10" s="112"/>
      <c r="D10" s="112"/>
      <c r="E10" s="112"/>
      <c r="F10" s="112"/>
      <c r="G10" s="112"/>
      <c r="H10" s="112"/>
      <c r="I10" s="112"/>
      <c r="J10" s="112"/>
      <c r="K10" s="112"/>
      <c r="L10" s="112"/>
    </row>
    <row r="11" spans="1:12" ht="6.75" customHeight="1" x14ac:dyDescent="0.3">
      <c r="K11" s="114"/>
      <c r="L11" s="114"/>
    </row>
    <row r="12" spans="1:12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2" ht="20.25" customHeight="1" x14ac:dyDescent="0.25">
      <c r="A13" s="1">
        <v>1</v>
      </c>
      <c r="B13" s="15" t="s">
        <v>36</v>
      </c>
      <c r="C13" s="10">
        <v>1</v>
      </c>
      <c r="D13" s="7" t="s">
        <v>37</v>
      </c>
      <c r="E13" s="13">
        <v>35000</v>
      </c>
      <c r="F13" s="13">
        <v>47500</v>
      </c>
      <c r="G13" s="13">
        <v>17500</v>
      </c>
      <c r="H13" s="13"/>
      <c r="I13" s="13"/>
      <c r="J13" s="13">
        <f>SUM(H13:I13)</f>
        <v>0</v>
      </c>
      <c r="K13" s="9"/>
      <c r="L13" s="19"/>
    </row>
    <row r="14" spans="1:12" ht="20.25" customHeight="1" x14ac:dyDescent="0.25">
      <c r="A14" s="1">
        <v>2</v>
      </c>
      <c r="B14" s="3" t="s">
        <v>39</v>
      </c>
      <c r="C14" s="10">
        <v>2</v>
      </c>
      <c r="D14" s="7" t="s">
        <v>40</v>
      </c>
      <c r="E14" s="13">
        <v>35000</v>
      </c>
      <c r="F14" s="13">
        <v>59500</v>
      </c>
      <c r="G14" s="13">
        <v>24500</v>
      </c>
      <c r="H14" s="13">
        <v>35000</v>
      </c>
      <c r="I14" s="13">
        <v>35000</v>
      </c>
      <c r="J14" s="13">
        <f t="shared" ref="J14:J17" si="0">SUM(H14:I14)</f>
        <v>70000</v>
      </c>
      <c r="K14" s="9" t="s">
        <v>104</v>
      </c>
      <c r="L14" s="19" t="s">
        <v>69</v>
      </c>
    </row>
    <row r="15" spans="1:12" ht="20.25" customHeight="1" x14ac:dyDescent="0.25">
      <c r="A15" s="1">
        <v>3</v>
      </c>
      <c r="B15" s="3" t="s">
        <v>29</v>
      </c>
      <c r="C15" s="10">
        <v>3</v>
      </c>
      <c r="D15" s="7" t="s">
        <v>30</v>
      </c>
      <c r="E15" s="13">
        <v>35000</v>
      </c>
      <c r="F15" s="13">
        <v>136500</v>
      </c>
      <c r="G15" s="13">
        <v>49000</v>
      </c>
      <c r="H15" s="13"/>
      <c r="I15" s="8">
        <v>35000</v>
      </c>
      <c r="J15" s="13">
        <f t="shared" si="0"/>
        <v>35000</v>
      </c>
      <c r="K15" s="9"/>
      <c r="L15" s="19" t="s">
        <v>70</v>
      </c>
    </row>
    <row r="16" spans="1:12" ht="20.25" customHeight="1" x14ac:dyDescent="0.25">
      <c r="A16" s="1">
        <v>4</v>
      </c>
      <c r="B16" s="3" t="s">
        <v>27</v>
      </c>
      <c r="C16" s="10">
        <v>4</v>
      </c>
      <c r="D16" s="7" t="s">
        <v>28</v>
      </c>
      <c r="E16" s="13">
        <v>35000</v>
      </c>
      <c r="F16" s="13">
        <v>199500</v>
      </c>
      <c r="G16" s="13">
        <v>25500</v>
      </c>
      <c r="H16" s="13">
        <v>35000</v>
      </c>
      <c r="I16" s="13">
        <v>35000</v>
      </c>
      <c r="J16" s="13">
        <f t="shared" si="0"/>
        <v>70000</v>
      </c>
      <c r="K16" s="9" t="s">
        <v>71</v>
      </c>
      <c r="L16" s="19" t="s">
        <v>105</v>
      </c>
    </row>
    <row r="17" spans="1:12" ht="20.25" customHeight="1" x14ac:dyDescent="0.25">
      <c r="A17" s="1">
        <v>5</v>
      </c>
      <c r="B17" s="3" t="s">
        <v>31</v>
      </c>
      <c r="C17" s="10">
        <v>5</v>
      </c>
      <c r="D17" s="7" t="s">
        <v>26</v>
      </c>
      <c r="E17" s="13">
        <v>35000</v>
      </c>
      <c r="F17" s="13">
        <v>38500</v>
      </c>
      <c r="G17" s="13">
        <v>3500</v>
      </c>
      <c r="H17" s="13">
        <v>35000</v>
      </c>
      <c r="I17" s="13"/>
      <c r="J17" s="13">
        <f t="shared" si="0"/>
        <v>35000</v>
      </c>
      <c r="K17" s="9" t="s">
        <v>72</v>
      </c>
      <c r="L17" s="19" t="s">
        <v>32</v>
      </c>
    </row>
    <row r="18" spans="1:12" ht="24.75" customHeight="1" x14ac:dyDescent="0.25">
      <c r="A18" s="115" t="s">
        <v>20</v>
      </c>
      <c r="B18" s="115"/>
      <c r="C18" s="115"/>
      <c r="D18" s="115"/>
      <c r="E18" s="20">
        <f>SUM(E13:E17)</f>
        <v>175000</v>
      </c>
      <c r="F18" s="20">
        <f t="shared" ref="F18:J18" si="1">SUM(F13:F17)</f>
        <v>481500</v>
      </c>
      <c r="G18" s="21">
        <f t="shared" si="1"/>
        <v>120000</v>
      </c>
      <c r="H18" s="20">
        <f t="shared" si="1"/>
        <v>105000</v>
      </c>
      <c r="I18" s="21">
        <f t="shared" si="1"/>
        <v>105000</v>
      </c>
      <c r="J18" s="20">
        <f t="shared" si="1"/>
        <v>210000</v>
      </c>
      <c r="K18" s="25" t="s">
        <v>106</v>
      </c>
      <c r="L18" s="41" t="s">
        <v>34</v>
      </c>
    </row>
    <row r="19" spans="1:12" ht="17.25" customHeight="1" x14ac:dyDescent="0.3">
      <c r="A19" s="109" t="s">
        <v>18</v>
      </c>
      <c r="B19" s="109"/>
      <c r="C19" s="109"/>
      <c r="D19" s="109"/>
      <c r="E19" s="109"/>
      <c r="F19" s="109"/>
      <c r="G19" s="109"/>
      <c r="H19" s="109"/>
      <c r="I19" s="109"/>
      <c r="J19" s="22">
        <f>-J18*0.1</f>
        <v>-21000</v>
      </c>
    </row>
    <row r="20" spans="1:12" ht="18.75" x14ac:dyDescent="0.3">
      <c r="A20" s="116" t="s">
        <v>19</v>
      </c>
      <c r="B20" s="116"/>
      <c r="C20" s="116"/>
      <c r="D20" s="116"/>
      <c r="E20" s="116"/>
      <c r="F20" s="116"/>
      <c r="G20" s="116"/>
      <c r="H20" s="116"/>
      <c r="I20" s="116"/>
      <c r="J20" s="23">
        <f>SUM(J18:J19)</f>
        <v>189000</v>
      </c>
    </row>
    <row r="21" spans="1:12" ht="18.75" x14ac:dyDescent="0.3">
      <c r="A21" s="116" t="s">
        <v>35</v>
      </c>
      <c r="B21" s="116"/>
      <c r="C21" s="116"/>
      <c r="D21" s="116"/>
      <c r="E21" s="116"/>
      <c r="F21" s="116"/>
      <c r="G21" s="116"/>
      <c r="H21" s="116"/>
      <c r="I21" s="116"/>
      <c r="J21" s="23">
        <v>99000</v>
      </c>
    </row>
    <row r="22" spans="1:12" ht="18.75" x14ac:dyDescent="0.3">
      <c r="A22" s="109" t="s">
        <v>107</v>
      </c>
      <c r="B22" s="109"/>
      <c r="C22" s="109"/>
      <c r="D22" s="109"/>
      <c r="E22" s="109"/>
      <c r="F22" s="109"/>
      <c r="G22" s="109"/>
      <c r="H22" s="109"/>
      <c r="I22" s="109"/>
      <c r="J22" s="24">
        <f>SUM(J20:J21)</f>
        <v>288000</v>
      </c>
    </row>
    <row r="24" spans="1:12" ht="18.75" x14ac:dyDescent="0.3">
      <c r="A24" s="117" t="s">
        <v>108</v>
      </c>
      <c r="B24" s="117"/>
      <c r="C24" s="117"/>
      <c r="D24" s="117"/>
      <c r="E24" s="117"/>
      <c r="F24" s="117"/>
      <c r="G24" s="117"/>
      <c r="H24" s="117"/>
      <c r="I24" s="117"/>
      <c r="J24" s="23">
        <v>-140000</v>
      </c>
    </row>
    <row r="25" spans="1:12" ht="18.75" x14ac:dyDescent="0.3">
      <c r="A25" s="117" t="s">
        <v>109</v>
      </c>
      <c r="B25" s="117"/>
      <c r="C25" s="117"/>
      <c r="D25" s="117"/>
      <c r="E25" s="117"/>
      <c r="F25" s="117"/>
      <c r="G25" s="117"/>
      <c r="H25" s="117"/>
      <c r="I25" s="117"/>
      <c r="J25" s="23">
        <v>-145000</v>
      </c>
    </row>
    <row r="27" spans="1:12" x14ac:dyDescent="0.25">
      <c r="F27" s="42"/>
    </row>
  </sheetData>
  <mergeCells count="14">
    <mergeCell ref="A24:I24"/>
    <mergeCell ref="A25:I25"/>
    <mergeCell ref="A22:I22"/>
    <mergeCell ref="A4:L4"/>
    <mergeCell ref="C6:I6"/>
    <mergeCell ref="J6:K6"/>
    <mergeCell ref="F7:L7"/>
    <mergeCell ref="A9:L9"/>
    <mergeCell ref="A10:L10"/>
    <mergeCell ref="K11:L11"/>
    <mergeCell ref="A18:D18"/>
    <mergeCell ref="A19:I19"/>
    <mergeCell ref="A20:I20"/>
    <mergeCell ref="A21:I21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F15" sqref="F15"/>
    </sheetView>
  </sheetViews>
  <sheetFormatPr baseColWidth="10" defaultRowHeight="15" x14ac:dyDescent="0.25"/>
  <cols>
    <col min="1" max="1" width="3" customWidth="1"/>
    <col min="2" max="2" width="25.285156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3.42578125" customWidth="1"/>
  </cols>
  <sheetData>
    <row r="1" spans="1:12" x14ac:dyDescent="0.25">
      <c r="A1" s="4" t="s">
        <v>11</v>
      </c>
    </row>
    <row r="2" spans="1:12" x14ac:dyDescent="0.25">
      <c r="A2" s="4" t="s">
        <v>12</v>
      </c>
    </row>
    <row r="3" spans="1:12" x14ac:dyDescent="0.25">
      <c r="A3" s="4" t="s">
        <v>13</v>
      </c>
    </row>
    <row r="4" spans="1:12" ht="23.25" x14ac:dyDescent="0.25">
      <c r="A4" s="110" t="s">
        <v>73</v>
      </c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</row>
    <row r="5" spans="1:12" ht="10.5" customHeight="1" x14ac:dyDescent="0.3">
      <c r="E5" s="5"/>
      <c r="I5" s="5"/>
    </row>
    <row r="6" spans="1:12" ht="27" customHeight="1" x14ac:dyDescent="0.4">
      <c r="C6" s="111" t="s">
        <v>21</v>
      </c>
      <c r="D6" s="111"/>
      <c r="E6" s="111"/>
      <c r="F6" s="111"/>
      <c r="G6" s="111"/>
      <c r="H6" s="111"/>
      <c r="I6" s="111"/>
      <c r="J6" s="112" t="s">
        <v>22</v>
      </c>
      <c r="K6" s="112"/>
      <c r="L6" s="43"/>
    </row>
    <row r="7" spans="1:12" ht="18.75" x14ac:dyDescent="0.3">
      <c r="D7" s="43" t="s">
        <v>23</v>
      </c>
      <c r="E7" s="43"/>
      <c r="F7" s="113" t="s">
        <v>24</v>
      </c>
      <c r="G7" s="113"/>
      <c r="H7" s="113"/>
      <c r="I7" s="113"/>
      <c r="J7" s="113"/>
      <c r="K7" s="113"/>
      <c r="L7" s="113"/>
    </row>
    <row r="8" spans="1:12" ht="9" customHeight="1" x14ac:dyDescent="0.3">
      <c r="A8" s="4"/>
      <c r="D8" s="43"/>
      <c r="E8" s="43"/>
      <c r="F8" s="43"/>
      <c r="G8" s="43"/>
      <c r="H8" s="43"/>
      <c r="I8" s="43"/>
      <c r="J8" s="43"/>
      <c r="K8" s="44"/>
      <c r="L8" s="44"/>
    </row>
    <row r="9" spans="1:12" ht="18.75" customHeight="1" x14ac:dyDescent="0.3">
      <c r="A9" s="112" t="s">
        <v>25</v>
      </c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</row>
    <row r="10" spans="1:12" ht="18.75" customHeight="1" x14ac:dyDescent="0.3">
      <c r="A10" s="112" t="s">
        <v>38</v>
      </c>
      <c r="B10" s="112"/>
      <c r="C10" s="112"/>
      <c r="D10" s="112"/>
      <c r="E10" s="112"/>
      <c r="F10" s="112"/>
      <c r="G10" s="112"/>
      <c r="H10" s="112"/>
      <c r="I10" s="112"/>
      <c r="J10" s="112"/>
      <c r="K10" s="112"/>
      <c r="L10" s="112"/>
    </row>
    <row r="11" spans="1:12" ht="6.75" customHeight="1" x14ac:dyDescent="0.3">
      <c r="K11" s="114"/>
      <c r="L11" s="114"/>
    </row>
    <row r="12" spans="1:12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2" ht="20.25" customHeight="1" x14ac:dyDescent="0.25">
      <c r="A13" s="1">
        <v>1</v>
      </c>
      <c r="B13" s="15" t="s">
        <v>36</v>
      </c>
      <c r="C13" s="10">
        <v>1</v>
      </c>
      <c r="D13" s="7" t="s">
        <v>37</v>
      </c>
      <c r="E13" s="13">
        <v>35000</v>
      </c>
      <c r="F13" s="13">
        <v>86000</v>
      </c>
      <c r="G13" s="13">
        <v>21000</v>
      </c>
      <c r="H13" s="13">
        <v>35000</v>
      </c>
      <c r="I13" s="13">
        <v>15000</v>
      </c>
      <c r="J13" s="13">
        <f>SUM(H13:I13)</f>
        <v>50000</v>
      </c>
      <c r="K13" s="9" t="s">
        <v>98</v>
      </c>
      <c r="L13" s="19" t="s">
        <v>32</v>
      </c>
    </row>
    <row r="14" spans="1:12" ht="20.25" customHeight="1" x14ac:dyDescent="0.25">
      <c r="A14" s="1">
        <v>2</v>
      </c>
      <c r="B14" s="3" t="s">
        <v>39</v>
      </c>
      <c r="C14" s="10">
        <v>2</v>
      </c>
      <c r="D14" s="7" t="s">
        <v>40</v>
      </c>
      <c r="E14" s="13">
        <v>35000</v>
      </c>
      <c r="F14" s="13">
        <v>28000</v>
      </c>
      <c r="G14" s="13">
        <v>28000</v>
      </c>
      <c r="H14" s="13">
        <v>35000</v>
      </c>
      <c r="I14" s="47"/>
      <c r="J14" s="13">
        <f>SUM(H14:H14)</f>
        <v>35000</v>
      </c>
      <c r="K14" s="9" t="s">
        <v>99</v>
      </c>
      <c r="L14" s="19" t="s">
        <v>32</v>
      </c>
    </row>
    <row r="15" spans="1:12" ht="20.25" customHeight="1" x14ac:dyDescent="0.25">
      <c r="A15" s="1">
        <v>3</v>
      </c>
      <c r="B15" s="3" t="s">
        <v>29</v>
      </c>
      <c r="C15" s="10">
        <v>3</v>
      </c>
      <c r="D15" s="7" t="s">
        <v>30</v>
      </c>
      <c r="E15" s="13">
        <v>35000</v>
      </c>
      <c r="F15" s="13">
        <v>136500</v>
      </c>
      <c r="G15" s="13">
        <v>49000</v>
      </c>
      <c r="H15" s="8">
        <v>35000</v>
      </c>
      <c r="I15" s="47"/>
      <c r="J15" s="13">
        <f>SUM(H15:H15)</f>
        <v>35000</v>
      </c>
      <c r="K15" s="9" t="s">
        <v>100</v>
      </c>
      <c r="L15" s="19" t="s">
        <v>32</v>
      </c>
    </row>
    <row r="16" spans="1:12" ht="20.25" customHeight="1" x14ac:dyDescent="0.25">
      <c r="A16" s="1">
        <v>4</v>
      </c>
      <c r="B16" s="3" t="s">
        <v>27</v>
      </c>
      <c r="C16" s="10">
        <v>4</v>
      </c>
      <c r="D16" s="7" t="s">
        <v>28</v>
      </c>
      <c r="E16" s="13">
        <v>35000</v>
      </c>
      <c r="F16" s="13">
        <v>164500</v>
      </c>
      <c r="G16" s="13">
        <v>25500</v>
      </c>
      <c r="H16" s="13"/>
      <c r="I16" s="13"/>
      <c r="J16" s="13">
        <f t="shared" ref="J16:J17" si="0">SUM(H16:I16)</f>
        <v>0</v>
      </c>
      <c r="K16" s="9"/>
      <c r="L16" s="19"/>
    </row>
    <row r="17" spans="1:12" ht="20.25" customHeight="1" x14ac:dyDescent="0.25">
      <c r="A17" s="1">
        <v>5</v>
      </c>
      <c r="B17" s="3" t="s">
        <v>31</v>
      </c>
      <c r="C17" s="10">
        <v>5</v>
      </c>
      <c r="D17" s="7" t="s">
        <v>26</v>
      </c>
      <c r="E17" s="13">
        <v>35000</v>
      </c>
      <c r="F17" s="13">
        <v>38500</v>
      </c>
      <c r="G17" s="13">
        <v>3500</v>
      </c>
      <c r="H17" s="13">
        <v>35000</v>
      </c>
      <c r="I17" s="13">
        <v>35000</v>
      </c>
      <c r="J17" s="13">
        <f t="shared" si="0"/>
        <v>70000</v>
      </c>
      <c r="K17" s="9" t="s">
        <v>101</v>
      </c>
      <c r="L17" s="19" t="s">
        <v>32</v>
      </c>
    </row>
    <row r="18" spans="1:12" ht="24.75" customHeight="1" x14ac:dyDescent="0.25">
      <c r="A18" s="115" t="s">
        <v>20</v>
      </c>
      <c r="B18" s="115"/>
      <c r="C18" s="115"/>
      <c r="D18" s="115"/>
      <c r="E18" s="20">
        <f>SUM(E13:E17)</f>
        <v>175000</v>
      </c>
      <c r="F18" s="20">
        <f t="shared" ref="F18:J18" si="1">SUM(F13:F17)</f>
        <v>453500</v>
      </c>
      <c r="G18" s="21">
        <f t="shared" si="1"/>
        <v>127000</v>
      </c>
      <c r="H18" s="20">
        <f t="shared" si="1"/>
        <v>140000</v>
      </c>
      <c r="I18" s="20">
        <f t="shared" si="1"/>
        <v>50000</v>
      </c>
      <c r="J18" s="20">
        <f t="shared" si="1"/>
        <v>190000</v>
      </c>
      <c r="K18" s="25" t="s">
        <v>102</v>
      </c>
      <c r="L18" s="45" t="s">
        <v>34</v>
      </c>
    </row>
    <row r="19" spans="1:12" ht="17.25" customHeight="1" x14ac:dyDescent="0.3">
      <c r="A19" s="109" t="s">
        <v>18</v>
      </c>
      <c r="B19" s="109"/>
      <c r="C19" s="109"/>
      <c r="D19" s="109"/>
      <c r="E19" s="109"/>
      <c r="F19" s="109"/>
      <c r="G19" s="109"/>
      <c r="H19" s="109"/>
      <c r="I19" s="109"/>
      <c r="J19" s="22">
        <f>-J18*0.1</f>
        <v>-19000</v>
      </c>
    </row>
    <row r="20" spans="1:12" ht="18.75" x14ac:dyDescent="0.3">
      <c r="A20" s="116" t="s">
        <v>19</v>
      </c>
      <c r="B20" s="116"/>
      <c r="C20" s="116"/>
      <c r="D20" s="116"/>
      <c r="E20" s="116"/>
      <c r="F20" s="116"/>
      <c r="G20" s="116"/>
      <c r="H20" s="116"/>
      <c r="I20" s="116"/>
      <c r="J20" s="23">
        <f>SUM(J18:J19)</f>
        <v>171000</v>
      </c>
    </row>
    <row r="21" spans="1:12" ht="18.75" x14ac:dyDescent="0.3">
      <c r="A21" s="116" t="s">
        <v>35</v>
      </c>
      <c r="B21" s="116"/>
      <c r="C21" s="116"/>
      <c r="D21" s="116"/>
      <c r="E21" s="116"/>
      <c r="F21" s="116"/>
      <c r="G21" s="116"/>
      <c r="H21" s="116"/>
      <c r="I21" s="116"/>
      <c r="J21" s="23">
        <v>0</v>
      </c>
    </row>
    <row r="22" spans="1:12" ht="18.75" x14ac:dyDescent="0.3">
      <c r="A22" s="109" t="s">
        <v>103</v>
      </c>
      <c r="B22" s="109"/>
      <c r="C22" s="109"/>
      <c r="D22" s="109"/>
      <c r="E22" s="109"/>
      <c r="F22" s="109"/>
      <c r="G22" s="109"/>
      <c r="H22" s="109"/>
      <c r="I22" s="109"/>
      <c r="J22" s="24">
        <f>SUM(J20:J21)</f>
        <v>171000</v>
      </c>
    </row>
    <row r="24" spans="1:12" x14ac:dyDescent="0.25">
      <c r="F24" s="42"/>
    </row>
    <row r="25" spans="1:12" x14ac:dyDescent="0.25">
      <c r="F25" s="42"/>
    </row>
    <row r="26" spans="1:12" x14ac:dyDescent="0.25">
      <c r="F26" s="42"/>
    </row>
    <row r="27" spans="1:12" x14ac:dyDescent="0.25">
      <c r="F27" s="42"/>
    </row>
  </sheetData>
  <mergeCells count="12">
    <mergeCell ref="A22:I22"/>
    <mergeCell ref="A4:L4"/>
    <mergeCell ref="C6:I6"/>
    <mergeCell ref="J6:K6"/>
    <mergeCell ref="F7:L7"/>
    <mergeCell ref="A9:L9"/>
    <mergeCell ref="A10:L10"/>
    <mergeCell ref="K11:L11"/>
    <mergeCell ref="A18:D18"/>
    <mergeCell ref="A19:I19"/>
    <mergeCell ref="A20:I20"/>
    <mergeCell ref="A21:I21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F24" sqref="F24"/>
    </sheetView>
  </sheetViews>
  <sheetFormatPr baseColWidth="10" defaultRowHeight="15" x14ac:dyDescent="0.25"/>
  <cols>
    <col min="1" max="1" width="3" customWidth="1"/>
    <col min="2" max="2" width="25.285156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3.42578125" customWidth="1"/>
  </cols>
  <sheetData>
    <row r="1" spans="1:12" x14ac:dyDescent="0.25">
      <c r="A1" s="4" t="s">
        <v>11</v>
      </c>
    </row>
    <row r="2" spans="1:12" x14ac:dyDescent="0.25">
      <c r="A2" s="4" t="s">
        <v>12</v>
      </c>
    </row>
    <row r="3" spans="1:12" x14ac:dyDescent="0.25">
      <c r="A3" s="4" t="s">
        <v>13</v>
      </c>
    </row>
    <row r="4" spans="1:12" ht="23.25" x14ac:dyDescent="0.25">
      <c r="A4" s="110" t="s">
        <v>74</v>
      </c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</row>
    <row r="5" spans="1:12" ht="10.5" customHeight="1" x14ac:dyDescent="0.3">
      <c r="E5" s="5"/>
      <c r="I5" s="5"/>
    </row>
    <row r="6" spans="1:12" ht="27" customHeight="1" x14ac:dyDescent="0.4">
      <c r="C6" s="111" t="s">
        <v>21</v>
      </c>
      <c r="D6" s="111"/>
      <c r="E6" s="111"/>
      <c r="F6" s="111"/>
      <c r="G6" s="111"/>
      <c r="H6" s="111"/>
      <c r="I6" s="111"/>
      <c r="J6" s="112" t="s">
        <v>22</v>
      </c>
      <c r="K6" s="112"/>
      <c r="L6" s="43"/>
    </row>
    <row r="7" spans="1:12" ht="18.75" x14ac:dyDescent="0.3">
      <c r="D7" s="43" t="s">
        <v>23</v>
      </c>
      <c r="E7" s="43"/>
      <c r="F7" s="113" t="s">
        <v>24</v>
      </c>
      <c r="G7" s="113"/>
      <c r="H7" s="113"/>
      <c r="I7" s="113"/>
      <c r="J7" s="113"/>
      <c r="K7" s="113"/>
      <c r="L7" s="113"/>
    </row>
    <row r="8" spans="1:12" ht="9" customHeight="1" x14ac:dyDescent="0.3">
      <c r="A8" s="4"/>
      <c r="D8" s="43"/>
      <c r="E8" s="43"/>
      <c r="F8" s="43"/>
      <c r="G8" s="43"/>
      <c r="H8" s="43"/>
      <c r="I8" s="43"/>
      <c r="J8" s="43"/>
      <c r="K8" s="44"/>
      <c r="L8" s="44"/>
    </row>
    <row r="9" spans="1:12" ht="18.75" customHeight="1" x14ac:dyDescent="0.3">
      <c r="A9" s="112" t="s">
        <v>25</v>
      </c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</row>
    <row r="10" spans="1:12" ht="18.75" customHeight="1" x14ac:dyDescent="0.3">
      <c r="A10" s="112" t="s">
        <v>38</v>
      </c>
      <c r="B10" s="112"/>
      <c r="C10" s="112"/>
      <c r="D10" s="112"/>
      <c r="E10" s="112"/>
      <c r="F10" s="112"/>
      <c r="G10" s="112"/>
      <c r="H10" s="112"/>
      <c r="I10" s="112"/>
      <c r="J10" s="112"/>
      <c r="K10" s="112"/>
      <c r="L10" s="112"/>
    </row>
    <row r="11" spans="1:12" ht="6.75" customHeight="1" x14ac:dyDescent="0.3">
      <c r="K11" s="114"/>
      <c r="L11" s="114"/>
    </row>
    <row r="12" spans="1:12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2" ht="20.25" customHeight="1" x14ac:dyDescent="0.25">
      <c r="A13" s="1">
        <v>1</v>
      </c>
      <c r="B13" s="15" t="s">
        <v>36</v>
      </c>
      <c r="C13" s="10">
        <v>1</v>
      </c>
      <c r="D13" s="7" t="s">
        <v>37</v>
      </c>
      <c r="E13" s="13">
        <v>35000</v>
      </c>
      <c r="F13" s="13">
        <v>74500</v>
      </c>
      <c r="G13" s="13">
        <v>24500</v>
      </c>
      <c r="H13" s="13">
        <v>35000</v>
      </c>
      <c r="I13" s="13">
        <v>15000</v>
      </c>
      <c r="J13" s="13">
        <f>SUM(H13:I13)</f>
        <v>50000</v>
      </c>
      <c r="K13" s="9" t="s">
        <v>92</v>
      </c>
      <c r="L13" s="19" t="s">
        <v>32</v>
      </c>
    </row>
    <row r="14" spans="1:12" ht="20.25" customHeight="1" x14ac:dyDescent="0.25">
      <c r="A14" s="1">
        <v>2</v>
      </c>
      <c r="B14" s="3" t="s">
        <v>39</v>
      </c>
      <c r="C14" s="10">
        <v>2</v>
      </c>
      <c r="D14" s="7" t="s">
        <v>40</v>
      </c>
      <c r="E14" s="13">
        <v>35000</v>
      </c>
      <c r="F14" s="13">
        <v>31500</v>
      </c>
      <c r="G14" s="13">
        <v>31500</v>
      </c>
      <c r="H14" s="13"/>
      <c r="I14" s="13">
        <v>35000</v>
      </c>
      <c r="J14" s="13">
        <f t="shared" ref="J14:J17" si="0">SUM(H14:I14)</f>
        <v>35000</v>
      </c>
      <c r="K14" s="9" t="s">
        <v>93</v>
      </c>
      <c r="L14" s="19" t="s">
        <v>32</v>
      </c>
    </row>
    <row r="15" spans="1:12" ht="20.25" customHeight="1" x14ac:dyDescent="0.25">
      <c r="A15" s="1">
        <v>3</v>
      </c>
      <c r="B15" s="3" t="s">
        <v>29</v>
      </c>
      <c r="C15" s="10">
        <v>3</v>
      </c>
      <c r="D15" s="7" t="s">
        <v>30</v>
      </c>
      <c r="E15" s="13">
        <v>35000</v>
      </c>
      <c r="F15" s="13">
        <v>140000</v>
      </c>
      <c r="G15" s="13">
        <v>52500</v>
      </c>
      <c r="H15" s="13"/>
      <c r="I15" s="8"/>
      <c r="J15" s="13"/>
      <c r="K15" s="9"/>
      <c r="L15" s="19"/>
    </row>
    <row r="16" spans="1:12" ht="20.25" customHeight="1" x14ac:dyDescent="0.25">
      <c r="A16" s="1">
        <v>4</v>
      </c>
      <c r="B16" s="3" t="s">
        <v>27</v>
      </c>
      <c r="C16" s="10">
        <v>4</v>
      </c>
      <c r="D16" s="7" t="s">
        <v>28</v>
      </c>
      <c r="E16" s="13">
        <v>35000</v>
      </c>
      <c r="F16" s="13">
        <v>203000</v>
      </c>
      <c r="G16" s="13">
        <v>29000</v>
      </c>
      <c r="H16" s="13">
        <v>35000</v>
      </c>
      <c r="I16" s="13"/>
      <c r="J16" s="13">
        <f t="shared" si="0"/>
        <v>35000</v>
      </c>
      <c r="K16" s="9" t="s">
        <v>94</v>
      </c>
      <c r="L16" s="19" t="s">
        <v>33</v>
      </c>
    </row>
    <row r="17" spans="1:12" ht="20.25" customHeight="1" x14ac:dyDescent="0.25">
      <c r="A17" s="1">
        <v>5</v>
      </c>
      <c r="B17" s="3" t="s">
        <v>31</v>
      </c>
      <c r="C17" s="10">
        <v>5</v>
      </c>
      <c r="D17" s="7" t="s">
        <v>26</v>
      </c>
      <c r="E17" s="13">
        <v>35000</v>
      </c>
      <c r="F17" s="13"/>
      <c r="G17" s="13"/>
      <c r="H17" s="13">
        <v>35000</v>
      </c>
      <c r="I17" s="13"/>
      <c r="J17" s="13">
        <f t="shared" si="0"/>
        <v>35000</v>
      </c>
      <c r="K17" s="9" t="s">
        <v>95</v>
      </c>
      <c r="L17" s="19" t="s">
        <v>81</v>
      </c>
    </row>
    <row r="18" spans="1:12" ht="24.75" customHeight="1" x14ac:dyDescent="0.25">
      <c r="A18" s="115" t="s">
        <v>20</v>
      </c>
      <c r="B18" s="115"/>
      <c r="C18" s="115"/>
      <c r="D18" s="115"/>
      <c r="E18" s="20">
        <f>SUM(E13:E17)</f>
        <v>175000</v>
      </c>
      <c r="F18" s="20">
        <f t="shared" ref="F18:J18" si="1">SUM(F13:F17)</f>
        <v>449000</v>
      </c>
      <c r="G18" s="21">
        <f t="shared" si="1"/>
        <v>137500</v>
      </c>
      <c r="H18" s="20">
        <f t="shared" si="1"/>
        <v>105000</v>
      </c>
      <c r="I18" s="20">
        <f t="shared" si="1"/>
        <v>50000</v>
      </c>
      <c r="J18" s="20">
        <f t="shared" si="1"/>
        <v>155000</v>
      </c>
      <c r="K18" s="25" t="s">
        <v>96</v>
      </c>
      <c r="L18" s="45" t="s">
        <v>34</v>
      </c>
    </row>
    <row r="19" spans="1:12" ht="17.25" customHeight="1" x14ac:dyDescent="0.3">
      <c r="A19" s="109" t="s">
        <v>18</v>
      </c>
      <c r="B19" s="109"/>
      <c r="C19" s="109"/>
      <c r="D19" s="109"/>
      <c r="E19" s="109"/>
      <c r="F19" s="109"/>
      <c r="G19" s="109"/>
      <c r="H19" s="109"/>
      <c r="I19" s="109"/>
      <c r="J19" s="22">
        <f>-J18*0.1</f>
        <v>-15500</v>
      </c>
    </row>
    <row r="20" spans="1:12" ht="18.75" x14ac:dyDescent="0.3">
      <c r="A20" s="116" t="s">
        <v>19</v>
      </c>
      <c r="B20" s="116"/>
      <c r="C20" s="116"/>
      <c r="D20" s="116"/>
      <c r="E20" s="116"/>
      <c r="F20" s="116"/>
      <c r="G20" s="116"/>
      <c r="H20" s="116"/>
      <c r="I20" s="116"/>
      <c r="J20" s="23">
        <f>SUM(J18:J19)</f>
        <v>139500</v>
      </c>
    </row>
    <row r="21" spans="1:12" ht="18.75" x14ac:dyDescent="0.3">
      <c r="A21" s="116" t="s">
        <v>35</v>
      </c>
      <c r="B21" s="116"/>
      <c r="C21" s="116"/>
      <c r="D21" s="116"/>
      <c r="E21" s="116"/>
      <c r="F21" s="116"/>
      <c r="G21" s="116"/>
      <c r="H21" s="116"/>
      <c r="I21" s="116"/>
      <c r="J21" s="23">
        <v>342000</v>
      </c>
    </row>
    <row r="22" spans="1:12" ht="18.75" x14ac:dyDescent="0.3">
      <c r="A22" s="109" t="s">
        <v>97</v>
      </c>
      <c r="B22" s="109"/>
      <c r="C22" s="109"/>
      <c r="D22" s="109"/>
      <c r="E22" s="109"/>
      <c r="F22" s="109"/>
      <c r="G22" s="109"/>
      <c r="H22" s="109"/>
      <c r="I22" s="109"/>
      <c r="J22" s="24">
        <f>SUM(J20:J21)</f>
        <v>481500</v>
      </c>
    </row>
    <row r="24" spans="1:12" x14ac:dyDescent="0.25">
      <c r="F24" s="42"/>
      <c r="H24" s="42"/>
    </row>
    <row r="27" spans="1:12" x14ac:dyDescent="0.25">
      <c r="F27" s="42"/>
    </row>
  </sheetData>
  <mergeCells count="12">
    <mergeCell ref="A22:I22"/>
    <mergeCell ref="A4:L4"/>
    <mergeCell ref="C6:I6"/>
    <mergeCell ref="J6:K6"/>
    <mergeCell ref="F7:L7"/>
    <mergeCell ref="A9:L9"/>
    <mergeCell ref="A10:L10"/>
    <mergeCell ref="K11:L11"/>
    <mergeCell ref="A18:D18"/>
    <mergeCell ref="A19:I19"/>
    <mergeCell ref="A20:I20"/>
    <mergeCell ref="A21:I21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J29" sqref="J29"/>
    </sheetView>
  </sheetViews>
  <sheetFormatPr baseColWidth="10" defaultRowHeight="15" x14ac:dyDescent="0.25"/>
  <cols>
    <col min="1" max="1" width="3" customWidth="1"/>
    <col min="2" max="2" width="25.285156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3.42578125" customWidth="1"/>
  </cols>
  <sheetData>
    <row r="1" spans="1:12" x14ac:dyDescent="0.25">
      <c r="A1" s="4" t="s">
        <v>11</v>
      </c>
    </row>
    <row r="2" spans="1:12" x14ac:dyDescent="0.25">
      <c r="A2" s="4" t="s">
        <v>12</v>
      </c>
    </row>
    <row r="3" spans="1:12" x14ac:dyDescent="0.25">
      <c r="A3" s="4" t="s">
        <v>13</v>
      </c>
    </row>
    <row r="4" spans="1:12" ht="23.25" x14ac:dyDescent="0.25">
      <c r="A4" s="110" t="s">
        <v>75</v>
      </c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</row>
    <row r="5" spans="1:12" ht="10.5" customHeight="1" x14ac:dyDescent="0.3">
      <c r="E5" s="5"/>
      <c r="I5" s="5"/>
    </row>
    <row r="6" spans="1:12" ht="27" customHeight="1" x14ac:dyDescent="0.4">
      <c r="C6" s="111" t="s">
        <v>21</v>
      </c>
      <c r="D6" s="111"/>
      <c r="E6" s="111"/>
      <c r="F6" s="111"/>
      <c r="G6" s="111"/>
      <c r="H6" s="111"/>
      <c r="I6" s="111"/>
      <c r="J6" s="112" t="s">
        <v>22</v>
      </c>
      <c r="K6" s="112"/>
      <c r="L6" s="43"/>
    </row>
    <row r="7" spans="1:12" ht="18.75" x14ac:dyDescent="0.3">
      <c r="D7" s="43" t="s">
        <v>23</v>
      </c>
      <c r="E7" s="43"/>
      <c r="F7" s="113" t="s">
        <v>24</v>
      </c>
      <c r="G7" s="113"/>
      <c r="H7" s="113"/>
      <c r="I7" s="113"/>
      <c r="J7" s="113"/>
      <c r="K7" s="113"/>
      <c r="L7" s="113"/>
    </row>
    <row r="8" spans="1:12" ht="9" customHeight="1" x14ac:dyDescent="0.3">
      <c r="A8" s="4"/>
      <c r="D8" s="43"/>
      <c r="E8" s="43"/>
      <c r="F8" s="43"/>
      <c r="G8" s="43"/>
      <c r="H8" s="43"/>
      <c r="I8" s="43"/>
      <c r="J8" s="43"/>
      <c r="K8" s="44"/>
      <c r="L8" s="44"/>
    </row>
    <row r="9" spans="1:12" ht="18.75" customHeight="1" x14ac:dyDescent="0.3">
      <c r="A9" s="112" t="s">
        <v>25</v>
      </c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</row>
    <row r="10" spans="1:12" ht="18.75" customHeight="1" x14ac:dyDescent="0.3">
      <c r="A10" s="112" t="s">
        <v>38</v>
      </c>
      <c r="B10" s="112"/>
      <c r="C10" s="112"/>
      <c r="D10" s="112"/>
      <c r="E10" s="112"/>
      <c r="F10" s="112"/>
      <c r="G10" s="112"/>
      <c r="H10" s="112"/>
      <c r="I10" s="112"/>
      <c r="J10" s="112"/>
      <c r="K10" s="112"/>
      <c r="L10" s="112"/>
    </row>
    <row r="11" spans="1:12" ht="6.75" customHeight="1" x14ac:dyDescent="0.3">
      <c r="K11" s="114"/>
      <c r="L11" s="114"/>
    </row>
    <row r="12" spans="1:12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2" ht="20.25" customHeight="1" x14ac:dyDescent="0.25">
      <c r="A13" s="1">
        <v>1</v>
      </c>
      <c r="B13" s="15" t="s">
        <v>36</v>
      </c>
      <c r="C13" s="10">
        <v>1</v>
      </c>
      <c r="D13" s="7" t="s">
        <v>37</v>
      </c>
      <c r="E13" s="13">
        <v>35000</v>
      </c>
      <c r="F13" s="13">
        <v>63000</v>
      </c>
      <c r="G13" s="13">
        <v>28000</v>
      </c>
      <c r="H13" s="13">
        <v>35000</v>
      </c>
      <c r="I13" s="13">
        <v>5000</v>
      </c>
      <c r="J13" s="13">
        <f>SUM(H13:I13)</f>
        <v>40000</v>
      </c>
      <c r="K13" s="9" t="s">
        <v>86</v>
      </c>
      <c r="L13" s="19" t="s">
        <v>32</v>
      </c>
    </row>
    <row r="14" spans="1:12" ht="20.25" customHeight="1" x14ac:dyDescent="0.25">
      <c r="A14" s="1">
        <v>2</v>
      </c>
      <c r="B14" s="3" t="s">
        <v>39</v>
      </c>
      <c r="C14" s="10">
        <v>2</v>
      </c>
      <c r="D14" s="7" t="s">
        <v>40</v>
      </c>
      <c r="E14" s="13">
        <v>35000</v>
      </c>
      <c r="F14" s="13">
        <v>35000</v>
      </c>
      <c r="G14" s="13">
        <v>35000</v>
      </c>
      <c r="H14" s="13"/>
      <c r="I14" s="13"/>
      <c r="J14" s="13">
        <f t="shared" ref="J14:J17" si="0">SUM(H14:I14)</f>
        <v>0</v>
      </c>
      <c r="K14" s="9"/>
      <c r="L14" s="19"/>
    </row>
    <row r="15" spans="1:12" ht="20.25" customHeight="1" x14ac:dyDescent="0.25">
      <c r="A15" s="1">
        <v>3</v>
      </c>
      <c r="B15" s="3" t="s">
        <v>29</v>
      </c>
      <c r="C15" s="10">
        <v>3</v>
      </c>
      <c r="D15" s="7" t="s">
        <v>30</v>
      </c>
      <c r="E15" s="13">
        <v>35000</v>
      </c>
      <c r="F15" s="13">
        <v>178500</v>
      </c>
      <c r="G15" s="13">
        <v>56000</v>
      </c>
      <c r="H15" s="13"/>
      <c r="I15" s="8"/>
      <c r="J15" s="13">
        <f t="shared" si="0"/>
        <v>0</v>
      </c>
      <c r="K15" s="9"/>
      <c r="L15" s="19"/>
    </row>
    <row r="16" spans="1:12" ht="20.25" customHeight="1" x14ac:dyDescent="0.25">
      <c r="A16" s="1">
        <v>4</v>
      </c>
      <c r="B16" s="3" t="s">
        <v>27</v>
      </c>
      <c r="C16" s="10">
        <v>4</v>
      </c>
      <c r="D16" s="7" t="s">
        <v>28</v>
      </c>
      <c r="E16" s="13">
        <v>35000</v>
      </c>
      <c r="F16" s="13">
        <v>206500</v>
      </c>
      <c r="G16" s="13">
        <v>32500</v>
      </c>
      <c r="H16" s="13">
        <v>35000</v>
      </c>
      <c r="I16" s="13"/>
      <c r="J16" s="13">
        <f t="shared" si="0"/>
        <v>35000</v>
      </c>
      <c r="K16" s="9" t="s">
        <v>131</v>
      </c>
      <c r="L16" s="19" t="s">
        <v>33</v>
      </c>
    </row>
    <row r="17" spans="1:12" ht="20.25" customHeight="1" x14ac:dyDescent="0.25">
      <c r="A17" s="1">
        <v>5</v>
      </c>
      <c r="B17" s="3" t="s">
        <v>31</v>
      </c>
      <c r="C17" s="10">
        <v>5</v>
      </c>
      <c r="D17" s="7" t="s">
        <v>26</v>
      </c>
      <c r="E17" s="13">
        <v>35000</v>
      </c>
      <c r="F17" s="13">
        <v>0</v>
      </c>
      <c r="G17" s="13"/>
      <c r="H17" s="13">
        <v>35000</v>
      </c>
      <c r="I17" s="13"/>
      <c r="J17" s="13">
        <f t="shared" si="0"/>
        <v>35000</v>
      </c>
      <c r="K17" s="9" t="s">
        <v>87</v>
      </c>
      <c r="L17" s="19" t="s">
        <v>81</v>
      </c>
    </row>
    <row r="18" spans="1:12" ht="24.75" customHeight="1" x14ac:dyDescent="0.25">
      <c r="A18" s="115" t="s">
        <v>20</v>
      </c>
      <c r="B18" s="115"/>
      <c r="C18" s="115"/>
      <c r="D18" s="115"/>
      <c r="E18" s="20">
        <f>SUM(E13:E17)</f>
        <v>175000</v>
      </c>
      <c r="F18" s="20">
        <f t="shared" ref="F18:J18" si="1">SUM(F13:F17)</f>
        <v>483000</v>
      </c>
      <c r="G18" s="21">
        <f t="shared" si="1"/>
        <v>151500</v>
      </c>
      <c r="H18" s="20">
        <f t="shared" si="1"/>
        <v>105000</v>
      </c>
      <c r="I18" s="20">
        <f t="shared" si="1"/>
        <v>5000</v>
      </c>
      <c r="J18" s="20">
        <f t="shared" si="1"/>
        <v>110000</v>
      </c>
      <c r="K18" s="25" t="s">
        <v>88</v>
      </c>
      <c r="L18" s="45" t="s">
        <v>34</v>
      </c>
    </row>
    <row r="19" spans="1:12" ht="17.25" customHeight="1" x14ac:dyDescent="0.3">
      <c r="A19" s="109" t="s">
        <v>18</v>
      </c>
      <c r="B19" s="109"/>
      <c r="C19" s="109"/>
      <c r="D19" s="109"/>
      <c r="E19" s="109"/>
      <c r="F19" s="109"/>
      <c r="G19" s="109"/>
      <c r="H19" s="109"/>
      <c r="I19" s="109"/>
      <c r="J19" s="22">
        <f>-J18*0.1</f>
        <v>-11000</v>
      </c>
    </row>
    <row r="20" spans="1:12" ht="18.75" x14ac:dyDescent="0.3">
      <c r="A20" s="116" t="s">
        <v>19</v>
      </c>
      <c r="B20" s="116"/>
      <c r="C20" s="116"/>
      <c r="D20" s="116"/>
      <c r="E20" s="116"/>
      <c r="F20" s="116"/>
      <c r="G20" s="116"/>
      <c r="H20" s="116"/>
      <c r="I20" s="116"/>
      <c r="J20" s="23">
        <f>SUM(J18:J19)</f>
        <v>99000</v>
      </c>
    </row>
    <row r="21" spans="1:12" ht="18.75" x14ac:dyDescent="0.3">
      <c r="A21" s="116" t="s">
        <v>35</v>
      </c>
      <c r="B21" s="116"/>
      <c r="C21" s="116"/>
      <c r="D21" s="116"/>
      <c r="E21" s="116"/>
      <c r="F21" s="116"/>
      <c r="G21" s="116"/>
      <c r="H21" s="116"/>
      <c r="I21" s="116"/>
      <c r="J21" s="23">
        <v>209000</v>
      </c>
    </row>
    <row r="22" spans="1:12" ht="18.75" x14ac:dyDescent="0.3">
      <c r="A22" s="109" t="s">
        <v>89</v>
      </c>
      <c r="B22" s="109"/>
      <c r="C22" s="109"/>
      <c r="D22" s="109"/>
      <c r="E22" s="109"/>
      <c r="F22" s="109"/>
      <c r="G22" s="109"/>
      <c r="H22" s="109"/>
      <c r="I22" s="109"/>
      <c r="J22" s="24">
        <f>SUM(J20:J21)</f>
        <v>308000</v>
      </c>
    </row>
    <row r="25" spans="1:12" x14ac:dyDescent="0.25">
      <c r="H25" s="42"/>
    </row>
    <row r="27" spans="1:12" x14ac:dyDescent="0.25">
      <c r="F27" s="42"/>
    </row>
  </sheetData>
  <mergeCells count="12">
    <mergeCell ref="A22:I22"/>
    <mergeCell ref="A4:L4"/>
    <mergeCell ref="C6:I6"/>
    <mergeCell ref="J6:K6"/>
    <mergeCell ref="F7:L7"/>
    <mergeCell ref="A9:L9"/>
    <mergeCell ref="A10:L10"/>
    <mergeCell ref="K11:L11"/>
    <mergeCell ref="A18:D18"/>
    <mergeCell ref="A19:I19"/>
    <mergeCell ref="A20:I20"/>
    <mergeCell ref="A21:I21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26</vt:i4>
      </vt:variant>
    </vt:vector>
  </HeadingPairs>
  <TitlesOfParts>
    <vt:vector size="26" baseType="lpstr">
      <vt:lpstr>ETAT DES CAUTIONS</vt:lpstr>
      <vt:lpstr>DECEMBRE 18 </vt:lpstr>
      <vt:lpstr>JANVIER 19</vt:lpstr>
      <vt:lpstr>FEVRIER 19</vt:lpstr>
      <vt:lpstr>MARS 2019</vt:lpstr>
      <vt:lpstr>AVRIL 2019 </vt:lpstr>
      <vt:lpstr>MAI 2019</vt:lpstr>
      <vt:lpstr>JUIN 2019</vt:lpstr>
      <vt:lpstr>JUILLET 2019</vt:lpstr>
      <vt:lpstr>AOUT 2019</vt:lpstr>
      <vt:lpstr>SEPTEMBRE 2019</vt:lpstr>
      <vt:lpstr>OCTOBRE 2019</vt:lpstr>
      <vt:lpstr>NOVEMBRE 2019</vt:lpstr>
      <vt:lpstr>DECEMBRE 2019</vt:lpstr>
      <vt:lpstr>JANVIER 2020</vt:lpstr>
      <vt:lpstr>FEVRIER 2020</vt:lpstr>
      <vt:lpstr>MARS 2020</vt:lpstr>
      <vt:lpstr>AVRIL 2020</vt:lpstr>
      <vt:lpstr>MAI 2020</vt:lpstr>
      <vt:lpstr>JUIN 2020</vt:lpstr>
      <vt:lpstr>JUILLET 2020</vt:lpstr>
      <vt:lpstr>AOUT 2020</vt:lpstr>
      <vt:lpstr>SEPTEMBRE 2020</vt:lpstr>
      <vt:lpstr>ETAT DES ARRIERES</vt:lpstr>
      <vt:lpstr>OCTOBRE 2020</vt:lpstr>
      <vt:lpstr>NOVEMBRE 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SIDIBE</cp:lastModifiedBy>
  <cp:lastPrinted>2020-10-30T09:00:15Z</cp:lastPrinted>
  <dcterms:created xsi:type="dcterms:W3CDTF">2013-02-10T07:37:00Z</dcterms:created>
  <dcterms:modified xsi:type="dcterms:W3CDTF">2020-11-21T11:48:23Z</dcterms:modified>
</cp:coreProperties>
</file>