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SSIER CCGIM\PROPRIETAIRES\FOFANA KOURANIMA\"/>
    </mc:Choice>
  </mc:AlternateContent>
  <bookViews>
    <workbookView xWindow="0" yWindow="135" windowWidth="15600" windowHeight="6150" firstSheet="19" activeTab="23"/>
  </bookViews>
  <sheets>
    <sheet name="DECEMBRE 2018" sheetId="78" r:id="rId1"/>
    <sheet name="JANVIER 2019" sheetId="79" r:id="rId2"/>
    <sheet name="MARS 2019" sheetId="80" r:id="rId3"/>
    <sheet name="AVRIL 2019" sheetId="81" r:id="rId4"/>
    <sheet name="MAI 2019 " sheetId="82" r:id="rId5"/>
    <sheet name="JUIN 2019" sheetId="86" r:id="rId6"/>
    <sheet name="JUILLET 2019" sheetId="87" r:id="rId7"/>
    <sheet name="AOUT 2019" sheetId="88" r:id="rId8"/>
    <sheet name="SEPTEMBRE 2019" sheetId="89" r:id="rId9"/>
    <sheet name="OCTOBRE 2019" sheetId="90" r:id="rId10"/>
    <sheet name="NOVEMBRE 2019" sheetId="91" r:id="rId11"/>
    <sheet name="DECEMBRE 2019" sheetId="92" r:id="rId12"/>
    <sheet name="JANVIER 2020" sheetId="93" r:id="rId13"/>
    <sheet name="CONTROLE DPF" sheetId="94" r:id="rId14"/>
    <sheet name="FEVRIER 2020" sheetId="95" r:id="rId15"/>
    <sheet name="MARS 2020" sheetId="96" r:id="rId16"/>
    <sheet name="AVRIL 2020" sheetId="97" r:id="rId17"/>
    <sheet name="MAI 2020" sheetId="98" r:id="rId18"/>
    <sheet name="JUIN 2020" sheetId="99" r:id="rId19"/>
    <sheet name="JUILLET 2020" sheetId="100" r:id="rId20"/>
    <sheet name="AOUT 2020" sheetId="101" r:id="rId21"/>
    <sheet name="SEPTEMBRE 2020" sheetId="102" r:id="rId22"/>
    <sheet name="OCTOBRE 2020" sheetId="103" r:id="rId23"/>
    <sheet name="NOVEMBRE 2020" sheetId="104" r:id="rId24"/>
  </sheets>
  <calcPr calcId="152511"/>
</workbook>
</file>

<file path=xl/calcChain.xml><?xml version="1.0" encoding="utf-8"?>
<calcChain xmlns="http://schemas.openxmlformats.org/spreadsheetml/2006/main">
  <c r="G14" i="104" l="1"/>
  <c r="G11" i="104"/>
  <c r="G13" i="104" l="1"/>
  <c r="G12" i="104"/>
  <c r="G14" i="103"/>
  <c r="G11" i="103"/>
  <c r="G12" i="103" s="1"/>
  <c r="G13" i="103" l="1"/>
  <c r="G11" i="102"/>
  <c r="G14" i="102" s="1"/>
  <c r="G12" i="101"/>
  <c r="G15" i="101" s="1"/>
  <c r="G12" i="102" l="1"/>
  <c r="G13" i="102"/>
  <c r="G13" i="101"/>
  <c r="G14" i="101"/>
  <c r="G12" i="100"/>
  <c r="G15" i="100" s="1"/>
  <c r="G14" i="100" l="1"/>
  <c r="G13" i="100"/>
  <c r="G14" i="99"/>
  <c r="G13" i="99"/>
  <c r="G16" i="99" s="1"/>
  <c r="G15" i="99" l="1"/>
  <c r="G13" i="98"/>
  <c r="G16" i="98" l="1"/>
  <c r="G14" i="98" l="1"/>
  <c r="G15" i="98" s="1"/>
  <c r="G13" i="97"/>
  <c r="G14" i="97" l="1"/>
  <c r="G16" i="97"/>
  <c r="G15" i="97" l="1"/>
  <c r="G12" i="96"/>
  <c r="G15" i="96" s="1"/>
  <c r="G13" i="96" l="1"/>
  <c r="G14" i="96"/>
  <c r="G12" i="95"/>
  <c r="G15" i="95" s="1"/>
  <c r="G13" i="95" l="1"/>
  <c r="G14" i="95" s="1"/>
  <c r="G16" i="93"/>
  <c r="G13" i="93"/>
  <c r="G14" i="93" s="1"/>
  <c r="G15" i="93" s="1"/>
  <c r="G13" i="92" l="1"/>
  <c r="G16" i="92" s="1"/>
  <c r="G12" i="91"/>
  <c r="G14" i="92" l="1"/>
  <c r="G15" i="92" s="1"/>
  <c r="G15" i="91"/>
  <c r="G13" i="91" l="1"/>
  <c r="G14" i="91" s="1"/>
  <c r="G12" i="90"/>
  <c r="G15" i="90" s="1"/>
  <c r="G12" i="89"/>
  <c r="G15" i="89" s="1"/>
  <c r="G13" i="90" l="1"/>
  <c r="G14" i="90" s="1"/>
  <c r="G13" i="89"/>
  <c r="G14" i="89" s="1"/>
  <c r="G13" i="88"/>
  <c r="G16" i="88" s="1"/>
  <c r="G13" i="87"/>
  <c r="G16" i="87" s="1"/>
  <c r="G13" i="86"/>
  <c r="G16" i="86" s="1"/>
  <c r="G14" i="82"/>
  <c r="G14" i="88" l="1"/>
  <c r="G15" i="88" s="1"/>
  <c r="G14" i="87"/>
  <c r="G15" i="87"/>
  <c r="G14" i="86"/>
  <c r="G15" i="86"/>
  <c r="G17" i="82"/>
  <c r="G15" i="82"/>
  <c r="G16" i="82" s="1"/>
  <c r="G13" i="81"/>
  <c r="G17" i="81" s="1"/>
  <c r="G14" i="81" l="1"/>
  <c r="G15" i="81" s="1"/>
  <c r="G16" i="81" s="1"/>
  <c r="G13" i="80"/>
  <c r="G13" i="79"/>
  <c r="G17" i="79" s="1"/>
  <c r="G17" i="78"/>
  <c r="G14" i="78"/>
  <c r="G13" i="78"/>
  <c r="G15" i="78" s="1"/>
  <c r="G16" i="78" s="1"/>
  <c r="G17" i="80" l="1"/>
  <c r="G14" i="80"/>
  <c r="G15" i="80" s="1"/>
  <c r="G16" i="80" s="1"/>
  <c r="G14" i="79"/>
  <c r="G15" i="79"/>
  <c r="G16" i="79" s="1"/>
</calcChain>
</file>

<file path=xl/sharedStrings.xml><?xml version="1.0" encoding="utf-8"?>
<sst xmlns="http://schemas.openxmlformats.org/spreadsheetml/2006/main" count="1732" uniqueCount="124">
  <si>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</si>
  <si>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</si>
  <si>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</si>
  <si>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</si>
  <si>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</si>
  <si>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</si>
  <si>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</si>
  <si>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</si>
  <si>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</si>
  <si>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</si>
  <si>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</si>
  <si>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</si>
  <si>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</si>
  <si>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</si>
  <si>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</si>
  <si>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</si>
  <si>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</si>
  <si>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</si>
  <si>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</si>
  <si>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</si>
  <si>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1756208</t>
  </si>
  <si>
    <t>YOPOUGON NIANGON ACADEMIE</t>
  </si>
  <si>
    <t>LOT N° 1477 - ILOT 158</t>
  </si>
  <si>
    <t>GOUAL HAMED BEN I</t>
  </si>
  <si>
    <t>1756408</t>
  </si>
  <si>
    <t>FILLE FATOU : 07 11 53 84</t>
  </si>
  <si>
    <t>2013000781</t>
  </si>
  <si>
    <t>BENIE BI TRAYE ALAIN (SGBCI)</t>
  </si>
  <si>
    <t>1096704</t>
  </si>
  <si>
    <t>BENEFICIAIRE: MADAME FOFANA KOURANIMA</t>
  </si>
  <si>
    <t>2G1</t>
  </si>
  <si>
    <t>MDL</t>
  </si>
  <si>
    <t>GENDARMERIE</t>
  </si>
  <si>
    <t>AR2</t>
  </si>
  <si>
    <t>1D1</t>
  </si>
  <si>
    <t>3D2</t>
  </si>
  <si>
    <t>AR1</t>
  </si>
  <si>
    <t>MDL/C</t>
  </si>
  <si>
    <t>M FOFANA: 06 27 32 43</t>
  </si>
  <si>
    <t>FOFANA KASSIM</t>
  </si>
  <si>
    <t>41649106</t>
  </si>
  <si>
    <t>M DIOMANDE LOSSENI</t>
  </si>
  <si>
    <t>57924621 - 02427607</t>
  </si>
  <si>
    <t>TRAORE VIE</t>
  </si>
  <si>
    <t>07184074</t>
  </si>
  <si>
    <t>04006011</t>
  </si>
  <si>
    <t>1D2</t>
  </si>
  <si>
    <t>TANOH N'DRI BERENGER</t>
  </si>
  <si>
    <t>47144460</t>
  </si>
  <si>
    <t>03297692</t>
  </si>
  <si>
    <t>TOURE KOSSA BLE ERIC (SGBCI)</t>
  </si>
  <si>
    <t>BANQUE : SIB</t>
  </si>
  <si>
    <t>BANQUE : SGCI</t>
  </si>
  <si>
    <t>PRELEVEMENT DIRECT DES IMPOTS 12% SUR LES BAUX</t>
  </si>
  <si>
    <t>MONTANT DES BAUX VIRES SUR  LES COMPTES</t>
  </si>
  <si>
    <t xml:space="preserve">COMMISSION BAUX CCGIM </t>
  </si>
  <si>
    <t xml:space="preserve">MONTANT TOTAL VIRE </t>
  </si>
  <si>
    <t>N'GUESSAN LOUKOU ALAIN</t>
  </si>
  <si>
    <t>KAMBIRE</t>
  </si>
  <si>
    <t>BAIL DE M ZAMBLE BI IRIE DOMINIQUE N° CC 9102014T</t>
  </si>
  <si>
    <t>REMBOURSEMENT 4 X 61 600 F</t>
  </si>
  <si>
    <t>DE 11/2017  A  02/2018</t>
  </si>
  <si>
    <t>57636449</t>
  </si>
  <si>
    <t>RELEVE MENSUEL DES BAUX : MOIS DE DECEMBRE 2018</t>
  </si>
  <si>
    <t>RELEVE MENSUEL DES BAUX : MOIS DE JANVIER 2019</t>
  </si>
  <si>
    <t>RELEVE MENSUEL DES BAUX : MOIS DE MARS 2019</t>
  </si>
  <si>
    <t>RELEVE MENSUEL DES BAUX : MOIS D'AVRIL 2019</t>
  </si>
  <si>
    <t>RELEVE MENSUEL DES BAUX : MOIS DE MAI 2019</t>
  </si>
  <si>
    <t>PRELEVEMENT SOLDE MISE EN ETAT 06/19</t>
  </si>
  <si>
    <t xml:space="preserve">LE COMPTE DE SODECI AU NOM DE BENIE BI TRA ALAIN A ÉTÉ RESILIE DEPUIS LE 22 OCTOBRE 2012, LES FACTURES NE PORTANT PAS SON NOM </t>
  </si>
  <si>
    <t>BAIL RESILIE LE 31/04/2019 A LA DEMANDE DU PRORIETAIRE</t>
  </si>
  <si>
    <t>ORO ALAIN PASCAL ARNAUD</t>
  </si>
  <si>
    <t>2013000198</t>
  </si>
  <si>
    <t>02585018</t>
  </si>
  <si>
    <t>79698943</t>
  </si>
  <si>
    <t>C2-F4</t>
  </si>
  <si>
    <t>RELEVE MENSUEL DES BAUX : MOIS DE JUIN 2019</t>
  </si>
  <si>
    <t>RELEVE MENSUEL DES BAUX : MOIS DE JUILLET 2019</t>
  </si>
  <si>
    <t>RELEVE MENSUEL DES BAUX : MOIS D'AOUT 2019</t>
  </si>
  <si>
    <t>RELEVE MENSUEL DES BAUX : MOIS DE SEPTEMBRE 2019</t>
  </si>
  <si>
    <t>RELEVE MENSUEL DES BAUX : MOIS D'OCTOBRE 2019</t>
  </si>
  <si>
    <t xml:space="preserve"> </t>
  </si>
  <si>
    <t>BAIL RESILIE LE 30/04/2019 A LA DEMANDE DU PRORIETAIRE</t>
  </si>
  <si>
    <t xml:space="preserve">08/11/2019  PAYEMENT DE 20 000 F AU SERVICE DES BAUX DE LA GENDARMERIE POUR AUGMENTATION </t>
  </si>
  <si>
    <t>DU BAIL A 90 000 F PLUS 5 000 F TRANSPORT</t>
  </si>
  <si>
    <t>CHANGEMENT D'APPARTEMENT DE 1D2 A AR1 3 PIECES, DOSSIER BAIL MARINE 60 000 F PLUS TRANSPORT 10 000 F</t>
  </si>
  <si>
    <t>RESILIER  LE 31/08/2019</t>
  </si>
  <si>
    <t>N'DRI KOFFI ALEXI</t>
  </si>
  <si>
    <t>1789008</t>
  </si>
  <si>
    <t>RELEVE MENSUEL DES BAUX : MOIS DE DECEMBRE 2019</t>
  </si>
  <si>
    <t>BAIL DÉJÀ RESILIE EN MARS 2017</t>
  </si>
  <si>
    <t>RELEVE MENSUEL DES BAUX : MOIS DE NOVEMBRE 2019 (CORRIGE)</t>
  </si>
  <si>
    <t>DU BAIL A 90 000 F PLUS 5 000 F TRANSPORT (BAIL NON RELEVE A 90 000 F)</t>
  </si>
  <si>
    <t>BAIL ACTIVE EN DECEMBRE 2019 SANS MOTIF</t>
  </si>
  <si>
    <t>RELEVE MENSUEL DES BAUX : MOIS DE JANVIER 2020</t>
  </si>
  <si>
    <t>SIB 0107590000023531</t>
  </si>
  <si>
    <t>BAIL ACTIVE EN DECEMBRE 2019 SANS MOTIF : N° de compte à vérifier SIB: 0107590000023531</t>
  </si>
  <si>
    <t>RELEVE MENSUEL DES BAUX </t>
  </si>
  <si>
    <t>SGBCI: 0022100002583656</t>
  </si>
  <si>
    <t xml:space="preserve">NANAN MAHONIN GUENOLE </t>
  </si>
  <si>
    <t>SCH</t>
  </si>
  <si>
    <t>FACI</t>
  </si>
  <si>
    <t>DALOA</t>
  </si>
  <si>
    <t>RELEVE MENSUEL DES BAUX : MOIS DE FEVRIER 2020</t>
  </si>
  <si>
    <t>RELEVE MENSUEL DES BAUX : MOIS DE MARS 2020</t>
  </si>
  <si>
    <t>RELEVE MENSUEL DES BAUX : MOIS D'AVRIL 2020</t>
  </si>
  <si>
    <t>BAÏ MATHIEU</t>
  </si>
  <si>
    <t>ADJT</t>
  </si>
  <si>
    <t>04 34 61 34</t>
  </si>
  <si>
    <t>07 34 34 52</t>
  </si>
  <si>
    <t>POLICE</t>
  </si>
  <si>
    <t>NOUVEAU LOCATAIRE -  BAIL POLICE A COMPTER D'AVRIL 2020</t>
  </si>
  <si>
    <t>LE BAIL DU GENDARME SERA RESILIE APRES QU'IL AIT REGLE LES FRAIS DE REMISE EN ETAT QUI S'ELEVE A 161 490 F.</t>
  </si>
  <si>
    <t>SON BAIL EST DE 110 000 F IL COMPTE PAYER PAR VIREMENT BANCAIRE DE 20 000 F CFA A LA BACI COMPTE DU GERANT BAGAYOGO AMADOU</t>
  </si>
  <si>
    <t>RELEVE MENSUEL DES BAUX : MOIS DE MAI 2020</t>
  </si>
  <si>
    <t>RELEVE MENSUEL DES BAUX : MOIS DE JUIN 2020</t>
  </si>
  <si>
    <t>RELEVE MENSUEL DES BAUX : MOIS DE JUILLET 2020</t>
  </si>
  <si>
    <t>LE BAIL DU GENDARME A ETE RESILIE APRES QU'IL AIT REGLE LES FRAIS DE REMISE EN ETAT QUI S'ELEVE A 161 490 F.</t>
  </si>
  <si>
    <t>RELEVE MENSUEL DES BAUX : MOIS D'AOUT 2020</t>
  </si>
  <si>
    <t>RELEVE MENSUEL DES BAUX : MOIS DE SEPTEMBRE 2020</t>
  </si>
  <si>
    <t>BAIL RESILIE LE 31 AOUT 2020 EN COMPENSATION DE 90 000 F PRELEVE SUR SA SOLDE A LA DEMANDE DU SERVICE LOGEMENT GENDARMERIE</t>
  </si>
  <si>
    <t>LES CLES ONT ÉTÉ  RESTITUEES  LE 22 SEPTEMBRE 2020</t>
  </si>
  <si>
    <t>RELEVE MENSUEL DES BAUX : MOIS D'OCTOBRE 2020</t>
  </si>
  <si>
    <t>RELEVE MENSUEL DES BAUX : MOIS DE NOVEMBRE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</si>
</sst>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/>
    <xf numFmtId="3" fontId="1" fillId="0" borderId="2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7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/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left" vertical="center" wrapText="1"/>
    </xf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ont="1" applyBorder="1" applyAlignment="1"/>
    <xf numFmtId="3" fontId="1" fillId="0" borderId="1" xfId="0" applyNumberFormat="1" applyFont="1" applyBorder="1" applyAlignment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0" fillId="2" borderId="3" xfId="0" applyNumberFormat="1" applyFill="1" applyBorder="1" applyAlignment="1">
      <alignment horizontal="left" vertical="center" wrapText="1"/>
    </xf>
    <xf numFmtId="3" fontId="3" fillId="0" borderId="3" xfId="0" applyNumberFormat="1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3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2" borderId="2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3" fontId="11" fillId="0" borderId="7" xfId="0" applyNumberFormat="1" applyFont="1" applyBorder="1" applyAlignment="1">
      <alignment horizontal="center" vertical="center"/>
    </xf>
    <xf numFmtId="3" fontId="1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3" fontId="12" fillId="0" borderId="3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9" xfId="0" applyBorder="1" applyAlignment="1">
      <alignment horizontal="left"/>
    </xf>
    <xf numFmtId="3" fontId="0" fillId="0" borderId="2" xfId="0" applyNumberFormat="1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2" sqref="J12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63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36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7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>
        <v>210000</v>
      </c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9" t="s">
        <v>53</v>
      </c>
      <c r="B14" s="110"/>
      <c r="C14" s="110"/>
      <c r="D14" s="110"/>
      <c r="E14" s="110"/>
      <c r="F14" s="111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9" t="s">
        <v>54</v>
      </c>
      <c r="B15" s="110"/>
      <c r="C15" s="110"/>
      <c r="D15" s="110"/>
      <c r="E15" s="110"/>
      <c r="F15" s="111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12" t="s">
        <v>56</v>
      </c>
      <c r="B16" s="113"/>
      <c r="C16" s="113"/>
      <c r="D16" s="113"/>
      <c r="E16" s="113"/>
      <c r="F16" s="114"/>
      <c r="G16" s="5">
        <f>G15+G17</f>
        <v>365200</v>
      </c>
      <c r="H16" s="11"/>
      <c r="I16" s="8"/>
      <c r="J16" s="35"/>
      <c r="K16" s="35"/>
    </row>
    <row r="17" spans="1:12" ht="15" customHeight="1" x14ac:dyDescent="0.25">
      <c r="A17" s="115" t="s">
        <v>55</v>
      </c>
      <c r="B17" s="116"/>
      <c r="C17" s="116"/>
      <c r="D17" s="116"/>
      <c r="E17" s="116"/>
      <c r="F17" s="117"/>
      <c r="G17" s="31">
        <f>G13*-0.05</f>
        <v>-22000</v>
      </c>
      <c r="H17" s="118"/>
      <c r="I17" s="119"/>
      <c r="J17" s="22"/>
    </row>
    <row r="18" spans="1:12" ht="15" customHeight="1" x14ac:dyDescent="0.25">
      <c r="A18" s="32">
        <v>1</v>
      </c>
      <c r="B18" s="33" t="s">
        <v>57</v>
      </c>
      <c r="C18" s="32"/>
      <c r="D18" s="34">
        <v>29450</v>
      </c>
      <c r="E18" s="40" t="s">
        <v>59</v>
      </c>
      <c r="F18" s="41"/>
      <c r="G18" s="42"/>
      <c r="H18" s="41"/>
      <c r="I18" s="41"/>
      <c r="J18" s="104" t="s">
        <v>60</v>
      </c>
      <c r="K18" s="104"/>
      <c r="L18" s="104"/>
    </row>
    <row r="19" spans="1:12" ht="15" customHeight="1" x14ac:dyDescent="0.25">
      <c r="A19" s="32">
        <v>2</v>
      </c>
      <c r="B19" s="33" t="s">
        <v>58</v>
      </c>
      <c r="C19" s="32"/>
      <c r="D19" s="34">
        <v>61761</v>
      </c>
      <c r="E19" s="105" t="s">
        <v>59</v>
      </c>
      <c r="F19" s="106"/>
      <c r="G19" s="106"/>
      <c r="H19" s="106"/>
      <c r="I19" s="106"/>
      <c r="J19" s="107" t="s">
        <v>61</v>
      </c>
      <c r="K19" s="107"/>
      <c r="L19" s="107"/>
    </row>
    <row r="20" spans="1:12" ht="7.5" customHeight="1" x14ac:dyDescent="0.25">
      <c r="A20" s="108"/>
      <c r="B20" s="108"/>
      <c r="C20" s="108"/>
      <c r="D20" s="108"/>
      <c r="E20" s="108"/>
      <c r="F20" s="108"/>
      <c r="G20" s="108"/>
      <c r="H20" s="108"/>
      <c r="I20" s="108"/>
    </row>
    <row r="21" spans="1:12" ht="18.75" x14ac:dyDescent="0.25">
      <c r="A21" s="99" t="s">
        <v>51</v>
      </c>
      <c r="B21" s="99"/>
      <c r="C21" s="99"/>
      <c r="D21" s="99"/>
      <c r="E21" s="100">
        <v>308000</v>
      </c>
      <c r="F21" s="101"/>
      <c r="G21" s="101"/>
      <c r="H21" s="101"/>
      <c r="I21" s="29">
        <v>4</v>
      </c>
      <c r="J21" s="102"/>
      <c r="K21" s="103"/>
    </row>
    <row r="22" spans="1:12" ht="17.25" customHeight="1" x14ac:dyDescent="0.25">
      <c r="A22" s="99" t="s">
        <v>52</v>
      </c>
      <c r="B22" s="99"/>
      <c r="C22" s="99"/>
      <c r="D22" s="99"/>
      <c r="E22" s="100">
        <v>123200</v>
      </c>
      <c r="F22" s="101"/>
      <c r="G22" s="101"/>
      <c r="H22" s="101"/>
      <c r="I22" s="30">
        <v>2</v>
      </c>
      <c r="J22" s="102"/>
      <c r="K22" s="103"/>
    </row>
  </sheetData>
  <mergeCells count="21">
    <mergeCell ref="A13:F13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H17:I17"/>
    <mergeCell ref="A22:D22"/>
    <mergeCell ref="E22:H22"/>
    <mergeCell ref="J22:K22"/>
    <mergeCell ref="J18:L18"/>
    <mergeCell ref="E19:I19"/>
    <mergeCell ref="J19:L19"/>
    <mergeCell ref="A20:I20"/>
    <mergeCell ref="A21:D21"/>
    <mergeCell ref="E21:H21"/>
    <mergeCell ref="J21:K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0" sqref="J10:L1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80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57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70000</v>
      </c>
      <c r="H8" s="13"/>
      <c r="I8" s="2"/>
      <c r="J8" s="19" t="s">
        <v>44</v>
      </c>
      <c r="K8" s="19" t="s">
        <v>45</v>
      </c>
      <c r="L8" s="14" t="s">
        <v>46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120" t="s">
        <v>10</v>
      </c>
      <c r="B12" s="121"/>
      <c r="C12" s="121"/>
      <c r="D12" s="121"/>
      <c r="E12" s="121"/>
      <c r="F12" s="122"/>
      <c r="G12" s="16">
        <f>SUM(G7:G11)</f>
        <v>390000</v>
      </c>
      <c r="H12" s="17"/>
      <c r="I12" s="16"/>
      <c r="J12" s="35"/>
      <c r="K12" s="35"/>
    </row>
    <row r="13" spans="1:12" ht="15" customHeight="1" x14ac:dyDescent="0.25">
      <c r="A13" s="130" t="s">
        <v>53</v>
      </c>
      <c r="B13" s="131"/>
      <c r="C13" s="131"/>
      <c r="D13" s="131"/>
      <c r="E13" s="131"/>
      <c r="F13" s="132"/>
      <c r="G13" s="4">
        <f>G12*-0.12</f>
        <v>-46800</v>
      </c>
      <c r="H13" s="11"/>
      <c r="I13" s="8"/>
      <c r="J13" s="35"/>
      <c r="K13" s="35"/>
    </row>
    <row r="14" spans="1:12" ht="15" customHeight="1" x14ac:dyDescent="0.25">
      <c r="A14" s="130" t="s">
        <v>54</v>
      </c>
      <c r="B14" s="131"/>
      <c r="C14" s="131"/>
      <c r="D14" s="131"/>
      <c r="E14" s="131"/>
      <c r="F14" s="132"/>
      <c r="G14" s="5">
        <f>SUM(G12:G13)</f>
        <v>343200</v>
      </c>
      <c r="H14" s="11"/>
      <c r="I14" s="8"/>
      <c r="J14" s="35"/>
      <c r="K14" s="35"/>
    </row>
    <row r="15" spans="1:12" ht="15" customHeight="1" x14ac:dyDescent="0.25">
      <c r="A15" s="115" t="s">
        <v>55</v>
      </c>
      <c r="B15" s="116"/>
      <c r="C15" s="116"/>
      <c r="D15" s="116"/>
      <c r="E15" s="116"/>
      <c r="F15" s="117"/>
      <c r="G15" s="31">
        <f>G12*-0.05</f>
        <v>-19500</v>
      </c>
      <c r="H15" s="118"/>
      <c r="I15" s="119"/>
    </row>
    <row r="16" spans="1:12" ht="15" customHeight="1" x14ac:dyDescent="0.25"/>
  </sheetData>
  <mergeCells count="10">
    <mergeCell ref="A13:F13"/>
    <mergeCell ref="A14:F14"/>
    <mergeCell ref="A15:F15"/>
    <mergeCell ref="H15:I15"/>
    <mergeCell ref="A1:K1"/>
    <mergeCell ref="J3:L3"/>
    <mergeCell ref="J4:L4"/>
    <mergeCell ref="J5:L5"/>
    <mergeCell ref="J6:K6"/>
    <mergeCell ref="A12:F1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A21" sqref="A21:L2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91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59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8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120" t="s">
        <v>10</v>
      </c>
      <c r="B12" s="121"/>
      <c r="C12" s="121"/>
      <c r="D12" s="121"/>
      <c r="E12" s="121"/>
      <c r="F12" s="122"/>
      <c r="G12" s="16">
        <f>SUM(G7:G11)</f>
        <v>410000</v>
      </c>
      <c r="H12" s="17"/>
      <c r="I12" s="16"/>
      <c r="J12" s="35"/>
      <c r="K12" s="35"/>
    </row>
    <row r="13" spans="1:12" ht="15" customHeight="1" x14ac:dyDescent="0.25">
      <c r="A13" s="130" t="s">
        <v>53</v>
      </c>
      <c r="B13" s="131"/>
      <c r="C13" s="131"/>
      <c r="D13" s="131"/>
      <c r="E13" s="131"/>
      <c r="F13" s="132"/>
      <c r="G13" s="4">
        <f>G12*-0.12</f>
        <v>-49200</v>
      </c>
      <c r="H13" s="11"/>
      <c r="I13" s="8"/>
      <c r="J13" s="35"/>
      <c r="K13" s="35"/>
    </row>
    <row r="14" spans="1:12" ht="15" customHeight="1" x14ac:dyDescent="0.25">
      <c r="A14" s="130" t="s">
        <v>54</v>
      </c>
      <c r="B14" s="131"/>
      <c r="C14" s="131"/>
      <c r="D14" s="131"/>
      <c r="E14" s="131"/>
      <c r="F14" s="132"/>
      <c r="G14" s="5">
        <f>SUM(G12:G13)</f>
        <v>360800</v>
      </c>
      <c r="H14" s="11"/>
      <c r="I14" s="8"/>
      <c r="J14" s="35"/>
      <c r="K14" s="35"/>
    </row>
    <row r="15" spans="1:12" ht="15" customHeight="1" x14ac:dyDescent="0.25">
      <c r="A15" s="115" t="s">
        <v>55</v>
      </c>
      <c r="B15" s="116"/>
      <c r="C15" s="116"/>
      <c r="D15" s="116"/>
      <c r="E15" s="116"/>
      <c r="F15" s="117"/>
      <c r="G15" s="31">
        <f>G12*-0.05</f>
        <v>-20500</v>
      </c>
      <c r="H15" s="118"/>
      <c r="I15" s="119"/>
      <c r="J15" s="22"/>
    </row>
    <row r="16" spans="1:12" ht="15" customHeight="1" x14ac:dyDescent="0.25"/>
    <row r="17" spans="1:12" ht="15.75" x14ac:dyDescent="0.25">
      <c r="A17" s="2">
        <v>1</v>
      </c>
      <c r="B17" s="15" t="s">
        <v>50</v>
      </c>
      <c r="C17" s="28" t="s">
        <v>31</v>
      </c>
      <c r="D17" s="2">
        <v>44521</v>
      </c>
      <c r="E17" s="134" t="s">
        <v>83</v>
      </c>
      <c r="F17" s="135"/>
      <c r="G17" s="135"/>
      <c r="H17" s="135"/>
      <c r="I17" s="135"/>
      <c r="J17" s="135"/>
      <c r="K17" s="135"/>
      <c r="L17" s="136"/>
    </row>
    <row r="18" spans="1:12" x14ac:dyDescent="0.25">
      <c r="A18" s="133" t="s">
        <v>92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</row>
    <row r="20" spans="1:12" ht="18" customHeight="1" x14ac:dyDescent="0.25">
      <c r="A20" s="2">
        <v>3</v>
      </c>
      <c r="B20" s="15" t="s">
        <v>43</v>
      </c>
      <c r="C20" s="28" t="s">
        <v>17</v>
      </c>
      <c r="D20" s="2">
        <v>67664</v>
      </c>
      <c r="E20" s="26" t="s">
        <v>18</v>
      </c>
      <c r="F20" s="14"/>
      <c r="G20" s="2">
        <v>90000</v>
      </c>
      <c r="H20" s="13"/>
      <c r="I20" s="2"/>
      <c r="J20" s="19" t="s">
        <v>44</v>
      </c>
      <c r="K20" s="19" t="s">
        <v>45</v>
      </c>
      <c r="L20" s="14" t="s">
        <v>46</v>
      </c>
    </row>
    <row r="21" spans="1:12" x14ac:dyDescent="0.25">
      <c r="A21" s="133" t="s">
        <v>85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  <row r="22" spans="1:12" x14ac:dyDescent="0.25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</row>
    <row r="23" spans="1:12" ht="15.75" x14ac:dyDescent="0.25">
      <c r="A23" s="62">
        <v>7</v>
      </c>
      <c r="B23" s="18" t="s">
        <v>87</v>
      </c>
      <c r="C23" s="28"/>
      <c r="D23" s="2">
        <v>39406</v>
      </c>
      <c r="E23" s="26"/>
      <c r="F23" s="14" t="s">
        <v>88</v>
      </c>
      <c r="G23" s="2">
        <v>70000</v>
      </c>
      <c r="H23" s="105" t="s">
        <v>90</v>
      </c>
      <c r="I23" s="105"/>
      <c r="J23" s="105"/>
      <c r="K23" s="105"/>
      <c r="L23" s="105"/>
    </row>
  </sheetData>
  <mergeCells count="15">
    <mergeCell ref="H23:L23"/>
    <mergeCell ref="A12:F12"/>
    <mergeCell ref="A1:K1"/>
    <mergeCell ref="J3:L3"/>
    <mergeCell ref="J4:L4"/>
    <mergeCell ref="J5:L5"/>
    <mergeCell ref="J6:K6"/>
    <mergeCell ref="A21:L21"/>
    <mergeCell ref="A22:L22"/>
    <mergeCell ref="A13:F13"/>
    <mergeCell ref="A14:F14"/>
    <mergeCell ref="A15:F15"/>
    <mergeCell ref="H15:I15"/>
    <mergeCell ref="E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M30" sqref="M3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89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6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1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.75" x14ac:dyDescent="0.25">
      <c r="A12" s="2">
        <v>7</v>
      </c>
      <c r="B12" s="18" t="s">
        <v>87</v>
      </c>
      <c r="C12" s="28"/>
      <c r="D12" s="2">
        <v>39406</v>
      </c>
      <c r="E12" s="26"/>
      <c r="F12" s="14" t="s">
        <v>88</v>
      </c>
      <c r="G12" s="54">
        <v>70000</v>
      </c>
      <c r="H12" s="54"/>
      <c r="I12" s="55"/>
      <c r="J12" s="19"/>
      <c r="K12" s="21"/>
      <c r="L12" s="14"/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480000</v>
      </c>
      <c r="H13" s="17"/>
      <c r="I13" s="16"/>
      <c r="J13" s="35"/>
      <c r="K13" s="35"/>
    </row>
    <row r="14" spans="1:12" ht="15" customHeight="1" x14ac:dyDescent="0.25">
      <c r="A14" s="130" t="s">
        <v>53</v>
      </c>
      <c r="B14" s="131"/>
      <c r="C14" s="131"/>
      <c r="D14" s="131"/>
      <c r="E14" s="131"/>
      <c r="F14" s="132"/>
      <c r="G14" s="4">
        <f>G13*-0.12</f>
        <v>-57600</v>
      </c>
      <c r="H14" s="11"/>
      <c r="I14" s="8"/>
      <c r="J14" s="35"/>
      <c r="K14" s="35"/>
    </row>
    <row r="15" spans="1:12" ht="15" customHeight="1" x14ac:dyDescent="0.25">
      <c r="A15" s="130" t="s">
        <v>54</v>
      </c>
      <c r="B15" s="131"/>
      <c r="C15" s="131"/>
      <c r="D15" s="131"/>
      <c r="E15" s="131"/>
      <c r="F15" s="132"/>
      <c r="G15" s="5">
        <f>SUM(G13:G14)</f>
        <v>422400</v>
      </c>
      <c r="H15" s="11"/>
      <c r="I15" s="8"/>
      <c r="J15" s="35"/>
      <c r="K15" s="35"/>
    </row>
    <row r="16" spans="1:12" ht="15" customHeight="1" x14ac:dyDescent="0.25">
      <c r="A16" s="115" t="s">
        <v>55</v>
      </c>
      <c r="B16" s="116"/>
      <c r="C16" s="116"/>
      <c r="D16" s="116"/>
      <c r="E16" s="116"/>
      <c r="F16" s="117"/>
      <c r="G16" s="31">
        <f>G13*-0.05</f>
        <v>-24000</v>
      </c>
      <c r="H16" s="118"/>
      <c r="I16" s="119"/>
      <c r="J16" s="22"/>
    </row>
    <row r="17" spans="1:12" ht="15" customHeight="1" x14ac:dyDescent="0.25"/>
    <row r="18" spans="1:12" ht="15.75" x14ac:dyDescent="0.25">
      <c r="A18" s="2">
        <v>1</v>
      </c>
      <c r="B18" s="15" t="s">
        <v>50</v>
      </c>
      <c r="C18" s="28" t="s">
        <v>31</v>
      </c>
      <c r="D18" s="2">
        <v>44521</v>
      </c>
      <c r="E18" s="134" t="s">
        <v>83</v>
      </c>
      <c r="F18" s="135"/>
      <c r="G18" s="135"/>
      <c r="H18" s="135"/>
      <c r="I18" s="135"/>
      <c r="J18" s="135"/>
      <c r="K18" s="135"/>
      <c r="L18" s="136"/>
    </row>
    <row r="19" spans="1:12" x14ac:dyDescent="0.25">
      <c r="A19" s="133" t="s">
        <v>84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</row>
    <row r="21" spans="1:12" ht="18" customHeight="1" x14ac:dyDescent="0.25">
      <c r="A21" s="2">
        <v>3</v>
      </c>
      <c r="B21" s="15" t="s">
        <v>43</v>
      </c>
      <c r="C21" s="28" t="s">
        <v>17</v>
      </c>
      <c r="D21" s="2">
        <v>67664</v>
      </c>
      <c r="E21" s="26" t="s">
        <v>18</v>
      </c>
      <c r="F21" s="14"/>
      <c r="G21" s="2">
        <v>90000</v>
      </c>
      <c r="H21" s="13"/>
      <c r="I21" s="2"/>
      <c r="J21" s="19" t="s">
        <v>44</v>
      </c>
      <c r="K21" s="19" t="s">
        <v>45</v>
      </c>
      <c r="L21" s="14" t="s">
        <v>46</v>
      </c>
    </row>
    <row r="22" spans="1:12" x14ac:dyDescent="0.25">
      <c r="A22" s="133" t="s">
        <v>85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</row>
    <row r="23" spans="1:12" x14ac:dyDescent="0.25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</row>
    <row r="24" spans="1:12" ht="15.75" x14ac:dyDescent="0.25">
      <c r="A24" s="2">
        <v>7</v>
      </c>
      <c r="B24" s="18" t="s">
        <v>87</v>
      </c>
      <c r="C24" s="28"/>
      <c r="D24" s="2">
        <v>39406</v>
      </c>
      <c r="E24" s="26"/>
      <c r="F24" s="14" t="s">
        <v>88</v>
      </c>
      <c r="G24" s="2">
        <v>70000</v>
      </c>
      <c r="H24" s="137" t="s">
        <v>90</v>
      </c>
      <c r="I24" s="138"/>
      <c r="J24" s="138"/>
      <c r="K24" s="138"/>
      <c r="L24" s="138"/>
    </row>
    <row r="25" spans="1:12" x14ac:dyDescent="0.25">
      <c r="A25" s="124" t="s">
        <v>93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</row>
  </sheetData>
  <mergeCells count="16">
    <mergeCell ref="A22:L22"/>
    <mergeCell ref="A23:L23"/>
    <mergeCell ref="H24:L24"/>
    <mergeCell ref="A25:L25"/>
    <mergeCell ref="A14:F14"/>
    <mergeCell ref="A15:F15"/>
    <mergeCell ref="A16:F16"/>
    <mergeCell ref="H16:I16"/>
    <mergeCell ref="E18:L18"/>
    <mergeCell ref="A19:L19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G8" sqref="G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94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63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4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.75" x14ac:dyDescent="0.25">
      <c r="A12" s="2">
        <v>7</v>
      </c>
      <c r="B12" s="18" t="s">
        <v>87</v>
      </c>
      <c r="C12" s="28"/>
      <c r="D12" s="2">
        <v>39406</v>
      </c>
      <c r="E12" s="26"/>
      <c r="F12" s="14" t="s">
        <v>88</v>
      </c>
      <c r="G12" s="54">
        <v>70000</v>
      </c>
      <c r="H12" s="139" t="s">
        <v>95</v>
      </c>
      <c r="I12" s="140"/>
      <c r="J12" s="140"/>
      <c r="K12" s="140"/>
      <c r="L12" s="141"/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480000</v>
      </c>
      <c r="H13" s="17"/>
      <c r="I13" s="16"/>
      <c r="J13" s="35"/>
      <c r="K13" s="35"/>
    </row>
    <row r="14" spans="1:12" ht="15" customHeight="1" x14ac:dyDescent="0.25">
      <c r="A14" s="130" t="s">
        <v>53</v>
      </c>
      <c r="B14" s="131"/>
      <c r="C14" s="131"/>
      <c r="D14" s="131"/>
      <c r="E14" s="131"/>
      <c r="F14" s="132"/>
      <c r="G14" s="4">
        <f>G13*-0.12</f>
        <v>-57600</v>
      </c>
      <c r="H14" s="11"/>
      <c r="I14" s="8"/>
      <c r="J14" s="35"/>
      <c r="K14" s="35"/>
    </row>
    <row r="15" spans="1:12" ht="15" customHeight="1" x14ac:dyDescent="0.25">
      <c r="A15" s="130" t="s">
        <v>54</v>
      </c>
      <c r="B15" s="131"/>
      <c r="C15" s="131"/>
      <c r="D15" s="131"/>
      <c r="E15" s="131"/>
      <c r="F15" s="132"/>
      <c r="G15" s="5">
        <f>SUM(G13:G14)</f>
        <v>422400</v>
      </c>
      <c r="H15" s="11"/>
      <c r="I15" s="8"/>
      <c r="J15" s="35"/>
      <c r="K15" s="35"/>
    </row>
    <row r="16" spans="1:12" ht="15" customHeight="1" x14ac:dyDescent="0.25">
      <c r="A16" s="115" t="s">
        <v>55</v>
      </c>
      <c r="B16" s="116"/>
      <c r="C16" s="116"/>
      <c r="D16" s="116"/>
      <c r="E16" s="116"/>
      <c r="F16" s="117"/>
      <c r="G16" s="31">
        <f>G13*-0.05</f>
        <v>-24000</v>
      </c>
      <c r="H16" s="118"/>
      <c r="I16" s="119"/>
      <c r="J16" s="22"/>
    </row>
    <row r="17" spans="1:12" ht="15" customHeight="1" x14ac:dyDescent="0.25"/>
    <row r="18" spans="1:12" ht="15.75" x14ac:dyDescent="0.25">
      <c r="A18" s="2">
        <v>1</v>
      </c>
      <c r="B18" s="15" t="s">
        <v>50</v>
      </c>
      <c r="C18" s="28" t="s">
        <v>31</v>
      </c>
      <c r="D18" s="2">
        <v>44521</v>
      </c>
      <c r="E18" s="134" t="s">
        <v>83</v>
      </c>
      <c r="F18" s="135"/>
      <c r="G18" s="135"/>
      <c r="H18" s="135"/>
      <c r="I18" s="135"/>
      <c r="J18" s="135"/>
      <c r="K18" s="135"/>
      <c r="L18" s="136"/>
    </row>
    <row r="19" spans="1:12" x14ac:dyDescent="0.25">
      <c r="A19" s="133" t="s">
        <v>84</v>
      </c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</row>
    <row r="21" spans="1:12" ht="18" customHeight="1" x14ac:dyDescent="0.25">
      <c r="A21" s="2">
        <v>3</v>
      </c>
      <c r="B21" s="15" t="s">
        <v>43</v>
      </c>
      <c r="C21" s="28" t="s">
        <v>17</v>
      </c>
      <c r="D21" s="2">
        <v>67664</v>
      </c>
      <c r="E21" s="26" t="s">
        <v>18</v>
      </c>
      <c r="F21" s="14"/>
      <c r="G21" s="2">
        <v>90000</v>
      </c>
      <c r="H21" s="13"/>
      <c r="I21" s="2"/>
      <c r="J21" s="19" t="s">
        <v>44</v>
      </c>
      <c r="K21" s="19" t="s">
        <v>45</v>
      </c>
      <c r="L21" s="14" t="s">
        <v>46</v>
      </c>
    </row>
    <row r="22" spans="1:12" x14ac:dyDescent="0.25">
      <c r="A22" s="133" t="s">
        <v>85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</row>
    <row r="23" spans="1:12" x14ac:dyDescent="0.25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</row>
    <row r="24" spans="1:12" ht="15.75" x14ac:dyDescent="0.25">
      <c r="A24" s="2">
        <v>7</v>
      </c>
      <c r="B24" s="18" t="s">
        <v>87</v>
      </c>
      <c r="C24" s="28"/>
      <c r="D24" s="2">
        <v>39406</v>
      </c>
      <c r="E24" s="26"/>
      <c r="F24" s="14" t="s">
        <v>88</v>
      </c>
      <c r="G24" s="2">
        <v>70000</v>
      </c>
      <c r="H24" s="137" t="s">
        <v>90</v>
      </c>
      <c r="I24" s="138"/>
      <c r="J24" s="138"/>
      <c r="K24" s="138"/>
      <c r="L24" s="138"/>
    </row>
    <row r="25" spans="1:12" x14ac:dyDescent="0.25">
      <c r="A25" s="124" t="s">
        <v>96</v>
      </c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</row>
  </sheetData>
  <mergeCells count="17">
    <mergeCell ref="A22:L22"/>
    <mergeCell ref="A23:L23"/>
    <mergeCell ref="H24:L24"/>
    <mergeCell ref="A25:L25"/>
    <mergeCell ref="H12:L12"/>
    <mergeCell ref="A14:F14"/>
    <mergeCell ref="A15:F15"/>
    <mergeCell ref="A16:F16"/>
    <mergeCell ref="H16:I16"/>
    <mergeCell ref="E18:L18"/>
    <mergeCell ref="A19:L19"/>
    <mergeCell ref="A13:F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F20" sqref="F2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97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65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6.5" customHeight="1" x14ac:dyDescent="0.25">
      <c r="A12" s="2">
        <v>6</v>
      </c>
      <c r="B12" s="18" t="s">
        <v>99</v>
      </c>
      <c r="C12" s="28" t="s">
        <v>100</v>
      </c>
      <c r="D12" s="2">
        <v>33259</v>
      </c>
      <c r="E12" s="26" t="s">
        <v>101</v>
      </c>
      <c r="F12" s="14"/>
      <c r="G12" s="2"/>
      <c r="H12" s="2"/>
      <c r="I12" s="25"/>
      <c r="J12" s="19"/>
      <c r="K12" s="21"/>
      <c r="L12" s="14" t="s">
        <v>102</v>
      </c>
    </row>
    <row r="13" spans="1:12" ht="22.5" customHeight="1" x14ac:dyDescent="0.25">
      <c r="A13" s="142" t="s">
        <v>98</v>
      </c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</row>
    <row r="14" spans="1:12" ht="15.75" customHeight="1" x14ac:dyDescent="0.25">
      <c r="A14" s="142" t="s">
        <v>95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</row>
    <row r="15" spans="1:12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</row>
  </sheetData>
  <mergeCells count="7">
    <mergeCell ref="A14:L14"/>
    <mergeCell ref="A13:L13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8" sqref="G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103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6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69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120" t="s">
        <v>10</v>
      </c>
      <c r="B12" s="121"/>
      <c r="C12" s="121"/>
      <c r="D12" s="121"/>
      <c r="E12" s="121"/>
      <c r="F12" s="122"/>
      <c r="G12" s="16">
        <f>SUM(G7:G11)</f>
        <v>430000</v>
      </c>
      <c r="H12" s="17"/>
      <c r="I12" s="16"/>
      <c r="J12" s="35"/>
      <c r="K12" s="35"/>
    </row>
    <row r="13" spans="1:12" ht="15" customHeight="1" x14ac:dyDescent="0.25">
      <c r="A13" s="130" t="s">
        <v>53</v>
      </c>
      <c r="B13" s="131"/>
      <c r="C13" s="131"/>
      <c r="D13" s="131"/>
      <c r="E13" s="131"/>
      <c r="F13" s="132"/>
      <c r="G13" s="4">
        <f>G12*-0.12</f>
        <v>-51600</v>
      </c>
      <c r="H13" s="11"/>
      <c r="I13" s="8"/>
      <c r="J13" s="35"/>
      <c r="K13" s="35"/>
    </row>
    <row r="14" spans="1:12" ht="15" customHeight="1" x14ac:dyDescent="0.25">
      <c r="A14" s="130" t="s">
        <v>54</v>
      </c>
      <c r="B14" s="131"/>
      <c r="C14" s="131"/>
      <c r="D14" s="131"/>
      <c r="E14" s="131"/>
      <c r="F14" s="132"/>
      <c r="G14" s="5">
        <f>SUM(G12:G13)</f>
        <v>378400</v>
      </c>
      <c r="H14" s="11"/>
      <c r="I14" s="8"/>
      <c r="J14" s="35"/>
      <c r="K14" s="35"/>
    </row>
    <row r="15" spans="1:12" ht="15" customHeight="1" x14ac:dyDescent="0.25">
      <c r="A15" s="115" t="s">
        <v>55</v>
      </c>
      <c r="B15" s="116"/>
      <c r="C15" s="116"/>
      <c r="D15" s="116"/>
      <c r="E15" s="116"/>
      <c r="F15" s="117"/>
      <c r="G15" s="31">
        <f>G12*-0.05</f>
        <v>-21500</v>
      </c>
      <c r="H15" s="118"/>
      <c r="I15" s="119"/>
      <c r="J15" s="22"/>
    </row>
    <row r="16" spans="1:12" ht="15" customHeight="1" x14ac:dyDescent="0.25"/>
    <row r="17" spans="1:12" ht="15.75" x14ac:dyDescent="0.25">
      <c r="A17" s="2">
        <v>1</v>
      </c>
      <c r="B17" s="15" t="s">
        <v>50</v>
      </c>
      <c r="C17" s="28" t="s">
        <v>31</v>
      </c>
      <c r="D17" s="2">
        <v>44521</v>
      </c>
      <c r="E17" s="134" t="s">
        <v>83</v>
      </c>
      <c r="F17" s="135"/>
      <c r="G17" s="135"/>
      <c r="H17" s="135"/>
      <c r="I17" s="135"/>
      <c r="J17" s="135"/>
      <c r="K17" s="135"/>
      <c r="L17" s="136"/>
    </row>
    <row r="18" spans="1:12" x14ac:dyDescent="0.25">
      <c r="A18" s="133" t="s">
        <v>84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</row>
    <row r="20" spans="1:12" ht="18" customHeight="1" x14ac:dyDescent="0.25">
      <c r="A20" s="2">
        <v>3</v>
      </c>
      <c r="B20" s="15" t="s">
        <v>43</v>
      </c>
      <c r="C20" s="28" t="s">
        <v>17</v>
      </c>
      <c r="D20" s="2">
        <v>67664</v>
      </c>
      <c r="E20" s="26" t="s">
        <v>18</v>
      </c>
      <c r="F20" s="14"/>
      <c r="G20" s="2">
        <v>90000</v>
      </c>
      <c r="H20" s="13"/>
      <c r="I20" s="2"/>
      <c r="J20" s="19" t="s">
        <v>44</v>
      </c>
      <c r="K20" s="19" t="s">
        <v>45</v>
      </c>
      <c r="L20" s="14" t="s">
        <v>46</v>
      </c>
    </row>
    <row r="21" spans="1:12" x14ac:dyDescent="0.25">
      <c r="A21" s="133" t="s">
        <v>85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  <row r="22" spans="1:12" x14ac:dyDescent="0.25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</row>
    <row r="23" spans="1:12" ht="15.75" x14ac:dyDescent="0.25">
      <c r="A23" s="2">
        <v>7</v>
      </c>
      <c r="B23" s="18" t="s">
        <v>87</v>
      </c>
      <c r="C23" s="28"/>
      <c r="D23" s="2">
        <v>39406</v>
      </c>
      <c r="E23" s="26"/>
      <c r="F23" s="14" t="s">
        <v>88</v>
      </c>
      <c r="G23" s="2">
        <v>70000</v>
      </c>
      <c r="H23" s="137" t="s">
        <v>90</v>
      </c>
      <c r="I23" s="138"/>
      <c r="J23" s="138"/>
      <c r="K23" s="138"/>
      <c r="L23" s="138"/>
    </row>
    <row r="24" spans="1:12" x14ac:dyDescent="0.25">
      <c r="A24" s="124" t="s">
        <v>96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</sheetData>
  <mergeCells count="16">
    <mergeCell ref="A18:L18"/>
    <mergeCell ref="A21:L21"/>
    <mergeCell ref="A22:L22"/>
    <mergeCell ref="H23:L23"/>
    <mergeCell ref="A24:L24"/>
    <mergeCell ref="E17:L17"/>
    <mergeCell ref="A1:K1"/>
    <mergeCell ref="J3:L3"/>
    <mergeCell ref="J4:L4"/>
    <mergeCell ref="J5:L5"/>
    <mergeCell ref="J6:K6"/>
    <mergeCell ref="A12:F12"/>
    <mergeCell ref="A13:F13"/>
    <mergeCell ref="A14:F14"/>
    <mergeCell ref="A15:F15"/>
    <mergeCell ref="H15:I1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O20" sqref="O2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104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7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71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120" t="s">
        <v>10</v>
      </c>
      <c r="B12" s="121"/>
      <c r="C12" s="121"/>
      <c r="D12" s="121"/>
      <c r="E12" s="121"/>
      <c r="F12" s="122"/>
      <c r="G12" s="16">
        <f>SUM(G7:G11)</f>
        <v>430000</v>
      </c>
      <c r="H12" s="17"/>
      <c r="I12" s="16"/>
      <c r="J12" s="35"/>
      <c r="K12" s="35"/>
    </row>
    <row r="13" spans="1:12" ht="15" customHeight="1" x14ac:dyDescent="0.25">
      <c r="A13" s="130" t="s">
        <v>53</v>
      </c>
      <c r="B13" s="131"/>
      <c r="C13" s="131"/>
      <c r="D13" s="131"/>
      <c r="E13" s="131"/>
      <c r="F13" s="132"/>
      <c r="G13" s="4">
        <f>G12*-0.12</f>
        <v>-51600</v>
      </c>
      <c r="H13" s="11"/>
      <c r="I13" s="8"/>
      <c r="J13" s="35"/>
      <c r="K13" s="35"/>
    </row>
    <row r="14" spans="1:12" ht="15" customHeight="1" x14ac:dyDescent="0.25">
      <c r="A14" s="130" t="s">
        <v>54</v>
      </c>
      <c r="B14" s="131"/>
      <c r="C14" s="131"/>
      <c r="D14" s="131"/>
      <c r="E14" s="131"/>
      <c r="F14" s="132"/>
      <c r="G14" s="5">
        <f>SUM(G12:G13)</f>
        <v>378400</v>
      </c>
      <c r="H14" s="11"/>
      <c r="I14" s="8"/>
      <c r="J14" s="35"/>
      <c r="K14" s="35"/>
    </row>
    <row r="15" spans="1:12" ht="15" customHeight="1" x14ac:dyDescent="0.25">
      <c r="A15" s="115" t="s">
        <v>55</v>
      </c>
      <c r="B15" s="116"/>
      <c r="C15" s="116"/>
      <c r="D15" s="116"/>
      <c r="E15" s="116"/>
      <c r="F15" s="117"/>
      <c r="G15" s="5">
        <f>G12*-0.05</f>
        <v>-21500</v>
      </c>
      <c r="H15" s="118"/>
      <c r="I15" s="119"/>
      <c r="J15" s="22"/>
    </row>
    <row r="16" spans="1:12" ht="15" customHeight="1" x14ac:dyDescent="0.25"/>
    <row r="17" spans="1:12" ht="15.75" x14ac:dyDescent="0.25">
      <c r="A17" s="2">
        <v>1</v>
      </c>
      <c r="B17" s="15" t="s">
        <v>50</v>
      </c>
      <c r="C17" s="28" t="s">
        <v>31</v>
      </c>
      <c r="D17" s="2">
        <v>44521</v>
      </c>
      <c r="E17" s="134" t="s">
        <v>83</v>
      </c>
      <c r="F17" s="135"/>
      <c r="G17" s="135"/>
      <c r="H17" s="135"/>
      <c r="I17" s="135"/>
      <c r="J17" s="135"/>
      <c r="K17" s="135"/>
      <c r="L17" s="136"/>
    </row>
    <row r="18" spans="1:12" x14ac:dyDescent="0.25">
      <c r="A18" s="133" t="s">
        <v>84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</row>
    <row r="20" spans="1:12" ht="18" customHeight="1" x14ac:dyDescent="0.25">
      <c r="A20" s="2">
        <v>3</v>
      </c>
      <c r="B20" s="15" t="s">
        <v>43</v>
      </c>
      <c r="C20" s="28" t="s">
        <v>17</v>
      </c>
      <c r="D20" s="2">
        <v>67664</v>
      </c>
      <c r="E20" s="26" t="s">
        <v>18</v>
      </c>
      <c r="F20" s="14"/>
      <c r="G20" s="2">
        <v>90000</v>
      </c>
      <c r="H20" s="13"/>
      <c r="I20" s="2"/>
      <c r="J20" s="19" t="s">
        <v>44</v>
      </c>
      <c r="K20" s="19" t="s">
        <v>45</v>
      </c>
      <c r="L20" s="14" t="s">
        <v>46</v>
      </c>
    </row>
    <row r="21" spans="1:12" x14ac:dyDescent="0.25">
      <c r="A21" s="133" t="s">
        <v>85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  <row r="22" spans="1:12" x14ac:dyDescent="0.25">
      <c r="A22" s="129"/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</row>
    <row r="23" spans="1:12" ht="15.75" x14ac:dyDescent="0.25">
      <c r="A23" s="2">
        <v>7</v>
      </c>
      <c r="B23" s="18" t="s">
        <v>87</v>
      </c>
      <c r="C23" s="28"/>
      <c r="D23" s="2">
        <v>39406</v>
      </c>
      <c r="E23" s="26"/>
      <c r="F23" s="14" t="s">
        <v>88</v>
      </c>
      <c r="G23" s="2">
        <v>70000</v>
      </c>
      <c r="H23" s="137" t="s">
        <v>90</v>
      </c>
      <c r="I23" s="138"/>
      <c r="J23" s="138"/>
      <c r="K23" s="138"/>
      <c r="L23" s="138"/>
    </row>
    <row r="24" spans="1:12" x14ac:dyDescent="0.25">
      <c r="A24" s="124" t="s">
        <v>96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</sheetData>
  <mergeCells count="16">
    <mergeCell ref="A21:L21"/>
    <mergeCell ref="A22:L22"/>
    <mergeCell ref="H23:L23"/>
    <mergeCell ref="A24:L24"/>
    <mergeCell ref="A13:F13"/>
    <mergeCell ref="A14:F14"/>
    <mergeCell ref="A15:F15"/>
    <mergeCell ref="H15:I15"/>
    <mergeCell ref="E17:L17"/>
    <mergeCell ref="A18:L18"/>
    <mergeCell ref="A12:F12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28" sqref="G2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105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73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90000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90000</v>
      </c>
      <c r="H8" s="13"/>
      <c r="I8" s="2"/>
      <c r="J8" s="19" t="s">
        <v>44</v>
      </c>
      <c r="K8" s="19" t="s">
        <v>45</v>
      </c>
      <c r="L8" s="1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72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1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.75" x14ac:dyDescent="0.25">
      <c r="A12" s="74">
        <v>7</v>
      </c>
      <c r="B12" s="18" t="s">
        <v>106</v>
      </c>
      <c r="C12" s="28" t="s">
        <v>107</v>
      </c>
      <c r="D12" s="2"/>
      <c r="E12" s="26" t="s">
        <v>110</v>
      </c>
      <c r="F12" s="14"/>
      <c r="G12" s="2">
        <v>110000</v>
      </c>
      <c r="H12" s="54"/>
      <c r="I12" s="55"/>
      <c r="J12" s="75" t="s">
        <v>108</v>
      </c>
      <c r="K12" s="75" t="s">
        <v>109</v>
      </c>
      <c r="L12" s="14" t="s">
        <v>75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540000</v>
      </c>
      <c r="H13" s="17"/>
      <c r="I13" s="16"/>
      <c r="J13" s="35"/>
      <c r="K13" s="35"/>
    </row>
    <row r="14" spans="1:12" ht="15" customHeight="1" x14ac:dyDescent="0.25">
      <c r="A14" s="130" t="s">
        <v>53</v>
      </c>
      <c r="B14" s="131"/>
      <c r="C14" s="131"/>
      <c r="D14" s="131"/>
      <c r="E14" s="131"/>
      <c r="F14" s="132"/>
      <c r="G14" s="4">
        <f>G13*-0.12</f>
        <v>-64800</v>
      </c>
      <c r="H14" s="11"/>
      <c r="I14" s="8"/>
      <c r="J14" s="35"/>
      <c r="K14" s="35"/>
    </row>
    <row r="15" spans="1:12" ht="15" customHeight="1" x14ac:dyDescent="0.25">
      <c r="A15" s="130" t="s">
        <v>54</v>
      </c>
      <c r="B15" s="131"/>
      <c r="C15" s="131"/>
      <c r="D15" s="131"/>
      <c r="E15" s="131"/>
      <c r="F15" s="132"/>
      <c r="G15" s="5">
        <f>SUM(G13:G14)</f>
        <v>475200</v>
      </c>
      <c r="H15" s="11"/>
      <c r="I15" s="8"/>
      <c r="J15" s="35"/>
      <c r="K15" s="35"/>
    </row>
    <row r="16" spans="1:12" ht="15" customHeight="1" x14ac:dyDescent="0.25">
      <c r="A16" s="145" t="s">
        <v>55</v>
      </c>
      <c r="B16" s="146"/>
      <c r="C16" s="146"/>
      <c r="D16" s="146"/>
      <c r="E16" s="146"/>
      <c r="F16" s="147"/>
      <c r="G16" s="5">
        <f>G13*-0.05</f>
        <v>-27000</v>
      </c>
      <c r="H16" s="5"/>
      <c r="I16" s="76"/>
      <c r="J16" s="22"/>
    </row>
    <row r="17" spans="1:12" ht="8.25" customHeight="1" x14ac:dyDescent="0.25"/>
    <row r="18" spans="1:12" ht="15.75" x14ac:dyDescent="0.25">
      <c r="A18" s="2">
        <v>7</v>
      </c>
      <c r="B18" s="18" t="s">
        <v>106</v>
      </c>
      <c r="C18" s="28" t="s">
        <v>107</v>
      </c>
      <c r="D18" s="2"/>
      <c r="E18" s="26" t="s">
        <v>110</v>
      </c>
      <c r="F18" s="143" t="s">
        <v>111</v>
      </c>
      <c r="G18" s="143"/>
      <c r="H18" s="143"/>
      <c r="I18" s="143"/>
      <c r="J18" s="143"/>
      <c r="K18" s="143"/>
      <c r="L18" s="143"/>
    </row>
    <row r="19" spans="1:12" x14ac:dyDescent="0.25">
      <c r="A19" s="144" t="s">
        <v>113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</row>
    <row r="20" spans="1:12" ht="4.5" customHeight="1" x14ac:dyDescent="0.25"/>
    <row r="21" spans="1:12" ht="15.75" x14ac:dyDescent="0.25">
      <c r="A21" s="2">
        <v>6</v>
      </c>
      <c r="B21" s="18" t="s">
        <v>71</v>
      </c>
      <c r="C21" s="28" t="s">
        <v>31</v>
      </c>
      <c r="D21" s="2">
        <v>85529</v>
      </c>
      <c r="E21" s="26" t="s">
        <v>32</v>
      </c>
      <c r="F21" s="14" t="s">
        <v>72</v>
      </c>
      <c r="G21" s="2">
        <v>90000</v>
      </c>
      <c r="H21" s="2"/>
      <c r="I21" s="25"/>
      <c r="J21" s="19" t="s">
        <v>73</v>
      </c>
      <c r="K21" s="21" t="s">
        <v>74</v>
      </c>
      <c r="L21" s="14" t="s">
        <v>75</v>
      </c>
    </row>
    <row r="22" spans="1:12" x14ac:dyDescent="0.25">
      <c r="A22" s="133" t="s">
        <v>112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</row>
  </sheetData>
  <mergeCells count="12">
    <mergeCell ref="A13:F13"/>
    <mergeCell ref="A1:K1"/>
    <mergeCell ref="J3:L3"/>
    <mergeCell ref="J4:L4"/>
    <mergeCell ref="J5:L5"/>
    <mergeCell ref="J6:K6"/>
    <mergeCell ref="F18:L18"/>
    <mergeCell ref="A19:L19"/>
    <mergeCell ref="A22:L22"/>
    <mergeCell ref="A14:F14"/>
    <mergeCell ref="A15:F15"/>
    <mergeCell ref="A16:F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114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7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80" t="s">
        <v>20</v>
      </c>
      <c r="G7" s="2">
        <v>90000</v>
      </c>
      <c r="H7" s="13"/>
      <c r="I7" s="2"/>
      <c r="J7" s="2"/>
      <c r="K7" s="27"/>
      <c r="L7" s="80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80"/>
      <c r="G8" s="2">
        <v>90000</v>
      </c>
      <c r="H8" s="13"/>
      <c r="I8" s="2"/>
      <c r="J8" s="19" t="s">
        <v>44</v>
      </c>
      <c r="K8" s="19" t="s">
        <v>45</v>
      </c>
      <c r="L8" s="80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80" t="s">
        <v>19</v>
      </c>
      <c r="G9" s="2">
        <v>70000</v>
      </c>
      <c r="H9" s="10"/>
      <c r="I9" s="3"/>
      <c r="J9" s="21" t="s">
        <v>40</v>
      </c>
      <c r="K9" s="77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80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80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80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80" t="s">
        <v>75</v>
      </c>
    </row>
    <row r="12" spans="1:12" ht="15.75" x14ac:dyDescent="0.25">
      <c r="A12" s="79">
        <v>7</v>
      </c>
      <c r="B12" s="18" t="s">
        <v>106</v>
      </c>
      <c r="C12" s="28" t="s">
        <v>107</v>
      </c>
      <c r="D12" s="2"/>
      <c r="E12" s="26" t="s">
        <v>110</v>
      </c>
      <c r="F12" s="80"/>
      <c r="G12" s="2">
        <v>110000</v>
      </c>
      <c r="H12" s="54"/>
      <c r="I12" s="55"/>
      <c r="J12" s="75" t="s">
        <v>108</v>
      </c>
      <c r="K12" s="75" t="s">
        <v>109</v>
      </c>
      <c r="L12" s="80" t="s">
        <v>75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540000</v>
      </c>
      <c r="H13" s="17"/>
      <c r="I13" s="16"/>
      <c r="J13" s="35"/>
      <c r="K13" s="35"/>
    </row>
    <row r="14" spans="1:12" ht="15" customHeight="1" x14ac:dyDescent="0.25">
      <c r="A14" s="130" t="s">
        <v>53</v>
      </c>
      <c r="B14" s="131"/>
      <c r="C14" s="131"/>
      <c r="D14" s="131"/>
      <c r="E14" s="131"/>
      <c r="F14" s="132"/>
      <c r="G14" s="4">
        <f>G13*-0.12</f>
        <v>-64800</v>
      </c>
      <c r="H14" s="11"/>
      <c r="I14" s="8"/>
      <c r="J14" s="35"/>
      <c r="K14" s="35"/>
    </row>
    <row r="15" spans="1:12" ht="15" customHeight="1" x14ac:dyDescent="0.25">
      <c r="A15" s="130" t="s">
        <v>54</v>
      </c>
      <c r="B15" s="131"/>
      <c r="C15" s="131"/>
      <c r="D15" s="131"/>
      <c r="E15" s="131"/>
      <c r="F15" s="132"/>
      <c r="G15" s="5">
        <f>SUM(G13:G14)</f>
        <v>475200</v>
      </c>
      <c r="H15" s="11"/>
      <c r="I15" s="8"/>
      <c r="J15" s="35"/>
      <c r="K15" s="35"/>
    </row>
    <row r="16" spans="1:12" ht="15" customHeight="1" x14ac:dyDescent="0.25">
      <c r="A16" s="145" t="s">
        <v>55</v>
      </c>
      <c r="B16" s="146"/>
      <c r="C16" s="146"/>
      <c r="D16" s="146"/>
      <c r="E16" s="146"/>
      <c r="F16" s="147"/>
      <c r="G16" s="5">
        <f>G13*-0.05</f>
        <v>-27000</v>
      </c>
      <c r="H16" s="5"/>
      <c r="I16" s="76"/>
      <c r="J16" s="22"/>
    </row>
    <row r="17" spans="1:12" ht="8.25" customHeight="1" x14ac:dyDescent="0.25"/>
    <row r="18" spans="1:12" ht="15.75" x14ac:dyDescent="0.25">
      <c r="A18" s="2">
        <v>7</v>
      </c>
      <c r="B18" s="18" t="s">
        <v>106</v>
      </c>
      <c r="C18" s="28" t="s">
        <v>107</v>
      </c>
      <c r="D18" s="2"/>
      <c r="E18" s="26" t="s">
        <v>110</v>
      </c>
      <c r="F18" s="143" t="s">
        <v>111</v>
      </c>
      <c r="G18" s="143"/>
      <c r="H18" s="143"/>
      <c r="I18" s="143"/>
      <c r="J18" s="143"/>
      <c r="K18" s="143"/>
      <c r="L18" s="143"/>
    </row>
    <row r="19" spans="1:12" x14ac:dyDescent="0.25">
      <c r="A19" s="144" t="s">
        <v>113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</row>
    <row r="20" spans="1:12" ht="4.5" customHeight="1" x14ac:dyDescent="0.25"/>
    <row r="21" spans="1:12" ht="15.75" x14ac:dyDescent="0.25">
      <c r="A21" s="2">
        <v>6</v>
      </c>
      <c r="B21" s="18" t="s">
        <v>71</v>
      </c>
      <c r="C21" s="28" t="s">
        <v>31</v>
      </c>
      <c r="D21" s="2">
        <v>85529</v>
      </c>
      <c r="E21" s="26" t="s">
        <v>32</v>
      </c>
      <c r="F21" s="80" t="s">
        <v>72</v>
      </c>
      <c r="G21" s="2">
        <v>90000</v>
      </c>
      <c r="H21" s="2"/>
      <c r="I21" s="25"/>
      <c r="J21" s="19" t="s">
        <v>73</v>
      </c>
      <c r="K21" s="21" t="s">
        <v>74</v>
      </c>
      <c r="L21" s="80" t="s">
        <v>75</v>
      </c>
    </row>
    <row r="22" spans="1:12" x14ac:dyDescent="0.25">
      <c r="A22" s="133" t="s">
        <v>112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</row>
  </sheetData>
  <mergeCells count="12">
    <mergeCell ref="A22:L22"/>
    <mergeCell ref="A1:K1"/>
    <mergeCell ref="J3:L3"/>
    <mergeCell ref="J4:L4"/>
    <mergeCell ref="J5:L5"/>
    <mergeCell ref="J6:K6"/>
    <mergeCell ref="A13:F13"/>
    <mergeCell ref="A14:F14"/>
    <mergeCell ref="A15:F15"/>
    <mergeCell ref="A16:F16"/>
    <mergeCell ref="F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115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81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84" t="s">
        <v>20</v>
      </c>
      <c r="G7" s="2">
        <v>90000</v>
      </c>
      <c r="H7" s="13"/>
      <c r="I7" s="2"/>
      <c r="J7" s="2"/>
      <c r="K7" s="27"/>
      <c r="L7" s="84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84"/>
      <c r="G8" s="2">
        <v>90000</v>
      </c>
      <c r="H8" s="13"/>
      <c r="I8" s="2"/>
      <c r="J8" s="19" t="s">
        <v>44</v>
      </c>
      <c r="K8" s="19" t="s">
        <v>45</v>
      </c>
      <c r="L8" s="84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84" t="s">
        <v>19</v>
      </c>
      <c r="G9" s="2">
        <v>70000</v>
      </c>
      <c r="H9" s="10"/>
      <c r="I9" s="3"/>
      <c r="J9" s="21" t="s">
        <v>40</v>
      </c>
      <c r="K9" s="82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8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84" t="s">
        <v>35</v>
      </c>
    </row>
    <row r="11" spans="1:12" ht="15.75" x14ac:dyDescent="0.25">
      <c r="A11" s="2">
        <v>6</v>
      </c>
      <c r="B11" s="18" t="s">
        <v>71</v>
      </c>
      <c r="C11" s="28" t="s">
        <v>31</v>
      </c>
      <c r="D11" s="2">
        <v>85529</v>
      </c>
      <c r="E11" s="26" t="s">
        <v>32</v>
      </c>
      <c r="F11" s="84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84" t="s">
        <v>75</v>
      </c>
    </row>
    <row r="12" spans="1:12" ht="15.75" x14ac:dyDescent="0.25">
      <c r="A12" s="83">
        <v>7</v>
      </c>
      <c r="B12" s="18" t="s">
        <v>106</v>
      </c>
      <c r="C12" s="28" t="s">
        <v>107</v>
      </c>
      <c r="D12" s="2"/>
      <c r="E12" s="26" t="s">
        <v>110</v>
      </c>
      <c r="F12" s="84"/>
      <c r="G12" s="2">
        <v>110000</v>
      </c>
      <c r="H12" s="54"/>
      <c r="I12" s="55"/>
      <c r="J12" s="75" t="s">
        <v>108</v>
      </c>
      <c r="K12" s="75" t="s">
        <v>109</v>
      </c>
      <c r="L12" s="84" t="s">
        <v>75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540000</v>
      </c>
      <c r="H13" s="17"/>
      <c r="I13" s="16"/>
      <c r="J13" s="35"/>
      <c r="K13" s="35"/>
    </row>
    <row r="14" spans="1:12" ht="15" customHeight="1" x14ac:dyDescent="0.25">
      <c r="A14" s="130" t="s">
        <v>53</v>
      </c>
      <c r="B14" s="131"/>
      <c r="C14" s="131"/>
      <c r="D14" s="131"/>
      <c r="E14" s="131"/>
      <c r="F14" s="132"/>
      <c r="G14" s="4">
        <f>G13*-0.12</f>
        <v>-64800</v>
      </c>
      <c r="H14" s="11"/>
      <c r="I14" s="8"/>
      <c r="J14" s="35"/>
      <c r="K14" s="35"/>
    </row>
    <row r="15" spans="1:12" ht="15" customHeight="1" x14ac:dyDescent="0.25">
      <c r="A15" s="130" t="s">
        <v>54</v>
      </c>
      <c r="B15" s="131"/>
      <c r="C15" s="131"/>
      <c r="D15" s="131"/>
      <c r="E15" s="131"/>
      <c r="F15" s="132"/>
      <c r="G15" s="5">
        <f>SUM(G13:G14)</f>
        <v>475200</v>
      </c>
      <c r="H15" s="11"/>
      <c r="I15" s="8"/>
      <c r="J15" s="35"/>
      <c r="K15" s="35"/>
    </row>
    <row r="16" spans="1:12" ht="15" customHeight="1" x14ac:dyDescent="0.25">
      <c r="A16" s="145" t="s">
        <v>55</v>
      </c>
      <c r="B16" s="146"/>
      <c r="C16" s="146"/>
      <c r="D16" s="146"/>
      <c r="E16" s="146"/>
      <c r="F16" s="147"/>
      <c r="G16" s="5">
        <f>G13*-0.05</f>
        <v>-27000</v>
      </c>
      <c r="H16" s="5"/>
      <c r="I16" s="76"/>
      <c r="J16" s="22"/>
    </row>
    <row r="17" spans="1:12" ht="8.25" customHeight="1" x14ac:dyDescent="0.25"/>
    <row r="18" spans="1:12" ht="15.75" x14ac:dyDescent="0.25">
      <c r="A18" s="2">
        <v>7</v>
      </c>
      <c r="B18" s="18" t="s">
        <v>106</v>
      </c>
      <c r="C18" s="28" t="s">
        <v>107</v>
      </c>
      <c r="D18" s="2"/>
      <c r="E18" s="26" t="s">
        <v>110</v>
      </c>
      <c r="F18" s="143" t="s">
        <v>111</v>
      </c>
      <c r="G18" s="143"/>
      <c r="H18" s="143"/>
      <c r="I18" s="143"/>
      <c r="J18" s="143"/>
      <c r="K18" s="143"/>
      <c r="L18" s="143"/>
    </row>
    <row r="19" spans="1:12" x14ac:dyDescent="0.25">
      <c r="A19" s="144" t="s">
        <v>113</v>
      </c>
      <c r="B19" s="144"/>
      <c r="C19" s="144"/>
      <c r="D19" s="144"/>
      <c r="E19" s="144"/>
      <c r="F19" s="144"/>
      <c r="G19" s="144"/>
      <c r="H19" s="144"/>
      <c r="I19" s="144"/>
      <c r="J19" s="144"/>
      <c r="K19" s="144"/>
      <c r="L19" s="144"/>
    </row>
    <row r="20" spans="1:12" ht="4.5" customHeight="1" x14ac:dyDescent="0.25"/>
    <row r="21" spans="1:12" ht="15.75" x14ac:dyDescent="0.25">
      <c r="A21" s="2">
        <v>6</v>
      </c>
      <c r="B21" s="18" t="s">
        <v>71</v>
      </c>
      <c r="C21" s="28" t="s">
        <v>31</v>
      </c>
      <c r="D21" s="2">
        <v>85529</v>
      </c>
      <c r="E21" s="26" t="s">
        <v>32</v>
      </c>
      <c r="F21" s="84" t="s">
        <v>72</v>
      </c>
      <c r="G21" s="2">
        <v>90000</v>
      </c>
      <c r="H21" s="2"/>
      <c r="I21" s="25"/>
      <c r="J21" s="19" t="s">
        <v>73</v>
      </c>
      <c r="K21" s="21" t="s">
        <v>74</v>
      </c>
      <c r="L21" s="84" t="s">
        <v>75</v>
      </c>
    </row>
    <row r="22" spans="1:12" x14ac:dyDescent="0.25">
      <c r="A22" s="133" t="s">
        <v>112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</row>
  </sheetData>
  <mergeCells count="12">
    <mergeCell ref="A22:L22"/>
    <mergeCell ref="A1:K1"/>
    <mergeCell ref="J3:L3"/>
    <mergeCell ref="J4:L4"/>
    <mergeCell ref="J5:L5"/>
    <mergeCell ref="J6:K6"/>
    <mergeCell ref="A13:F13"/>
    <mergeCell ref="A14:F14"/>
    <mergeCell ref="A15:F15"/>
    <mergeCell ref="A16:F16"/>
    <mergeCell ref="F18:L18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F9" sqref="F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64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38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9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>
        <v>210000</v>
      </c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9" t="s">
        <v>53</v>
      </c>
      <c r="B14" s="110"/>
      <c r="C14" s="110"/>
      <c r="D14" s="110"/>
      <c r="E14" s="110"/>
      <c r="F14" s="111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9" t="s">
        <v>54</v>
      </c>
      <c r="B15" s="110"/>
      <c r="C15" s="110"/>
      <c r="D15" s="110"/>
      <c r="E15" s="110"/>
      <c r="F15" s="111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12" t="s">
        <v>56</v>
      </c>
      <c r="B16" s="113"/>
      <c r="C16" s="113"/>
      <c r="D16" s="113"/>
      <c r="E16" s="113"/>
      <c r="F16" s="114"/>
      <c r="G16" s="5">
        <f>G15+G17</f>
        <v>365200</v>
      </c>
      <c r="H16" s="11"/>
      <c r="I16" s="8"/>
      <c r="J16" s="35"/>
      <c r="K16" s="35"/>
    </row>
    <row r="17" spans="1:12" ht="15" customHeight="1" x14ac:dyDescent="0.25">
      <c r="A17" s="115" t="s">
        <v>55</v>
      </c>
      <c r="B17" s="116"/>
      <c r="C17" s="116"/>
      <c r="D17" s="116"/>
      <c r="E17" s="116"/>
      <c r="F17" s="117"/>
      <c r="G17" s="31">
        <f>G13*-0.05</f>
        <v>-22000</v>
      </c>
      <c r="H17" s="118"/>
      <c r="I17" s="119"/>
      <c r="J17" s="22"/>
    </row>
    <row r="18" spans="1:12" ht="15" customHeight="1" x14ac:dyDescent="0.25">
      <c r="A18" s="32">
        <v>1</v>
      </c>
      <c r="B18" s="33" t="s">
        <v>57</v>
      </c>
      <c r="C18" s="32"/>
      <c r="D18" s="34">
        <v>29450</v>
      </c>
      <c r="E18" s="40" t="s">
        <v>59</v>
      </c>
      <c r="F18" s="41"/>
      <c r="G18" s="42"/>
      <c r="H18" s="41"/>
      <c r="I18" s="41"/>
      <c r="J18" s="104" t="s">
        <v>60</v>
      </c>
      <c r="K18" s="104"/>
      <c r="L18" s="104"/>
    </row>
    <row r="19" spans="1:12" ht="15" customHeight="1" x14ac:dyDescent="0.25">
      <c r="A19" s="32">
        <v>2</v>
      </c>
      <c r="B19" s="33" t="s">
        <v>58</v>
      </c>
      <c r="C19" s="32"/>
      <c r="D19" s="34">
        <v>61761</v>
      </c>
      <c r="E19" s="105" t="s">
        <v>59</v>
      </c>
      <c r="F19" s="106"/>
      <c r="G19" s="106"/>
      <c r="H19" s="106"/>
      <c r="I19" s="106"/>
      <c r="J19" s="107" t="s">
        <v>61</v>
      </c>
      <c r="K19" s="107"/>
      <c r="L19" s="107"/>
    </row>
    <row r="20" spans="1:12" ht="7.5" customHeight="1" x14ac:dyDescent="0.25">
      <c r="A20" s="108"/>
      <c r="B20" s="108"/>
      <c r="C20" s="108"/>
      <c r="D20" s="108"/>
      <c r="E20" s="108"/>
      <c r="F20" s="108"/>
      <c r="G20" s="108"/>
      <c r="H20" s="108"/>
      <c r="I20" s="108"/>
    </row>
    <row r="21" spans="1:12" ht="18.75" x14ac:dyDescent="0.25">
      <c r="A21" s="99" t="s">
        <v>51</v>
      </c>
      <c r="B21" s="99"/>
      <c r="C21" s="99"/>
      <c r="D21" s="99"/>
      <c r="E21" s="100">
        <v>308000</v>
      </c>
      <c r="F21" s="101"/>
      <c r="G21" s="101"/>
      <c r="H21" s="101"/>
      <c r="I21" s="29">
        <v>4</v>
      </c>
      <c r="J21" s="102"/>
      <c r="K21" s="103"/>
    </row>
    <row r="22" spans="1:12" ht="17.25" customHeight="1" x14ac:dyDescent="0.25">
      <c r="A22" s="99" t="s">
        <v>52</v>
      </c>
      <c r="B22" s="99"/>
      <c r="C22" s="99"/>
      <c r="D22" s="99"/>
      <c r="E22" s="100">
        <v>123200</v>
      </c>
      <c r="F22" s="101"/>
      <c r="G22" s="101"/>
      <c r="H22" s="101"/>
      <c r="I22" s="30">
        <v>2</v>
      </c>
      <c r="J22" s="102"/>
      <c r="K22" s="103"/>
    </row>
  </sheetData>
  <mergeCells count="21">
    <mergeCell ref="J18:L18"/>
    <mergeCell ref="A1:K1"/>
    <mergeCell ref="J3:L3"/>
    <mergeCell ref="J4:L4"/>
    <mergeCell ref="J5:L5"/>
    <mergeCell ref="J6:K6"/>
    <mergeCell ref="A13:F13"/>
    <mergeCell ref="A14:F14"/>
    <mergeCell ref="A15:F15"/>
    <mergeCell ref="A16:F16"/>
    <mergeCell ref="A17:F17"/>
    <mergeCell ref="H17:I17"/>
    <mergeCell ref="A22:D22"/>
    <mergeCell ref="E22:H22"/>
    <mergeCell ref="J22:K22"/>
    <mergeCell ref="E19:I19"/>
    <mergeCell ref="J19:L19"/>
    <mergeCell ref="A20:I20"/>
    <mergeCell ref="A21:D21"/>
    <mergeCell ref="E21:H21"/>
    <mergeCell ref="J21:K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8" sqref="A18:L1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116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85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88" t="s">
        <v>20</v>
      </c>
      <c r="G7" s="2">
        <v>90000</v>
      </c>
      <c r="H7" s="13"/>
      <c r="I7" s="2"/>
      <c r="J7" s="2"/>
      <c r="K7" s="27"/>
      <c r="L7" s="88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88"/>
      <c r="G8" s="2">
        <v>90000</v>
      </c>
      <c r="H8" s="13"/>
      <c r="I8" s="2"/>
      <c r="J8" s="19" t="s">
        <v>44</v>
      </c>
      <c r="K8" s="19" t="s">
        <v>45</v>
      </c>
      <c r="L8" s="88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88" t="s">
        <v>19</v>
      </c>
      <c r="G9" s="2">
        <v>70000</v>
      </c>
      <c r="H9" s="10"/>
      <c r="I9" s="3"/>
      <c r="J9" s="21" t="s">
        <v>40</v>
      </c>
      <c r="K9" s="86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88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88" t="s">
        <v>35</v>
      </c>
    </row>
    <row r="11" spans="1:12" ht="15.75" x14ac:dyDescent="0.25">
      <c r="A11" s="87">
        <v>6</v>
      </c>
      <c r="B11" s="18" t="s">
        <v>106</v>
      </c>
      <c r="C11" s="28" t="s">
        <v>107</v>
      </c>
      <c r="D11" s="2"/>
      <c r="E11" s="26" t="s">
        <v>110</v>
      </c>
      <c r="F11" s="88"/>
      <c r="G11" s="2">
        <v>110000</v>
      </c>
      <c r="H11" s="54"/>
      <c r="I11" s="55"/>
      <c r="J11" s="75" t="s">
        <v>108</v>
      </c>
      <c r="K11" s="75" t="s">
        <v>109</v>
      </c>
      <c r="L11" s="88" t="s">
        <v>75</v>
      </c>
    </row>
    <row r="12" spans="1:12" ht="15" customHeight="1" x14ac:dyDescent="0.25">
      <c r="A12" s="120" t="s">
        <v>10</v>
      </c>
      <c r="B12" s="121"/>
      <c r="C12" s="121"/>
      <c r="D12" s="121"/>
      <c r="E12" s="121"/>
      <c r="F12" s="122"/>
      <c r="G12" s="16">
        <f>SUM(G7:G11)</f>
        <v>450000</v>
      </c>
      <c r="H12" s="17"/>
      <c r="I12" s="16"/>
      <c r="J12" s="35"/>
      <c r="K12" s="35"/>
    </row>
    <row r="13" spans="1:12" ht="15" customHeight="1" x14ac:dyDescent="0.25">
      <c r="A13" s="130" t="s">
        <v>53</v>
      </c>
      <c r="B13" s="131"/>
      <c r="C13" s="131"/>
      <c r="D13" s="131"/>
      <c r="E13" s="131"/>
      <c r="F13" s="132"/>
      <c r="G13" s="4">
        <f>G12*-0.12</f>
        <v>-54000</v>
      </c>
      <c r="H13" s="11"/>
      <c r="I13" s="8"/>
      <c r="J13" s="35"/>
      <c r="K13" s="35"/>
    </row>
    <row r="14" spans="1:12" ht="15" customHeight="1" x14ac:dyDescent="0.25">
      <c r="A14" s="130" t="s">
        <v>54</v>
      </c>
      <c r="B14" s="131"/>
      <c r="C14" s="131"/>
      <c r="D14" s="131"/>
      <c r="E14" s="131"/>
      <c r="F14" s="132"/>
      <c r="G14" s="5">
        <f>SUM(G12:G13)</f>
        <v>396000</v>
      </c>
      <c r="H14" s="11"/>
      <c r="I14" s="8"/>
      <c r="J14" s="35"/>
      <c r="K14" s="35"/>
    </row>
    <row r="15" spans="1:12" ht="15" customHeight="1" x14ac:dyDescent="0.25">
      <c r="A15" s="145" t="s">
        <v>55</v>
      </c>
      <c r="B15" s="146"/>
      <c r="C15" s="146"/>
      <c r="D15" s="146"/>
      <c r="E15" s="146"/>
      <c r="F15" s="147"/>
      <c r="G15" s="5">
        <f>G12*-0.05</f>
        <v>-22500</v>
      </c>
      <c r="H15" s="5"/>
      <c r="I15" s="76"/>
      <c r="J15" s="22"/>
    </row>
    <row r="16" spans="1:12" ht="8.25" customHeight="1" x14ac:dyDescent="0.25"/>
    <row r="17" spans="1:12" ht="15.75" x14ac:dyDescent="0.25">
      <c r="A17" s="2">
        <v>6</v>
      </c>
      <c r="B17" s="18" t="s">
        <v>106</v>
      </c>
      <c r="C17" s="28" t="s">
        <v>107</v>
      </c>
      <c r="D17" s="2"/>
      <c r="E17" s="26" t="s">
        <v>110</v>
      </c>
      <c r="F17" s="143" t="s">
        <v>111</v>
      </c>
      <c r="G17" s="143"/>
      <c r="H17" s="143"/>
      <c r="I17" s="143"/>
      <c r="J17" s="143"/>
      <c r="K17" s="143"/>
      <c r="L17" s="143"/>
    </row>
    <row r="18" spans="1:12" x14ac:dyDescent="0.25">
      <c r="A18" s="144" t="s">
        <v>113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</row>
    <row r="19" spans="1:12" ht="4.5" customHeight="1" x14ac:dyDescent="0.25"/>
    <row r="20" spans="1:12" ht="15.75" x14ac:dyDescent="0.25">
      <c r="A20" s="2">
        <v>6</v>
      </c>
      <c r="B20" s="18" t="s">
        <v>71</v>
      </c>
      <c r="C20" s="28" t="s">
        <v>31</v>
      </c>
      <c r="D20" s="2">
        <v>85529</v>
      </c>
      <c r="E20" s="26" t="s">
        <v>32</v>
      </c>
      <c r="F20" s="88" t="s">
        <v>72</v>
      </c>
      <c r="G20" s="2">
        <v>90000</v>
      </c>
      <c r="H20" s="2"/>
      <c r="I20" s="25"/>
      <c r="J20" s="19" t="s">
        <v>73</v>
      </c>
      <c r="K20" s="21" t="s">
        <v>74</v>
      </c>
      <c r="L20" s="88" t="s">
        <v>75</v>
      </c>
    </row>
    <row r="21" spans="1:12" x14ac:dyDescent="0.25">
      <c r="A21" s="133" t="s">
        <v>117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</sheetData>
  <mergeCells count="12">
    <mergeCell ref="A21:L21"/>
    <mergeCell ref="A1:K1"/>
    <mergeCell ref="J3:L3"/>
    <mergeCell ref="J4:L4"/>
    <mergeCell ref="J5:L5"/>
    <mergeCell ref="J6:K6"/>
    <mergeCell ref="A12:F12"/>
    <mergeCell ref="A13:F13"/>
    <mergeCell ref="A14:F14"/>
    <mergeCell ref="A15:F15"/>
    <mergeCell ref="F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N24" sqref="N2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118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9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92" t="s">
        <v>20</v>
      </c>
      <c r="G7" s="2">
        <v>90000</v>
      </c>
      <c r="H7" s="13"/>
      <c r="I7" s="2"/>
      <c r="J7" s="2"/>
      <c r="K7" s="27"/>
      <c r="L7" s="92" t="s">
        <v>33</v>
      </c>
    </row>
    <row r="8" spans="1:12" ht="15.75" customHeight="1" x14ac:dyDescent="0.25">
      <c r="A8" s="2">
        <v>3</v>
      </c>
      <c r="B8" s="15" t="s">
        <v>43</v>
      </c>
      <c r="C8" s="28" t="s">
        <v>17</v>
      </c>
      <c r="D8" s="2">
        <v>67664</v>
      </c>
      <c r="E8" s="26" t="s">
        <v>18</v>
      </c>
      <c r="F8" s="92"/>
      <c r="G8" s="2">
        <v>90000</v>
      </c>
      <c r="H8" s="13"/>
      <c r="I8" s="2"/>
      <c r="J8" s="19" t="s">
        <v>44</v>
      </c>
      <c r="K8" s="19" t="s">
        <v>45</v>
      </c>
      <c r="L8" s="92" t="s">
        <v>36</v>
      </c>
    </row>
    <row r="9" spans="1:12" ht="15.75" customHeight="1" x14ac:dyDescent="0.25">
      <c r="A9" s="2">
        <v>4</v>
      </c>
      <c r="B9" s="15" t="s">
        <v>39</v>
      </c>
      <c r="C9" s="28" t="s">
        <v>17</v>
      </c>
      <c r="D9" s="2">
        <v>61145</v>
      </c>
      <c r="E9" s="27" t="s">
        <v>18</v>
      </c>
      <c r="F9" s="92" t="s">
        <v>19</v>
      </c>
      <c r="G9" s="2">
        <v>70000</v>
      </c>
      <c r="H9" s="10"/>
      <c r="I9" s="3"/>
      <c r="J9" s="21" t="s">
        <v>40</v>
      </c>
      <c r="K9" s="89"/>
      <c r="L9" s="20" t="s">
        <v>30</v>
      </c>
    </row>
    <row r="10" spans="1:12" ht="15.75" x14ac:dyDescent="0.25">
      <c r="A10" s="2">
        <v>5</v>
      </c>
      <c r="B10" s="18" t="s">
        <v>47</v>
      </c>
      <c r="C10" s="28" t="s">
        <v>31</v>
      </c>
      <c r="D10" s="2">
        <v>48716</v>
      </c>
      <c r="E10" s="26" t="s">
        <v>32</v>
      </c>
      <c r="F10" s="92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92" t="s">
        <v>35</v>
      </c>
    </row>
    <row r="11" spans="1:12" ht="15.75" x14ac:dyDescent="0.25">
      <c r="A11" s="91">
        <v>6</v>
      </c>
      <c r="B11" s="18" t="s">
        <v>106</v>
      </c>
      <c r="C11" s="28" t="s">
        <v>107</v>
      </c>
      <c r="D11" s="2"/>
      <c r="E11" s="26" t="s">
        <v>110</v>
      </c>
      <c r="F11" s="92"/>
      <c r="G11" s="2">
        <v>110000</v>
      </c>
      <c r="H11" s="54"/>
      <c r="I11" s="55"/>
      <c r="J11" s="75" t="s">
        <v>108</v>
      </c>
      <c r="K11" s="75" t="s">
        <v>109</v>
      </c>
      <c r="L11" s="92" t="s">
        <v>75</v>
      </c>
    </row>
    <row r="12" spans="1:12" ht="15" customHeight="1" x14ac:dyDescent="0.25">
      <c r="A12" s="120" t="s">
        <v>10</v>
      </c>
      <c r="B12" s="121"/>
      <c r="C12" s="121"/>
      <c r="D12" s="121"/>
      <c r="E12" s="121"/>
      <c r="F12" s="122"/>
      <c r="G12" s="16">
        <f>SUM(G7:G11)</f>
        <v>450000</v>
      </c>
      <c r="H12" s="17"/>
      <c r="I12" s="16"/>
      <c r="J12" s="35"/>
      <c r="K12" s="35"/>
    </row>
    <row r="13" spans="1:12" ht="15" customHeight="1" x14ac:dyDescent="0.25">
      <c r="A13" s="130" t="s">
        <v>53</v>
      </c>
      <c r="B13" s="131"/>
      <c r="C13" s="131"/>
      <c r="D13" s="131"/>
      <c r="E13" s="131"/>
      <c r="F13" s="132"/>
      <c r="G13" s="4">
        <f>G12*-0.12</f>
        <v>-54000</v>
      </c>
      <c r="H13" s="11"/>
      <c r="I13" s="8"/>
      <c r="J13" s="35"/>
      <c r="K13" s="35"/>
    </row>
    <row r="14" spans="1:12" ht="15" customHeight="1" x14ac:dyDescent="0.25">
      <c r="A14" s="130" t="s">
        <v>54</v>
      </c>
      <c r="B14" s="131"/>
      <c r="C14" s="131"/>
      <c r="D14" s="131"/>
      <c r="E14" s="131"/>
      <c r="F14" s="132"/>
      <c r="G14" s="5">
        <f>SUM(G12:G13)</f>
        <v>396000</v>
      </c>
      <c r="H14" s="11"/>
      <c r="I14" s="8"/>
      <c r="J14" s="35"/>
      <c r="K14" s="35"/>
    </row>
    <row r="15" spans="1:12" ht="15" customHeight="1" x14ac:dyDescent="0.25">
      <c r="A15" s="145" t="s">
        <v>55</v>
      </c>
      <c r="B15" s="146"/>
      <c r="C15" s="146"/>
      <c r="D15" s="146"/>
      <c r="E15" s="146"/>
      <c r="F15" s="147"/>
      <c r="G15" s="5">
        <f>G12*-0.05</f>
        <v>-22500</v>
      </c>
      <c r="H15" s="5"/>
      <c r="I15" s="76"/>
      <c r="J15" s="22"/>
    </row>
    <row r="16" spans="1:12" ht="8.25" customHeight="1" x14ac:dyDescent="0.25"/>
    <row r="17" spans="1:12" ht="15.75" x14ac:dyDescent="0.25">
      <c r="A17" s="2">
        <v>6</v>
      </c>
      <c r="B17" s="18" t="s">
        <v>106</v>
      </c>
      <c r="C17" s="28" t="s">
        <v>107</v>
      </c>
      <c r="D17" s="2"/>
      <c r="E17" s="26" t="s">
        <v>110</v>
      </c>
      <c r="F17" s="143" t="s">
        <v>111</v>
      </c>
      <c r="G17" s="143"/>
      <c r="H17" s="143"/>
      <c r="I17" s="143"/>
      <c r="J17" s="143"/>
      <c r="K17" s="143"/>
      <c r="L17" s="143"/>
    </row>
    <row r="18" spans="1:12" x14ac:dyDescent="0.25">
      <c r="A18" s="144" t="s">
        <v>113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</row>
    <row r="19" spans="1:12" ht="4.5" customHeight="1" x14ac:dyDescent="0.25"/>
    <row r="20" spans="1:12" ht="15.75" x14ac:dyDescent="0.25">
      <c r="A20" s="2">
        <v>6</v>
      </c>
      <c r="B20" s="18" t="s">
        <v>71</v>
      </c>
      <c r="C20" s="28" t="s">
        <v>31</v>
      </c>
      <c r="D20" s="2">
        <v>85529</v>
      </c>
      <c r="E20" s="26" t="s">
        <v>32</v>
      </c>
      <c r="F20" s="92" t="s">
        <v>72</v>
      </c>
      <c r="G20" s="2">
        <v>90000</v>
      </c>
      <c r="H20" s="2"/>
      <c r="I20" s="25"/>
      <c r="J20" s="19" t="s">
        <v>73</v>
      </c>
      <c r="K20" s="21" t="s">
        <v>74</v>
      </c>
      <c r="L20" s="92" t="s">
        <v>75</v>
      </c>
    </row>
    <row r="21" spans="1:12" x14ac:dyDescent="0.25">
      <c r="A21" s="133" t="s">
        <v>117</v>
      </c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</row>
  </sheetData>
  <mergeCells count="12">
    <mergeCell ref="A21:L21"/>
    <mergeCell ref="A1:K1"/>
    <mergeCell ref="J3:L3"/>
    <mergeCell ref="J4:L4"/>
    <mergeCell ref="J5:L5"/>
    <mergeCell ref="J6:K6"/>
    <mergeCell ref="A12:F12"/>
    <mergeCell ref="A13:F13"/>
    <mergeCell ref="A14:F14"/>
    <mergeCell ref="A15:F15"/>
    <mergeCell ref="F17:L17"/>
    <mergeCell ref="A18:L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P20" sqref="P2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119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90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92" t="s">
        <v>20</v>
      </c>
      <c r="G7" s="2">
        <v>90000</v>
      </c>
      <c r="H7" s="13"/>
      <c r="I7" s="2"/>
      <c r="J7" s="2"/>
      <c r="K7" s="27"/>
      <c r="L7" s="92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92"/>
      <c r="G8" s="2">
        <v>90000</v>
      </c>
      <c r="H8" s="13"/>
      <c r="I8" s="2"/>
      <c r="J8" s="19" t="s">
        <v>44</v>
      </c>
      <c r="K8" s="19" t="s">
        <v>45</v>
      </c>
      <c r="L8" s="92" t="s">
        <v>36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92" t="s">
        <v>19</v>
      </c>
      <c r="G9" s="2">
        <v>70000</v>
      </c>
      <c r="H9" s="10"/>
      <c r="I9" s="3"/>
      <c r="J9" s="21" t="s">
        <v>40</v>
      </c>
      <c r="K9" s="89"/>
      <c r="L9" s="20" t="s">
        <v>30</v>
      </c>
    </row>
    <row r="10" spans="1:12" ht="15.75" x14ac:dyDescent="0.25">
      <c r="A10" s="2">
        <v>4</v>
      </c>
      <c r="B10" s="18" t="s">
        <v>106</v>
      </c>
      <c r="C10" s="28" t="s">
        <v>107</v>
      </c>
      <c r="D10" s="2"/>
      <c r="E10" s="26" t="s">
        <v>110</v>
      </c>
      <c r="F10" s="92"/>
      <c r="G10" s="2">
        <v>110000</v>
      </c>
      <c r="H10" s="54"/>
      <c r="I10" s="55"/>
      <c r="J10" s="75" t="s">
        <v>108</v>
      </c>
      <c r="K10" s="75" t="s">
        <v>109</v>
      </c>
      <c r="L10" s="92" t="s">
        <v>75</v>
      </c>
    </row>
    <row r="11" spans="1:12" ht="15" customHeight="1" x14ac:dyDescent="0.25">
      <c r="A11" s="120" t="s">
        <v>10</v>
      </c>
      <c r="B11" s="121"/>
      <c r="C11" s="121"/>
      <c r="D11" s="121"/>
      <c r="E11" s="121"/>
      <c r="F11" s="122"/>
      <c r="G11" s="16">
        <f>SUM(G7:G10)</f>
        <v>360000</v>
      </c>
      <c r="H11" s="17"/>
      <c r="I11" s="16"/>
      <c r="J11" s="35"/>
      <c r="K11" s="35"/>
    </row>
    <row r="12" spans="1:12" ht="15" customHeight="1" x14ac:dyDescent="0.25">
      <c r="A12" s="130" t="s">
        <v>53</v>
      </c>
      <c r="B12" s="131"/>
      <c r="C12" s="131"/>
      <c r="D12" s="131"/>
      <c r="E12" s="131"/>
      <c r="F12" s="132"/>
      <c r="G12" s="4">
        <f>G11*-0.12</f>
        <v>-43200</v>
      </c>
      <c r="H12" s="11"/>
      <c r="I12" s="8"/>
      <c r="J12" s="35"/>
      <c r="K12" s="35"/>
    </row>
    <row r="13" spans="1:12" ht="15" customHeight="1" x14ac:dyDescent="0.25">
      <c r="A13" s="130" t="s">
        <v>54</v>
      </c>
      <c r="B13" s="131"/>
      <c r="C13" s="131"/>
      <c r="D13" s="131"/>
      <c r="E13" s="131"/>
      <c r="F13" s="132"/>
      <c r="G13" s="5">
        <f>SUM(G11:G12)</f>
        <v>316800</v>
      </c>
      <c r="H13" s="11"/>
      <c r="I13" s="8"/>
      <c r="J13" s="35"/>
      <c r="K13" s="35"/>
    </row>
    <row r="14" spans="1:12" ht="15" customHeight="1" x14ac:dyDescent="0.25">
      <c r="A14" s="145" t="s">
        <v>55</v>
      </c>
      <c r="B14" s="146"/>
      <c r="C14" s="146"/>
      <c r="D14" s="146"/>
      <c r="E14" s="146"/>
      <c r="F14" s="147"/>
      <c r="G14" s="5">
        <f>G11*-0.05</f>
        <v>-18000</v>
      </c>
      <c r="H14" s="5"/>
      <c r="I14" s="76"/>
      <c r="J14" s="22"/>
    </row>
    <row r="15" spans="1:12" ht="8.25" customHeight="1" x14ac:dyDescent="0.25"/>
    <row r="16" spans="1:12" ht="15.75" x14ac:dyDescent="0.25">
      <c r="A16" s="2">
        <v>6</v>
      </c>
      <c r="B16" s="18" t="s">
        <v>106</v>
      </c>
      <c r="C16" s="28" t="s">
        <v>107</v>
      </c>
      <c r="D16" s="2"/>
      <c r="E16" s="26" t="s">
        <v>110</v>
      </c>
      <c r="F16" s="143" t="s">
        <v>111</v>
      </c>
      <c r="G16" s="143"/>
      <c r="H16" s="143"/>
      <c r="I16" s="143"/>
      <c r="J16" s="143"/>
      <c r="K16" s="143"/>
      <c r="L16" s="143"/>
    </row>
    <row r="17" spans="1:12" x14ac:dyDescent="0.25">
      <c r="A17" s="144" t="s">
        <v>113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2" ht="4.5" customHeight="1" x14ac:dyDescent="0.25"/>
    <row r="19" spans="1:12" ht="15.75" x14ac:dyDescent="0.25">
      <c r="A19" s="2">
        <v>6</v>
      </c>
      <c r="B19" s="18" t="s">
        <v>71</v>
      </c>
      <c r="C19" s="28" t="s">
        <v>31</v>
      </c>
      <c r="D19" s="2">
        <v>85529</v>
      </c>
      <c r="E19" s="26" t="s">
        <v>32</v>
      </c>
      <c r="F19" s="92" t="s">
        <v>72</v>
      </c>
      <c r="G19" s="2">
        <v>90000</v>
      </c>
      <c r="H19" s="2"/>
      <c r="I19" s="25"/>
      <c r="J19" s="19" t="s">
        <v>73</v>
      </c>
      <c r="K19" s="21" t="s">
        <v>74</v>
      </c>
      <c r="L19" s="92" t="s">
        <v>75</v>
      </c>
    </row>
    <row r="20" spans="1:12" x14ac:dyDescent="0.25">
      <c r="A20" s="133" t="s">
        <v>117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</row>
    <row r="21" spans="1:12" ht="8.25" customHeight="1" x14ac:dyDescent="0.25"/>
    <row r="22" spans="1:12" ht="15.75" x14ac:dyDescent="0.25">
      <c r="A22" s="2">
        <v>5</v>
      </c>
      <c r="B22" s="18" t="s">
        <v>47</v>
      </c>
      <c r="C22" s="28" t="s">
        <v>31</v>
      </c>
      <c r="D22" s="2">
        <v>48716</v>
      </c>
      <c r="E22" s="26" t="s">
        <v>32</v>
      </c>
      <c r="F22" s="92" t="s">
        <v>26</v>
      </c>
      <c r="G22" s="2">
        <v>90000</v>
      </c>
      <c r="H22" s="2"/>
      <c r="I22" s="25"/>
      <c r="J22" s="19" t="s">
        <v>48</v>
      </c>
      <c r="K22" s="21" t="s">
        <v>49</v>
      </c>
      <c r="L22" s="92" t="s">
        <v>35</v>
      </c>
    </row>
    <row r="23" spans="1:12" x14ac:dyDescent="0.25">
      <c r="A23" s="133" t="s">
        <v>120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</row>
    <row r="24" spans="1:12" x14ac:dyDescent="0.25">
      <c r="A24" s="124" t="s">
        <v>121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</sheetData>
  <mergeCells count="14">
    <mergeCell ref="A11:F11"/>
    <mergeCell ref="A1:K1"/>
    <mergeCell ref="J3:L3"/>
    <mergeCell ref="J4:L4"/>
    <mergeCell ref="J5:L5"/>
    <mergeCell ref="J6:K6"/>
    <mergeCell ref="A23:L23"/>
    <mergeCell ref="A24:L24"/>
    <mergeCell ref="A12:F12"/>
    <mergeCell ref="A13:F13"/>
    <mergeCell ref="A14:F14"/>
    <mergeCell ref="F16:L16"/>
    <mergeCell ref="A17:L17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122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94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95" t="s">
        <v>20</v>
      </c>
      <c r="G7" s="2">
        <v>90000</v>
      </c>
      <c r="H7" s="13"/>
      <c r="I7" s="2"/>
      <c r="J7" s="2"/>
      <c r="K7" s="27"/>
      <c r="L7" s="95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95"/>
      <c r="G8" s="2">
        <v>90000</v>
      </c>
      <c r="H8" s="13"/>
      <c r="I8" s="2"/>
      <c r="J8" s="19" t="s">
        <v>44</v>
      </c>
      <c r="K8" s="19" t="s">
        <v>45</v>
      </c>
      <c r="L8" s="95" t="s">
        <v>36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95" t="s">
        <v>19</v>
      </c>
      <c r="G9" s="2">
        <v>70000</v>
      </c>
      <c r="H9" s="10"/>
      <c r="I9" s="3"/>
      <c r="J9" s="21" t="s">
        <v>40</v>
      </c>
      <c r="K9" s="93"/>
      <c r="L9" s="20" t="s">
        <v>30</v>
      </c>
    </row>
    <row r="10" spans="1:12" ht="15.75" x14ac:dyDescent="0.25">
      <c r="A10" s="2">
        <v>4</v>
      </c>
      <c r="B10" s="18" t="s">
        <v>106</v>
      </c>
      <c r="C10" s="28" t="s">
        <v>107</v>
      </c>
      <c r="D10" s="2"/>
      <c r="E10" s="26" t="s">
        <v>110</v>
      </c>
      <c r="F10" s="95"/>
      <c r="G10" s="2">
        <v>110000</v>
      </c>
      <c r="H10" s="54"/>
      <c r="I10" s="55"/>
      <c r="J10" s="75" t="s">
        <v>108</v>
      </c>
      <c r="K10" s="75" t="s">
        <v>109</v>
      </c>
      <c r="L10" s="95" t="s">
        <v>75</v>
      </c>
    </row>
    <row r="11" spans="1:12" ht="15" customHeight="1" x14ac:dyDescent="0.25">
      <c r="A11" s="120" t="s">
        <v>10</v>
      </c>
      <c r="B11" s="121"/>
      <c r="C11" s="121"/>
      <c r="D11" s="121"/>
      <c r="E11" s="121"/>
      <c r="F11" s="122"/>
      <c r="G11" s="16">
        <f>SUM(G7:G10)</f>
        <v>360000</v>
      </c>
      <c r="H11" s="17"/>
      <c r="I11" s="16"/>
      <c r="J11" s="35"/>
      <c r="K11" s="35"/>
    </row>
    <row r="12" spans="1:12" ht="15" customHeight="1" x14ac:dyDescent="0.25">
      <c r="A12" s="130" t="s">
        <v>53</v>
      </c>
      <c r="B12" s="131"/>
      <c r="C12" s="131"/>
      <c r="D12" s="131"/>
      <c r="E12" s="131"/>
      <c r="F12" s="132"/>
      <c r="G12" s="4">
        <f>G11*-0.12</f>
        <v>-43200</v>
      </c>
      <c r="H12" s="11"/>
      <c r="I12" s="8"/>
      <c r="J12" s="35"/>
      <c r="K12" s="35"/>
    </row>
    <row r="13" spans="1:12" ht="15" customHeight="1" x14ac:dyDescent="0.25">
      <c r="A13" s="130" t="s">
        <v>54</v>
      </c>
      <c r="B13" s="131"/>
      <c r="C13" s="131"/>
      <c r="D13" s="131"/>
      <c r="E13" s="131"/>
      <c r="F13" s="132"/>
      <c r="G13" s="5">
        <f>SUM(G11:G12)</f>
        <v>316800</v>
      </c>
      <c r="H13" s="11"/>
      <c r="I13" s="8"/>
      <c r="J13" s="35"/>
      <c r="K13" s="35"/>
    </row>
    <row r="14" spans="1:12" ht="15" customHeight="1" x14ac:dyDescent="0.25">
      <c r="A14" s="145" t="s">
        <v>55</v>
      </c>
      <c r="B14" s="146"/>
      <c r="C14" s="146"/>
      <c r="D14" s="146"/>
      <c r="E14" s="146"/>
      <c r="F14" s="147"/>
      <c r="G14" s="5">
        <f>G11*-0.05</f>
        <v>-18000</v>
      </c>
      <c r="H14" s="5"/>
      <c r="I14" s="76"/>
      <c r="J14" s="22"/>
    </row>
    <row r="15" spans="1:12" ht="8.25" customHeight="1" x14ac:dyDescent="0.25"/>
    <row r="16" spans="1:12" ht="15.75" x14ac:dyDescent="0.25">
      <c r="A16" s="2">
        <v>6</v>
      </c>
      <c r="B16" s="18" t="s">
        <v>106</v>
      </c>
      <c r="C16" s="28" t="s">
        <v>107</v>
      </c>
      <c r="D16" s="2"/>
      <c r="E16" s="26" t="s">
        <v>110</v>
      </c>
      <c r="F16" s="143" t="s">
        <v>111</v>
      </c>
      <c r="G16" s="143"/>
      <c r="H16" s="143"/>
      <c r="I16" s="143"/>
      <c r="J16" s="143"/>
      <c r="K16" s="143"/>
      <c r="L16" s="143"/>
    </row>
    <row r="17" spans="1:12" x14ac:dyDescent="0.25">
      <c r="A17" s="144" t="s">
        <v>113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2" ht="4.5" customHeight="1" x14ac:dyDescent="0.25"/>
    <row r="19" spans="1:12" ht="15.75" x14ac:dyDescent="0.25">
      <c r="A19" s="2">
        <v>6</v>
      </c>
      <c r="B19" s="18" t="s">
        <v>71</v>
      </c>
      <c r="C19" s="28" t="s">
        <v>31</v>
      </c>
      <c r="D19" s="2">
        <v>85529</v>
      </c>
      <c r="E19" s="26" t="s">
        <v>32</v>
      </c>
      <c r="F19" s="95" t="s">
        <v>72</v>
      </c>
      <c r="G19" s="2">
        <v>90000</v>
      </c>
      <c r="H19" s="2"/>
      <c r="I19" s="25"/>
      <c r="J19" s="19" t="s">
        <v>73</v>
      </c>
      <c r="K19" s="21" t="s">
        <v>74</v>
      </c>
      <c r="L19" s="95" t="s">
        <v>75</v>
      </c>
    </row>
    <row r="20" spans="1:12" x14ac:dyDescent="0.25">
      <c r="A20" s="133" t="s">
        <v>117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</row>
    <row r="21" spans="1:12" ht="8.25" customHeight="1" x14ac:dyDescent="0.25"/>
    <row r="22" spans="1:12" ht="15.75" x14ac:dyDescent="0.25">
      <c r="A22" s="2">
        <v>5</v>
      </c>
      <c r="B22" s="18" t="s">
        <v>47</v>
      </c>
      <c r="C22" s="28" t="s">
        <v>31</v>
      </c>
      <c r="D22" s="2">
        <v>48716</v>
      </c>
      <c r="E22" s="26" t="s">
        <v>32</v>
      </c>
      <c r="F22" s="95" t="s">
        <v>26</v>
      </c>
      <c r="G22" s="2">
        <v>90000</v>
      </c>
      <c r="H22" s="2"/>
      <c r="I22" s="25"/>
      <c r="J22" s="19" t="s">
        <v>48</v>
      </c>
      <c r="K22" s="21" t="s">
        <v>49</v>
      </c>
      <c r="L22" s="95" t="s">
        <v>35</v>
      </c>
    </row>
    <row r="23" spans="1:12" x14ac:dyDescent="0.25">
      <c r="A23" s="133" t="s">
        <v>120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</row>
    <row r="24" spans="1:12" x14ac:dyDescent="0.25">
      <c r="A24" s="124" t="s">
        <v>121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</sheetData>
  <mergeCells count="14">
    <mergeCell ref="A11:F11"/>
    <mergeCell ref="A1:K1"/>
    <mergeCell ref="J3:L3"/>
    <mergeCell ref="J4:L4"/>
    <mergeCell ref="J5:L5"/>
    <mergeCell ref="J6:K6"/>
    <mergeCell ref="A23:L23"/>
    <mergeCell ref="A24:L24"/>
    <mergeCell ref="A12:F12"/>
    <mergeCell ref="A13:F13"/>
    <mergeCell ref="A14:F14"/>
    <mergeCell ref="F16:L16"/>
    <mergeCell ref="A17:L17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123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81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24.75" customHeight="1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96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98" t="s">
        <v>20</v>
      </c>
      <c r="G7" s="2">
        <v>90000</v>
      </c>
      <c r="H7" s="13"/>
      <c r="I7" s="2"/>
      <c r="J7" s="2"/>
      <c r="K7" s="27"/>
      <c r="L7" s="98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98"/>
      <c r="G8" s="2">
        <v>90000</v>
      </c>
      <c r="H8" s="13"/>
      <c r="I8" s="2"/>
      <c r="J8" s="19" t="s">
        <v>44</v>
      </c>
      <c r="K8" s="19" t="s">
        <v>45</v>
      </c>
      <c r="L8" s="98" t="s">
        <v>36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98" t="s">
        <v>19</v>
      </c>
      <c r="G9" s="2">
        <v>70000</v>
      </c>
      <c r="H9" s="10"/>
      <c r="I9" s="3"/>
      <c r="J9" s="21" t="s">
        <v>40</v>
      </c>
      <c r="K9" s="97"/>
      <c r="L9" s="20" t="s">
        <v>30</v>
      </c>
    </row>
    <row r="10" spans="1:12" ht="15.75" x14ac:dyDescent="0.25">
      <c r="A10" s="2">
        <v>4</v>
      </c>
      <c r="B10" s="18" t="s">
        <v>106</v>
      </c>
      <c r="C10" s="28" t="s">
        <v>107</v>
      </c>
      <c r="D10" s="2"/>
      <c r="E10" s="26" t="s">
        <v>110</v>
      </c>
      <c r="F10" s="98"/>
      <c r="G10" s="2">
        <v>110000</v>
      </c>
      <c r="H10" s="54"/>
      <c r="I10" s="55"/>
      <c r="J10" s="75" t="s">
        <v>108</v>
      </c>
      <c r="K10" s="75" t="s">
        <v>109</v>
      </c>
      <c r="L10" s="98" t="s">
        <v>75</v>
      </c>
    </row>
    <row r="11" spans="1:12" ht="15" customHeight="1" x14ac:dyDescent="0.25">
      <c r="A11" s="120" t="s">
        <v>10</v>
      </c>
      <c r="B11" s="121"/>
      <c r="C11" s="121"/>
      <c r="D11" s="121"/>
      <c r="E11" s="121"/>
      <c r="F11" s="122"/>
      <c r="G11" s="16">
        <f>SUM(G7:G10)</f>
        <v>360000</v>
      </c>
      <c r="H11" s="17"/>
      <c r="I11" s="16"/>
      <c r="J11" s="35"/>
      <c r="K11" s="35"/>
    </row>
    <row r="12" spans="1:12" ht="15" customHeight="1" x14ac:dyDescent="0.25">
      <c r="A12" s="130" t="s">
        <v>53</v>
      </c>
      <c r="B12" s="131"/>
      <c r="C12" s="131"/>
      <c r="D12" s="131"/>
      <c r="E12" s="131"/>
      <c r="F12" s="132"/>
      <c r="G12" s="4">
        <f>G11*-0.12</f>
        <v>-43200</v>
      </c>
      <c r="H12" s="11"/>
      <c r="I12" s="8"/>
      <c r="J12" s="35"/>
      <c r="K12" s="35"/>
    </row>
    <row r="13" spans="1:12" ht="15" customHeight="1" x14ac:dyDescent="0.25">
      <c r="A13" s="130" t="s">
        <v>54</v>
      </c>
      <c r="B13" s="131"/>
      <c r="C13" s="131"/>
      <c r="D13" s="131"/>
      <c r="E13" s="131"/>
      <c r="F13" s="132"/>
      <c r="G13" s="5">
        <f>SUM(G11:G12)</f>
        <v>316800</v>
      </c>
      <c r="H13" s="11"/>
      <c r="I13" s="8"/>
      <c r="J13" s="35"/>
      <c r="K13" s="35"/>
    </row>
    <row r="14" spans="1:12" ht="15" customHeight="1" x14ac:dyDescent="0.25">
      <c r="A14" s="145" t="s">
        <v>55</v>
      </c>
      <c r="B14" s="146"/>
      <c r="C14" s="146"/>
      <c r="D14" s="146"/>
      <c r="E14" s="146"/>
      <c r="F14" s="147"/>
      <c r="G14" s="5">
        <f>G11*-0.05</f>
        <v>-18000</v>
      </c>
      <c r="H14" s="5"/>
      <c r="I14" s="76"/>
      <c r="J14" s="22"/>
    </row>
    <row r="15" spans="1:12" ht="8.25" customHeight="1" x14ac:dyDescent="0.25"/>
    <row r="16" spans="1:12" ht="15.75" x14ac:dyDescent="0.25">
      <c r="A16" s="2">
        <v>6</v>
      </c>
      <c r="B16" s="18" t="s">
        <v>106</v>
      </c>
      <c r="C16" s="28" t="s">
        <v>107</v>
      </c>
      <c r="D16" s="2"/>
      <c r="E16" s="26" t="s">
        <v>110</v>
      </c>
      <c r="F16" s="143" t="s">
        <v>111</v>
      </c>
      <c r="G16" s="143"/>
      <c r="H16" s="143"/>
      <c r="I16" s="143"/>
      <c r="J16" s="143"/>
      <c r="K16" s="143"/>
      <c r="L16" s="143"/>
    </row>
    <row r="17" spans="1:12" x14ac:dyDescent="0.25">
      <c r="A17" s="144" t="s">
        <v>113</v>
      </c>
      <c r="B17" s="144"/>
      <c r="C17" s="144"/>
      <c r="D17" s="144"/>
      <c r="E17" s="144"/>
      <c r="F17" s="144"/>
      <c r="G17" s="144"/>
      <c r="H17" s="144"/>
      <c r="I17" s="144"/>
      <c r="J17" s="144"/>
      <c r="K17" s="144"/>
      <c r="L17" s="144"/>
    </row>
    <row r="18" spans="1:12" ht="4.5" customHeight="1" x14ac:dyDescent="0.25"/>
    <row r="19" spans="1:12" ht="15.75" x14ac:dyDescent="0.25">
      <c r="A19" s="2">
        <v>6</v>
      </c>
      <c r="B19" s="18" t="s">
        <v>71</v>
      </c>
      <c r="C19" s="28" t="s">
        <v>31</v>
      </c>
      <c r="D19" s="2">
        <v>85529</v>
      </c>
      <c r="E19" s="26" t="s">
        <v>32</v>
      </c>
      <c r="F19" s="98" t="s">
        <v>72</v>
      </c>
      <c r="G19" s="2">
        <v>90000</v>
      </c>
      <c r="H19" s="2"/>
      <c r="I19" s="25"/>
      <c r="J19" s="19" t="s">
        <v>73</v>
      </c>
      <c r="K19" s="21" t="s">
        <v>74</v>
      </c>
      <c r="L19" s="98" t="s">
        <v>75</v>
      </c>
    </row>
    <row r="20" spans="1:12" x14ac:dyDescent="0.25">
      <c r="A20" s="133" t="s">
        <v>117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</row>
    <row r="21" spans="1:12" ht="8.25" customHeight="1" x14ac:dyDescent="0.25"/>
    <row r="22" spans="1:12" ht="15.75" x14ac:dyDescent="0.25">
      <c r="A22" s="2">
        <v>5</v>
      </c>
      <c r="B22" s="18" t="s">
        <v>47</v>
      </c>
      <c r="C22" s="28" t="s">
        <v>31</v>
      </c>
      <c r="D22" s="2">
        <v>48716</v>
      </c>
      <c r="E22" s="26" t="s">
        <v>32</v>
      </c>
      <c r="F22" s="98" t="s">
        <v>26</v>
      </c>
      <c r="G22" s="2">
        <v>90000</v>
      </c>
      <c r="H22" s="2"/>
      <c r="I22" s="25"/>
      <c r="J22" s="19" t="s">
        <v>48</v>
      </c>
      <c r="K22" s="21" t="s">
        <v>49</v>
      </c>
      <c r="L22" s="98" t="s">
        <v>35</v>
      </c>
    </row>
    <row r="23" spans="1:12" x14ac:dyDescent="0.25">
      <c r="A23" s="133" t="s">
        <v>120</v>
      </c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</row>
    <row r="24" spans="1:12" x14ac:dyDescent="0.25">
      <c r="A24" s="124" t="s">
        <v>121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</row>
  </sheetData>
  <mergeCells count="14">
    <mergeCell ref="A23:L23"/>
    <mergeCell ref="A24:L24"/>
    <mergeCell ref="A12:F12"/>
    <mergeCell ref="A13:F13"/>
    <mergeCell ref="A14:F14"/>
    <mergeCell ref="F16:L16"/>
    <mergeCell ref="A17:L17"/>
    <mergeCell ref="A20:L20"/>
    <mergeCell ref="A1:K1"/>
    <mergeCell ref="J3:L3"/>
    <mergeCell ref="J4:L4"/>
    <mergeCell ref="J5:L5"/>
    <mergeCell ref="J6:K6"/>
    <mergeCell ref="A11:F1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G16" sqref="G1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65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38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39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9" t="s">
        <v>53</v>
      </c>
      <c r="B14" s="110"/>
      <c r="C14" s="110"/>
      <c r="D14" s="110"/>
      <c r="E14" s="110"/>
      <c r="F14" s="111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9" t="s">
        <v>54</v>
      </c>
      <c r="B15" s="110"/>
      <c r="C15" s="110"/>
      <c r="D15" s="110"/>
      <c r="E15" s="110"/>
      <c r="F15" s="111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12" t="s">
        <v>56</v>
      </c>
      <c r="B16" s="113"/>
      <c r="C16" s="113"/>
      <c r="D16" s="113"/>
      <c r="E16" s="113"/>
      <c r="F16" s="114"/>
      <c r="G16" s="5">
        <f>G15+G17</f>
        <v>365200</v>
      </c>
      <c r="H16" s="11"/>
      <c r="I16" s="8"/>
      <c r="J16" s="35"/>
      <c r="K16" s="35"/>
    </row>
    <row r="17" spans="1:10" ht="15" customHeight="1" x14ac:dyDescent="0.25">
      <c r="A17" s="115" t="s">
        <v>55</v>
      </c>
      <c r="B17" s="116"/>
      <c r="C17" s="116"/>
      <c r="D17" s="116"/>
      <c r="E17" s="116"/>
      <c r="F17" s="117"/>
      <c r="G17" s="31">
        <f>G13*-0.05</f>
        <v>-22000</v>
      </c>
      <c r="H17" s="118"/>
      <c r="I17" s="119"/>
      <c r="J17" s="22"/>
    </row>
    <row r="18" spans="1:10" ht="15" customHeight="1" x14ac:dyDescent="0.25"/>
    <row r="19" spans="1:10" ht="15" customHeight="1" x14ac:dyDescent="0.25"/>
    <row r="20" spans="1:10" ht="7.5" customHeight="1" x14ac:dyDescent="0.25"/>
    <row r="22" spans="1:10" ht="17.25" customHeight="1" x14ac:dyDescent="0.25"/>
  </sheetData>
  <mergeCells count="11">
    <mergeCell ref="A1:K1"/>
    <mergeCell ref="J3:L3"/>
    <mergeCell ref="J4:L4"/>
    <mergeCell ref="J5:L5"/>
    <mergeCell ref="J6:K6"/>
    <mergeCell ref="H17:I17"/>
    <mergeCell ref="A13:F13"/>
    <mergeCell ref="A14:F14"/>
    <mergeCell ref="A15:F15"/>
    <mergeCell ref="A16:F16"/>
    <mergeCell ref="A17:F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44" t="s">
        <v>12</v>
      </c>
    </row>
    <row r="7" spans="1:12" ht="15.75" x14ac:dyDescent="0.25">
      <c r="A7" s="2">
        <v>1</v>
      </c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>
        <v>70000</v>
      </c>
      <c r="H7" s="26"/>
      <c r="I7" s="27"/>
      <c r="J7" s="2"/>
      <c r="K7" s="27"/>
      <c r="L7" s="14" t="s">
        <v>36</v>
      </c>
    </row>
    <row r="8" spans="1:12" ht="15.75" x14ac:dyDescent="0.25">
      <c r="A8" s="2">
        <v>2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3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4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5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43"/>
      <c r="L11" s="20" t="s">
        <v>30</v>
      </c>
    </row>
    <row r="12" spans="1:12" ht="15.75" x14ac:dyDescent="0.25">
      <c r="A12" s="2">
        <v>6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440000</v>
      </c>
      <c r="H13" s="17"/>
      <c r="I13" s="16"/>
      <c r="J13" s="35"/>
      <c r="K13" s="35"/>
    </row>
    <row r="14" spans="1:12" ht="15" customHeight="1" x14ac:dyDescent="0.25">
      <c r="A14" s="109" t="s">
        <v>53</v>
      </c>
      <c r="B14" s="110"/>
      <c r="C14" s="110"/>
      <c r="D14" s="110"/>
      <c r="E14" s="110"/>
      <c r="F14" s="111"/>
      <c r="G14" s="4">
        <f>G13*-0.12</f>
        <v>-52800</v>
      </c>
      <c r="H14" s="11"/>
      <c r="I14" s="8"/>
      <c r="J14" s="35"/>
      <c r="K14" s="35"/>
    </row>
    <row r="15" spans="1:12" ht="15" customHeight="1" x14ac:dyDescent="0.25">
      <c r="A15" s="109" t="s">
        <v>54</v>
      </c>
      <c r="B15" s="110"/>
      <c r="C15" s="110"/>
      <c r="D15" s="110"/>
      <c r="E15" s="110"/>
      <c r="F15" s="111"/>
      <c r="G15" s="5">
        <f>SUM(G13:G14)</f>
        <v>387200</v>
      </c>
      <c r="H15" s="11"/>
      <c r="I15" s="8"/>
      <c r="J15" s="35"/>
      <c r="K15" s="35"/>
    </row>
    <row r="16" spans="1:12" ht="15" customHeight="1" x14ac:dyDescent="0.25">
      <c r="A16" s="112" t="s">
        <v>56</v>
      </c>
      <c r="B16" s="113"/>
      <c r="C16" s="113"/>
      <c r="D16" s="113"/>
      <c r="E16" s="113"/>
      <c r="F16" s="114"/>
      <c r="G16" s="5">
        <f>G15+G17</f>
        <v>365200</v>
      </c>
      <c r="H16" s="11"/>
      <c r="I16" s="8"/>
      <c r="J16" s="35"/>
      <c r="K16" s="35"/>
    </row>
    <row r="17" spans="1:10" ht="15" customHeight="1" x14ac:dyDescent="0.25">
      <c r="A17" s="115" t="s">
        <v>55</v>
      </c>
      <c r="B17" s="116"/>
      <c r="C17" s="116"/>
      <c r="D17" s="116"/>
      <c r="E17" s="116"/>
      <c r="F17" s="117"/>
      <c r="G17" s="31">
        <f>G13*-0.05</f>
        <v>-22000</v>
      </c>
      <c r="H17" s="118"/>
      <c r="I17" s="119"/>
      <c r="J17" s="22"/>
    </row>
    <row r="18" spans="1:10" ht="15" customHeight="1" x14ac:dyDescent="0.25"/>
    <row r="19" spans="1:10" ht="15" customHeight="1" x14ac:dyDescent="0.25"/>
    <row r="20" spans="1:10" ht="7.5" customHeight="1" x14ac:dyDescent="0.25"/>
    <row r="22" spans="1:10" ht="17.25" customHeight="1" x14ac:dyDescent="0.25"/>
  </sheetData>
  <mergeCells count="11">
    <mergeCell ref="A13:F13"/>
    <mergeCell ref="A1:K1"/>
    <mergeCell ref="J3:L3"/>
    <mergeCell ref="J4:L4"/>
    <mergeCell ref="J5:L5"/>
    <mergeCell ref="J6:K6"/>
    <mergeCell ref="A14:F14"/>
    <mergeCell ref="A15:F15"/>
    <mergeCell ref="A16:F16"/>
    <mergeCell ref="A17:F17"/>
    <mergeCell ref="H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2" sqref="J12:L1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67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45" t="s">
        <v>12</v>
      </c>
    </row>
    <row r="7" spans="1:12" ht="15.75" x14ac:dyDescent="0.25">
      <c r="A7" s="2"/>
      <c r="B7" s="18" t="s">
        <v>27</v>
      </c>
      <c r="C7" s="28" t="s">
        <v>37</v>
      </c>
      <c r="D7" s="2">
        <v>28226</v>
      </c>
      <c r="E7" s="26" t="s">
        <v>32</v>
      </c>
      <c r="F7" s="14" t="s">
        <v>28</v>
      </c>
      <c r="G7" s="2"/>
      <c r="H7" s="26">
        <v>453700</v>
      </c>
      <c r="I7" s="27"/>
      <c r="J7" s="2"/>
      <c r="K7" s="27"/>
      <c r="L7" s="14" t="s">
        <v>36</v>
      </c>
    </row>
    <row r="8" spans="1:12" ht="15.75" x14ac:dyDescent="0.25">
      <c r="A8" s="2">
        <v>1</v>
      </c>
      <c r="B8" s="15" t="s">
        <v>50</v>
      </c>
      <c r="C8" s="28" t="s">
        <v>31</v>
      </c>
      <c r="D8" s="2">
        <v>44521</v>
      </c>
      <c r="E8" s="26" t="s">
        <v>32</v>
      </c>
      <c r="F8" s="14" t="s">
        <v>20</v>
      </c>
      <c r="G8" s="2">
        <v>70000</v>
      </c>
      <c r="H8" s="13"/>
      <c r="I8" s="2"/>
      <c r="J8" s="2"/>
      <c r="K8" s="27"/>
      <c r="L8" s="14" t="s">
        <v>33</v>
      </c>
    </row>
    <row r="9" spans="1:12" ht="15.75" x14ac:dyDescent="0.25">
      <c r="A9" s="2">
        <v>2</v>
      </c>
      <c r="B9" s="15" t="s">
        <v>23</v>
      </c>
      <c r="C9" s="28" t="s">
        <v>31</v>
      </c>
      <c r="D9" s="2">
        <v>41401</v>
      </c>
      <c r="E9" s="26" t="s">
        <v>32</v>
      </c>
      <c r="F9" s="14" t="s">
        <v>24</v>
      </c>
      <c r="G9" s="2">
        <v>70000</v>
      </c>
      <c r="H9" s="13"/>
      <c r="I9" s="2"/>
      <c r="J9" s="19" t="s">
        <v>62</v>
      </c>
      <c r="K9" s="27"/>
      <c r="L9" s="14" t="s">
        <v>34</v>
      </c>
    </row>
    <row r="10" spans="1:12" ht="15.75" customHeight="1" x14ac:dyDescent="0.25">
      <c r="A10" s="2">
        <v>3</v>
      </c>
      <c r="B10" s="15" t="s">
        <v>43</v>
      </c>
      <c r="C10" s="28" t="s">
        <v>17</v>
      </c>
      <c r="D10" s="2">
        <v>67664</v>
      </c>
      <c r="E10" s="26" t="s">
        <v>18</v>
      </c>
      <c r="F10" s="14"/>
      <c r="G10" s="2">
        <v>70000</v>
      </c>
      <c r="H10" s="13"/>
      <c r="I10" s="2"/>
      <c r="J10" s="19" t="s">
        <v>44</v>
      </c>
      <c r="K10" s="19" t="s">
        <v>45</v>
      </c>
      <c r="L10" s="14" t="s">
        <v>46</v>
      </c>
    </row>
    <row r="11" spans="1:12" ht="15.75" customHeight="1" x14ac:dyDescent="0.25">
      <c r="A11" s="2">
        <v>4</v>
      </c>
      <c r="B11" s="15" t="s">
        <v>39</v>
      </c>
      <c r="C11" s="28" t="s">
        <v>17</v>
      </c>
      <c r="D11" s="2">
        <v>61145</v>
      </c>
      <c r="E11" s="27" t="s">
        <v>18</v>
      </c>
      <c r="F11" s="14" t="s">
        <v>19</v>
      </c>
      <c r="G11" s="2">
        <v>70000</v>
      </c>
      <c r="H11" s="10"/>
      <c r="I11" s="3"/>
      <c r="J11" s="21" t="s">
        <v>40</v>
      </c>
      <c r="K11" s="46"/>
      <c r="L11" s="20" t="s">
        <v>30</v>
      </c>
    </row>
    <row r="12" spans="1:12" ht="15.75" x14ac:dyDescent="0.25">
      <c r="A12" s="2">
        <v>5</v>
      </c>
      <c r="B12" s="18" t="s">
        <v>47</v>
      </c>
      <c r="C12" s="28" t="s">
        <v>31</v>
      </c>
      <c r="D12" s="2">
        <v>48716</v>
      </c>
      <c r="E12" s="26" t="s">
        <v>32</v>
      </c>
      <c r="F12" s="14" t="s">
        <v>26</v>
      </c>
      <c r="G12" s="2">
        <v>90000</v>
      </c>
      <c r="H12" s="2"/>
      <c r="I12" s="25"/>
      <c r="J12" s="19" t="s">
        <v>48</v>
      </c>
      <c r="K12" s="21" t="s">
        <v>49</v>
      </c>
      <c r="L12" s="14" t="s">
        <v>35</v>
      </c>
    </row>
    <row r="13" spans="1:12" ht="15.75" x14ac:dyDescent="0.25">
      <c r="A13" s="2">
        <v>6</v>
      </c>
      <c r="B13" s="49" t="s">
        <v>71</v>
      </c>
      <c r="C13" s="50" t="s">
        <v>31</v>
      </c>
      <c r="D13" s="51">
        <v>85529</v>
      </c>
      <c r="E13" s="52" t="s">
        <v>32</v>
      </c>
      <c r="F13" s="53" t="s">
        <v>72</v>
      </c>
      <c r="G13" s="54">
        <v>90000</v>
      </c>
      <c r="H13" s="54"/>
      <c r="I13" s="55"/>
      <c r="J13" s="19" t="s">
        <v>73</v>
      </c>
      <c r="K13" s="21" t="s">
        <v>74</v>
      </c>
      <c r="L13" s="14" t="s">
        <v>75</v>
      </c>
    </row>
    <row r="14" spans="1:12" ht="15" customHeight="1" x14ac:dyDescent="0.25">
      <c r="A14" s="120" t="s">
        <v>10</v>
      </c>
      <c r="B14" s="121"/>
      <c r="C14" s="121"/>
      <c r="D14" s="121"/>
      <c r="E14" s="121"/>
      <c r="F14" s="122"/>
      <c r="G14" s="16">
        <f>SUM(G8:G13)</f>
        <v>460000</v>
      </c>
      <c r="H14" s="17"/>
      <c r="I14" s="16"/>
      <c r="J14" s="35"/>
      <c r="K14" s="35"/>
    </row>
    <row r="15" spans="1:12" ht="15" customHeight="1" x14ac:dyDescent="0.25">
      <c r="A15" s="109" t="s">
        <v>53</v>
      </c>
      <c r="B15" s="110"/>
      <c r="C15" s="110"/>
      <c r="D15" s="110"/>
      <c r="E15" s="110"/>
      <c r="F15" s="111"/>
      <c r="G15" s="4">
        <f>G14*-0.12</f>
        <v>-55200</v>
      </c>
      <c r="H15" s="11"/>
      <c r="I15" s="8"/>
      <c r="J15" s="35"/>
      <c r="K15" s="35"/>
    </row>
    <row r="16" spans="1:12" ht="15" customHeight="1" x14ac:dyDescent="0.25">
      <c r="A16" s="109" t="s">
        <v>54</v>
      </c>
      <c r="B16" s="110"/>
      <c r="C16" s="110"/>
      <c r="D16" s="110"/>
      <c r="E16" s="110"/>
      <c r="F16" s="111"/>
      <c r="G16" s="5">
        <f>SUM(G14:G15)</f>
        <v>404800</v>
      </c>
      <c r="H16" s="11"/>
      <c r="I16" s="8"/>
      <c r="J16" s="35"/>
      <c r="K16" s="35"/>
    </row>
    <row r="17" spans="1:12" ht="15" customHeight="1" x14ac:dyDescent="0.25">
      <c r="A17" s="115" t="s">
        <v>55</v>
      </c>
      <c r="B17" s="116"/>
      <c r="C17" s="116"/>
      <c r="D17" s="116"/>
      <c r="E17" s="116"/>
      <c r="F17" s="117"/>
      <c r="G17" s="31">
        <f>G14*-0.05</f>
        <v>-23000</v>
      </c>
      <c r="H17" s="118"/>
      <c r="I17" s="119"/>
      <c r="J17" s="22"/>
    </row>
    <row r="18" spans="1:12" ht="15" customHeight="1" x14ac:dyDescent="0.25"/>
    <row r="19" spans="1:12" ht="15" customHeight="1" x14ac:dyDescent="0.25">
      <c r="B19" s="18" t="s">
        <v>27</v>
      </c>
      <c r="C19" s="28" t="s">
        <v>37</v>
      </c>
      <c r="D19" s="2">
        <v>28226</v>
      </c>
      <c r="E19" s="26" t="s">
        <v>32</v>
      </c>
      <c r="F19" s="14" t="s">
        <v>28</v>
      </c>
      <c r="G19" s="2">
        <v>70000</v>
      </c>
      <c r="H19" s="26">
        <v>453700</v>
      </c>
      <c r="I19" s="126" t="s">
        <v>68</v>
      </c>
      <c r="J19" s="127"/>
      <c r="K19" s="128"/>
      <c r="L19" s="14" t="s">
        <v>36</v>
      </c>
    </row>
    <row r="20" spans="1:12" ht="7.5" customHeight="1" x14ac:dyDescent="0.25"/>
    <row r="21" spans="1:12" x14ac:dyDescent="0.25">
      <c r="A21" s="124" t="s">
        <v>69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</row>
    <row r="22" spans="1:12" ht="17.25" customHeight="1" x14ac:dyDescent="0.25">
      <c r="B22" s="124" t="s">
        <v>82</v>
      </c>
      <c r="C22" s="124"/>
      <c r="D22" s="124"/>
      <c r="E22" s="124"/>
      <c r="F22" s="124"/>
      <c r="G22" s="124"/>
      <c r="H22" s="124"/>
      <c r="I22" s="124"/>
      <c r="J22" s="124"/>
      <c r="K22" s="124"/>
      <c r="L22" s="124"/>
    </row>
  </sheetData>
  <mergeCells count="13">
    <mergeCell ref="A14:F14"/>
    <mergeCell ref="I19:K19"/>
    <mergeCell ref="A21:L21"/>
    <mergeCell ref="B22:L22"/>
    <mergeCell ref="A1:K1"/>
    <mergeCell ref="J3:L3"/>
    <mergeCell ref="J4:L4"/>
    <mergeCell ref="J5:L5"/>
    <mergeCell ref="J6:K6"/>
    <mergeCell ref="A15:F15"/>
    <mergeCell ref="A16:F16"/>
    <mergeCell ref="A17:F17"/>
    <mergeCell ref="H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76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109" t="s">
        <v>53</v>
      </c>
      <c r="B14" s="110"/>
      <c r="C14" s="110"/>
      <c r="D14" s="110"/>
      <c r="E14" s="110"/>
      <c r="F14" s="111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109" t="s">
        <v>54</v>
      </c>
      <c r="B15" s="110"/>
      <c r="C15" s="110"/>
      <c r="D15" s="110"/>
      <c r="E15" s="110"/>
      <c r="F15" s="111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115" t="s">
        <v>55</v>
      </c>
      <c r="B16" s="116"/>
      <c r="C16" s="116"/>
      <c r="D16" s="116"/>
      <c r="E16" s="116"/>
      <c r="F16" s="117"/>
      <c r="G16" s="31">
        <f>G13*-0.05</f>
        <v>-23000</v>
      </c>
      <c r="H16" s="118"/>
      <c r="I16" s="119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126" t="s">
        <v>68</v>
      </c>
      <c r="J18" s="127"/>
      <c r="K18" s="128"/>
      <c r="L18" s="14" t="s">
        <v>36</v>
      </c>
    </row>
    <row r="19" spans="1:12" ht="7.5" customHeight="1" x14ac:dyDescent="0.25"/>
    <row r="20" spans="1:12" x14ac:dyDescent="0.25">
      <c r="A20" s="124" t="s">
        <v>69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</row>
    <row r="21" spans="1:12" ht="17.25" customHeight="1" x14ac:dyDescent="0.25">
      <c r="B21" s="124" t="s">
        <v>70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</row>
  </sheetData>
  <mergeCells count="13">
    <mergeCell ref="A13:F13"/>
    <mergeCell ref="A1:K1"/>
    <mergeCell ref="J3:L3"/>
    <mergeCell ref="J4:L4"/>
    <mergeCell ref="J5:L5"/>
    <mergeCell ref="J6:K6"/>
    <mergeCell ref="B21:L21"/>
    <mergeCell ref="A14:F14"/>
    <mergeCell ref="A15:F15"/>
    <mergeCell ref="A16:F16"/>
    <mergeCell ref="H16:I16"/>
    <mergeCell ref="I18:K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77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109" t="s">
        <v>53</v>
      </c>
      <c r="B14" s="110"/>
      <c r="C14" s="110"/>
      <c r="D14" s="110"/>
      <c r="E14" s="110"/>
      <c r="F14" s="111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109" t="s">
        <v>54</v>
      </c>
      <c r="B15" s="110"/>
      <c r="C15" s="110"/>
      <c r="D15" s="110"/>
      <c r="E15" s="110"/>
      <c r="F15" s="111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115" t="s">
        <v>55</v>
      </c>
      <c r="B16" s="116"/>
      <c r="C16" s="116"/>
      <c r="D16" s="116"/>
      <c r="E16" s="116"/>
      <c r="F16" s="117"/>
      <c r="G16" s="31">
        <f>G13*-0.05</f>
        <v>-23000</v>
      </c>
      <c r="H16" s="118"/>
      <c r="I16" s="119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126" t="s">
        <v>68</v>
      </c>
      <c r="J18" s="127"/>
      <c r="K18" s="128"/>
      <c r="L18" s="14" t="s">
        <v>36</v>
      </c>
    </row>
    <row r="19" spans="1:12" ht="7.5" customHeight="1" x14ac:dyDescent="0.25"/>
    <row r="20" spans="1:12" x14ac:dyDescent="0.25">
      <c r="A20" s="124" t="s">
        <v>69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</row>
    <row r="21" spans="1:12" ht="17.25" customHeight="1" x14ac:dyDescent="0.25">
      <c r="B21" s="124" t="s">
        <v>70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</row>
  </sheetData>
  <mergeCells count="13">
    <mergeCell ref="A13:F13"/>
    <mergeCell ref="A1:K1"/>
    <mergeCell ref="J3:L3"/>
    <mergeCell ref="J4:L4"/>
    <mergeCell ref="J5:L5"/>
    <mergeCell ref="J6:K6"/>
    <mergeCell ref="B21:L21"/>
    <mergeCell ref="A14:F14"/>
    <mergeCell ref="A15:F15"/>
    <mergeCell ref="A16:F16"/>
    <mergeCell ref="H16:I16"/>
    <mergeCell ref="I18:K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J11" sqref="J11:L1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78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48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x14ac:dyDescent="0.25">
      <c r="A8" s="2">
        <v>2</v>
      </c>
      <c r="B8" s="15" t="s">
        <v>23</v>
      </c>
      <c r="C8" s="28" t="s">
        <v>31</v>
      </c>
      <c r="D8" s="2">
        <v>41401</v>
      </c>
      <c r="E8" s="26" t="s">
        <v>32</v>
      </c>
      <c r="F8" s="14" t="s">
        <v>24</v>
      </c>
      <c r="G8" s="2">
        <v>70000</v>
      </c>
      <c r="H8" s="13"/>
      <c r="I8" s="2"/>
      <c r="J8" s="19" t="s">
        <v>62</v>
      </c>
      <c r="K8" s="27"/>
      <c r="L8" s="14" t="s">
        <v>34</v>
      </c>
    </row>
    <row r="9" spans="1:12" ht="15.75" customHeight="1" x14ac:dyDescent="0.25">
      <c r="A9" s="2">
        <v>3</v>
      </c>
      <c r="B9" s="15" t="s">
        <v>43</v>
      </c>
      <c r="C9" s="28" t="s">
        <v>17</v>
      </c>
      <c r="D9" s="2">
        <v>67664</v>
      </c>
      <c r="E9" s="26" t="s">
        <v>18</v>
      </c>
      <c r="F9" s="14"/>
      <c r="G9" s="2">
        <v>70000</v>
      </c>
      <c r="H9" s="13"/>
      <c r="I9" s="2"/>
      <c r="J9" s="19" t="s">
        <v>44</v>
      </c>
      <c r="K9" s="19" t="s">
        <v>45</v>
      </c>
      <c r="L9" s="14" t="s">
        <v>46</v>
      </c>
    </row>
    <row r="10" spans="1:12" ht="15.75" customHeight="1" x14ac:dyDescent="0.25">
      <c r="A10" s="2">
        <v>4</v>
      </c>
      <c r="B10" s="15" t="s">
        <v>39</v>
      </c>
      <c r="C10" s="28" t="s">
        <v>17</v>
      </c>
      <c r="D10" s="2">
        <v>61145</v>
      </c>
      <c r="E10" s="27" t="s">
        <v>18</v>
      </c>
      <c r="F10" s="14" t="s">
        <v>19</v>
      </c>
      <c r="G10" s="2">
        <v>70000</v>
      </c>
      <c r="H10" s="10"/>
      <c r="I10" s="3"/>
      <c r="J10" s="21" t="s">
        <v>40</v>
      </c>
      <c r="K10" s="47"/>
      <c r="L10" s="20" t="s">
        <v>30</v>
      </c>
    </row>
    <row r="11" spans="1:12" ht="15.75" x14ac:dyDescent="0.25">
      <c r="A11" s="2">
        <v>5</v>
      </c>
      <c r="B11" s="18" t="s">
        <v>47</v>
      </c>
      <c r="C11" s="28" t="s">
        <v>31</v>
      </c>
      <c r="D11" s="2">
        <v>48716</v>
      </c>
      <c r="E11" s="26" t="s">
        <v>32</v>
      </c>
      <c r="F11" s="14" t="s">
        <v>26</v>
      </c>
      <c r="G11" s="2">
        <v>90000</v>
      </c>
      <c r="H11" s="2"/>
      <c r="I11" s="25"/>
      <c r="J11" s="19" t="s">
        <v>48</v>
      </c>
      <c r="K11" s="21" t="s">
        <v>49</v>
      </c>
      <c r="L11" s="14" t="s">
        <v>35</v>
      </c>
    </row>
    <row r="12" spans="1:12" ht="15.75" x14ac:dyDescent="0.25">
      <c r="A12" s="2">
        <v>6</v>
      </c>
      <c r="B12" s="49" t="s">
        <v>71</v>
      </c>
      <c r="C12" s="50" t="s">
        <v>31</v>
      </c>
      <c r="D12" s="51">
        <v>85529</v>
      </c>
      <c r="E12" s="52" t="s">
        <v>32</v>
      </c>
      <c r="F12" s="53" t="s">
        <v>72</v>
      </c>
      <c r="G12" s="54">
        <v>90000</v>
      </c>
      <c r="H12" s="54"/>
      <c r="I12" s="55"/>
      <c r="J12" s="19" t="s">
        <v>73</v>
      </c>
      <c r="K12" s="21" t="s">
        <v>74</v>
      </c>
      <c r="L12" s="14" t="s">
        <v>75</v>
      </c>
    </row>
    <row r="13" spans="1:12" ht="15" customHeight="1" x14ac:dyDescent="0.25">
      <c r="A13" s="120" t="s">
        <v>10</v>
      </c>
      <c r="B13" s="121"/>
      <c r="C13" s="121"/>
      <c r="D13" s="121"/>
      <c r="E13" s="121"/>
      <c r="F13" s="122"/>
      <c r="G13" s="16">
        <f>SUM(G7:G12)</f>
        <v>460000</v>
      </c>
      <c r="H13" s="17"/>
      <c r="I13" s="16"/>
      <c r="J13" s="35"/>
      <c r="K13" s="35"/>
    </row>
    <row r="14" spans="1:12" ht="15" customHeight="1" x14ac:dyDescent="0.25">
      <c r="A14" s="109" t="s">
        <v>53</v>
      </c>
      <c r="B14" s="110"/>
      <c r="C14" s="110"/>
      <c r="D14" s="110"/>
      <c r="E14" s="110"/>
      <c r="F14" s="111"/>
      <c r="G14" s="4">
        <f>G13*-0.12</f>
        <v>-55200</v>
      </c>
      <c r="H14" s="11"/>
      <c r="I14" s="8"/>
      <c r="J14" s="35"/>
      <c r="K14" s="35"/>
    </row>
    <row r="15" spans="1:12" ht="15" customHeight="1" x14ac:dyDescent="0.25">
      <c r="A15" s="109" t="s">
        <v>54</v>
      </c>
      <c r="B15" s="110"/>
      <c r="C15" s="110"/>
      <c r="D15" s="110"/>
      <c r="E15" s="110"/>
      <c r="F15" s="111"/>
      <c r="G15" s="5">
        <f>SUM(G13:G14)</f>
        <v>404800</v>
      </c>
      <c r="H15" s="11"/>
      <c r="I15" s="8"/>
      <c r="J15" s="35"/>
      <c r="K15" s="35"/>
    </row>
    <row r="16" spans="1:12" ht="15" customHeight="1" x14ac:dyDescent="0.25">
      <c r="A16" s="115" t="s">
        <v>55</v>
      </c>
      <c r="B16" s="116"/>
      <c r="C16" s="116"/>
      <c r="D16" s="116"/>
      <c r="E16" s="116"/>
      <c r="F16" s="117"/>
      <c r="G16" s="31">
        <f>G13*-0.05</f>
        <v>-23000</v>
      </c>
      <c r="H16" s="118"/>
      <c r="I16" s="119"/>
      <c r="J16" s="22"/>
    </row>
    <row r="17" spans="1:12" ht="15" customHeight="1" x14ac:dyDescent="0.25"/>
    <row r="18" spans="1:12" ht="15" customHeight="1" x14ac:dyDescent="0.25">
      <c r="B18" s="18" t="s">
        <v>27</v>
      </c>
      <c r="C18" s="28" t="s">
        <v>37</v>
      </c>
      <c r="D18" s="2">
        <v>28226</v>
      </c>
      <c r="E18" s="26" t="s">
        <v>32</v>
      </c>
      <c r="F18" s="14" t="s">
        <v>28</v>
      </c>
      <c r="G18" s="2">
        <v>70000</v>
      </c>
      <c r="H18" s="26">
        <v>453700</v>
      </c>
      <c r="I18" s="126" t="s">
        <v>68</v>
      </c>
      <c r="J18" s="127"/>
      <c r="K18" s="128"/>
      <c r="L18" s="14" t="s">
        <v>36</v>
      </c>
    </row>
    <row r="19" spans="1:12" ht="7.5" customHeight="1" x14ac:dyDescent="0.25"/>
    <row r="20" spans="1:12" x14ac:dyDescent="0.25">
      <c r="A20" s="124" t="s">
        <v>69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</row>
    <row r="21" spans="1:12" ht="17.25" customHeight="1" x14ac:dyDescent="0.25">
      <c r="B21" s="124" t="s">
        <v>70</v>
      </c>
      <c r="C21" s="124"/>
      <c r="D21" s="124"/>
      <c r="E21" s="124"/>
      <c r="F21" s="124"/>
      <c r="G21" s="124"/>
      <c r="H21" s="124"/>
      <c r="I21" s="124"/>
      <c r="J21" s="124"/>
      <c r="K21" s="124"/>
      <c r="L21" s="124"/>
    </row>
  </sheetData>
  <mergeCells count="13">
    <mergeCell ref="A13:F13"/>
    <mergeCell ref="A1:K1"/>
    <mergeCell ref="J3:L3"/>
    <mergeCell ref="J4:L4"/>
    <mergeCell ref="J5:L5"/>
    <mergeCell ref="J6:K6"/>
    <mergeCell ref="B21:L21"/>
    <mergeCell ref="A14:F14"/>
    <mergeCell ref="A15:F15"/>
    <mergeCell ref="A16:F16"/>
    <mergeCell ref="H16:I16"/>
    <mergeCell ref="I18:K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J10" sqref="J10:L10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0" width="9.7109375" customWidth="1"/>
    <col min="11" max="11" width="9.140625" customWidth="1"/>
    <col min="12" max="12" width="7.28515625" customWidth="1"/>
  </cols>
  <sheetData>
    <row r="1" spans="1:12" ht="27.75" customHeight="1" x14ac:dyDescent="0.25">
      <c r="A1" s="123" t="s">
        <v>79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23"/>
    </row>
    <row r="2" spans="1:12" x14ac:dyDescent="0.25">
      <c r="A2" s="1" t="s">
        <v>0</v>
      </c>
      <c r="B2" s="23"/>
      <c r="C2" s="23"/>
      <c r="D2" s="23"/>
      <c r="E2" s="23" t="s">
        <v>29</v>
      </c>
      <c r="F2" s="23"/>
      <c r="G2" s="23"/>
      <c r="H2" s="23"/>
      <c r="I2" s="23"/>
      <c r="J2" s="23" t="s">
        <v>15</v>
      </c>
      <c r="K2" s="23"/>
      <c r="L2" s="23"/>
    </row>
    <row r="3" spans="1:12" x14ac:dyDescent="0.25">
      <c r="A3" s="1" t="s">
        <v>1</v>
      </c>
      <c r="B3" s="23"/>
      <c r="C3" s="23"/>
      <c r="D3" s="23"/>
      <c r="E3" s="23" t="s">
        <v>21</v>
      </c>
      <c r="F3" s="23"/>
      <c r="G3" s="23"/>
      <c r="H3" s="23" t="s">
        <v>22</v>
      </c>
      <c r="I3" s="23"/>
      <c r="J3" s="124" t="s">
        <v>38</v>
      </c>
      <c r="K3" s="124"/>
      <c r="L3" s="124"/>
    </row>
    <row r="4" spans="1:12" ht="15" customHeight="1" x14ac:dyDescent="0.25">
      <c r="A4" s="1" t="s">
        <v>2</v>
      </c>
      <c r="B4" s="23"/>
      <c r="C4" s="23"/>
      <c r="D4" s="23"/>
      <c r="E4" s="23" t="s">
        <v>16</v>
      </c>
      <c r="F4" s="24"/>
      <c r="G4" s="24"/>
      <c r="H4" s="24" t="s">
        <v>25</v>
      </c>
      <c r="I4" s="24"/>
      <c r="J4" s="124" t="s">
        <v>41</v>
      </c>
      <c r="K4" s="124"/>
      <c r="L4" s="124"/>
    </row>
    <row r="5" spans="1:12" ht="18.75" x14ac:dyDescent="0.3">
      <c r="A5" s="12"/>
      <c r="J5" s="108" t="s">
        <v>42</v>
      </c>
      <c r="K5" s="108"/>
      <c r="L5" s="108"/>
    </row>
    <row r="6" spans="1:12" ht="31.5" x14ac:dyDescent="0.2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9" t="s">
        <v>14</v>
      </c>
      <c r="I6" s="7" t="s">
        <v>13</v>
      </c>
      <c r="J6" s="125" t="s">
        <v>11</v>
      </c>
      <c r="K6" s="125"/>
      <c r="L6" s="57" t="s">
        <v>12</v>
      </c>
    </row>
    <row r="7" spans="1:12" ht="15.75" x14ac:dyDescent="0.25">
      <c r="A7" s="2">
        <v>1</v>
      </c>
      <c r="B7" s="15" t="s">
        <v>50</v>
      </c>
      <c r="C7" s="28" t="s">
        <v>31</v>
      </c>
      <c r="D7" s="2">
        <v>44521</v>
      </c>
      <c r="E7" s="26" t="s">
        <v>32</v>
      </c>
      <c r="F7" s="14" t="s">
        <v>20</v>
      </c>
      <c r="G7" s="2">
        <v>70000</v>
      </c>
      <c r="H7" s="13"/>
      <c r="I7" s="2"/>
      <c r="J7" s="2"/>
      <c r="K7" s="27"/>
      <c r="L7" s="14" t="s">
        <v>33</v>
      </c>
    </row>
    <row r="8" spans="1:12" ht="15.75" customHeight="1" x14ac:dyDescent="0.25">
      <c r="A8" s="2">
        <v>2</v>
      </c>
      <c r="B8" s="15" t="s">
        <v>43</v>
      </c>
      <c r="C8" s="28" t="s">
        <v>17</v>
      </c>
      <c r="D8" s="2">
        <v>67664</v>
      </c>
      <c r="E8" s="26" t="s">
        <v>18</v>
      </c>
      <c r="F8" s="14"/>
      <c r="G8" s="2">
        <v>70000</v>
      </c>
      <c r="H8" s="13"/>
      <c r="I8" s="2"/>
      <c r="J8" s="19" t="s">
        <v>44</v>
      </c>
      <c r="K8" s="19" t="s">
        <v>45</v>
      </c>
      <c r="L8" s="14" t="s">
        <v>46</v>
      </c>
    </row>
    <row r="9" spans="1:12" ht="15.75" customHeight="1" x14ac:dyDescent="0.25">
      <c r="A9" s="2">
        <v>3</v>
      </c>
      <c r="B9" s="15" t="s">
        <v>39</v>
      </c>
      <c r="C9" s="28" t="s">
        <v>17</v>
      </c>
      <c r="D9" s="2">
        <v>61145</v>
      </c>
      <c r="E9" s="27" t="s">
        <v>18</v>
      </c>
      <c r="F9" s="14" t="s">
        <v>19</v>
      </c>
      <c r="G9" s="2">
        <v>70000</v>
      </c>
      <c r="H9" s="10"/>
      <c r="I9" s="3"/>
      <c r="J9" s="21" t="s">
        <v>40</v>
      </c>
      <c r="K9" s="56"/>
      <c r="L9" s="20" t="s">
        <v>30</v>
      </c>
    </row>
    <row r="10" spans="1:12" ht="15.75" x14ac:dyDescent="0.25">
      <c r="A10" s="2">
        <v>4</v>
      </c>
      <c r="B10" s="18" t="s">
        <v>47</v>
      </c>
      <c r="C10" s="28" t="s">
        <v>31</v>
      </c>
      <c r="D10" s="2">
        <v>48716</v>
      </c>
      <c r="E10" s="26" t="s">
        <v>32</v>
      </c>
      <c r="F10" s="14" t="s">
        <v>26</v>
      </c>
      <c r="G10" s="2">
        <v>90000</v>
      </c>
      <c r="H10" s="2"/>
      <c r="I10" s="25"/>
      <c r="J10" s="19" t="s">
        <v>48</v>
      </c>
      <c r="K10" s="21" t="s">
        <v>49</v>
      </c>
      <c r="L10" s="14" t="s">
        <v>35</v>
      </c>
    </row>
    <row r="11" spans="1:12" ht="15.75" x14ac:dyDescent="0.25">
      <c r="A11" s="2">
        <v>5</v>
      </c>
      <c r="B11" s="49" t="s">
        <v>71</v>
      </c>
      <c r="C11" s="50" t="s">
        <v>31</v>
      </c>
      <c r="D11" s="51">
        <v>85529</v>
      </c>
      <c r="E11" s="52" t="s">
        <v>32</v>
      </c>
      <c r="F11" s="53" t="s">
        <v>72</v>
      </c>
      <c r="G11" s="54">
        <v>90000</v>
      </c>
      <c r="H11" s="54"/>
      <c r="I11" s="55"/>
      <c r="J11" s="19" t="s">
        <v>73</v>
      </c>
      <c r="K11" s="21" t="s">
        <v>74</v>
      </c>
      <c r="L11" s="14" t="s">
        <v>75</v>
      </c>
    </row>
    <row r="12" spans="1:12" ht="15" customHeight="1" x14ac:dyDescent="0.25">
      <c r="A12" s="120" t="s">
        <v>10</v>
      </c>
      <c r="B12" s="121"/>
      <c r="C12" s="121"/>
      <c r="D12" s="121"/>
      <c r="E12" s="121"/>
      <c r="F12" s="122"/>
      <c r="G12" s="16">
        <f>SUM(G7:G11)</f>
        <v>390000</v>
      </c>
      <c r="H12" s="17"/>
      <c r="I12" s="16"/>
      <c r="J12" s="35"/>
      <c r="K12" s="35"/>
    </row>
    <row r="13" spans="1:12" ht="15" customHeight="1" x14ac:dyDescent="0.25">
      <c r="A13" s="109" t="s">
        <v>53</v>
      </c>
      <c r="B13" s="110"/>
      <c r="C13" s="110"/>
      <c r="D13" s="110"/>
      <c r="E13" s="110"/>
      <c r="F13" s="111"/>
      <c r="G13" s="4">
        <f>G12*-0.12</f>
        <v>-46800</v>
      </c>
      <c r="H13" s="11"/>
      <c r="I13" s="8"/>
      <c r="J13" s="35"/>
      <c r="K13" s="35"/>
    </row>
    <row r="14" spans="1:12" ht="15" customHeight="1" x14ac:dyDescent="0.25">
      <c r="A14" s="109" t="s">
        <v>54</v>
      </c>
      <c r="B14" s="110"/>
      <c r="C14" s="110"/>
      <c r="D14" s="110"/>
      <c r="E14" s="110"/>
      <c r="F14" s="111"/>
      <c r="G14" s="5">
        <f>SUM(G12:G13)</f>
        <v>343200</v>
      </c>
      <c r="H14" s="11"/>
      <c r="I14" s="8"/>
      <c r="J14" s="35"/>
      <c r="K14" s="35"/>
    </row>
    <row r="15" spans="1:12" ht="15" customHeight="1" x14ac:dyDescent="0.25">
      <c r="A15" s="115" t="s">
        <v>55</v>
      </c>
      <c r="B15" s="116"/>
      <c r="C15" s="116"/>
      <c r="D15" s="116"/>
      <c r="E15" s="116"/>
      <c r="F15" s="117"/>
      <c r="G15" s="31">
        <f>G12*-0.05</f>
        <v>-19500</v>
      </c>
      <c r="H15" s="118"/>
      <c r="I15" s="119"/>
      <c r="J15" s="22"/>
    </row>
    <row r="16" spans="1:12" ht="15" customHeight="1" x14ac:dyDescent="0.25"/>
    <row r="17" spans="1:12" ht="15" customHeight="1" x14ac:dyDescent="0.25">
      <c r="B17" s="18" t="s">
        <v>27</v>
      </c>
      <c r="C17" s="28" t="s">
        <v>37</v>
      </c>
      <c r="D17" s="2">
        <v>28226</v>
      </c>
      <c r="E17" s="26" t="s">
        <v>32</v>
      </c>
      <c r="F17" s="14" t="s">
        <v>28</v>
      </c>
      <c r="G17" s="2">
        <v>70000</v>
      </c>
      <c r="H17" s="26">
        <v>453700</v>
      </c>
      <c r="I17" s="126" t="s">
        <v>68</v>
      </c>
      <c r="J17" s="127"/>
      <c r="K17" s="128"/>
      <c r="L17" s="14" t="s">
        <v>36</v>
      </c>
    </row>
    <row r="18" spans="1:12" ht="7.5" customHeight="1" x14ac:dyDescent="0.25"/>
    <row r="19" spans="1:12" x14ac:dyDescent="0.25">
      <c r="A19" s="124" t="s">
        <v>69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</row>
    <row r="20" spans="1:12" ht="17.25" customHeight="1" x14ac:dyDescent="0.25">
      <c r="B20" s="124" t="s">
        <v>70</v>
      </c>
      <c r="C20" s="124"/>
      <c r="D20" s="124"/>
      <c r="E20" s="124"/>
      <c r="F20" s="124"/>
      <c r="G20" s="124"/>
      <c r="H20" s="124"/>
      <c r="I20" s="124"/>
      <c r="J20" s="124"/>
      <c r="K20" s="124"/>
      <c r="L20" s="124"/>
    </row>
    <row r="21" spans="1:12" ht="15.75" x14ac:dyDescent="0.25">
      <c r="A21" s="2">
        <v>2</v>
      </c>
      <c r="B21" s="15" t="s">
        <v>23</v>
      </c>
      <c r="C21" s="28" t="s">
        <v>31</v>
      </c>
      <c r="D21" s="2">
        <v>41401</v>
      </c>
      <c r="E21" s="26" t="s">
        <v>32</v>
      </c>
      <c r="F21" s="14" t="s">
        <v>24</v>
      </c>
      <c r="G21" s="2">
        <v>70000</v>
      </c>
      <c r="H21" s="13"/>
      <c r="I21" s="2"/>
      <c r="J21" s="19" t="s">
        <v>62</v>
      </c>
      <c r="K21" s="27"/>
      <c r="L21" s="14" t="s">
        <v>34</v>
      </c>
    </row>
    <row r="22" spans="1:12" x14ac:dyDescent="0.25">
      <c r="A22" s="129" t="s">
        <v>86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</row>
  </sheetData>
  <mergeCells count="14">
    <mergeCell ref="A22:L22"/>
    <mergeCell ref="A12:F12"/>
    <mergeCell ref="A1:K1"/>
    <mergeCell ref="J3:L3"/>
    <mergeCell ref="J4:L4"/>
    <mergeCell ref="J5:L5"/>
    <mergeCell ref="J6:K6"/>
    <mergeCell ref="B20:L20"/>
    <mergeCell ref="A13:F13"/>
    <mergeCell ref="A14:F14"/>
    <mergeCell ref="A15:F15"/>
    <mergeCell ref="H15:I15"/>
    <mergeCell ref="I17:K17"/>
    <mergeCell ref="A19:L1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DECEMBRE 2018</vt:lpstr>
      <vt:lpstr>JANVIER 2019</vt:lpstr>
      <vt:lpstr>MARS 2019</vt:lpstr>
      <vt:lpstr>AVRIL 2019</vt:lpstr>
      <vt:lpstr>MAI 2019 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  <vt:lpstr>CONTROLE DPF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miss n'guessan</cp:lastModifiedBy>
  <cp:lastPrinted>2020-09-24T12:51:44Z</cp:lastPrinted>
  <dcterms:created xsi:type="dcterms:W3CDTF">2012-07-06T09:59:04Z</dcterms:created>
  <dcterms:modified xsi:type="dcterms:W3CDTF">2020-11-25T16:03:05Z</dcterms:modified>
</cp:coreProperties>
</file>