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MEBARA KARAMOKO\"/>
    </mc:Choice>
  </mc:AlternateContent>
  <bookViews>
    <workbookView xWindow="240" yWindow="45" windowWidth="19440" windowHeight="7995" firstSheet="4" activeTab="12"/>
  </bookViews>
  <sheets>
    <sheet name="JANVIER 2020" sheetId="57" r:id="rId1"/>
    <sheet name="FEVRIER 2020" sheetId="59" r:id="rId2"/>
    <sheet name="FEVRIER 2020 (2)" sheetId="61" r:id="rId3"/>
    <sheet name="MARS 2020" sheetId="62" r:id="rId4"/>
    <sheet name="AVRIL 2020" sheetId="63" r:id="rId5"/>
    <sheet name="MAI 2020" sheetId="66" r:id="rId6"/>
    <sheet name="JUIN 2020" sheetId="64" r:id="rId7"/>
    <sheet name="JUILLET 2020" sheetId="67" r:id="rId8"/>
    <sheet name="AOUT 2020" sheetId="68" r:id="rId9"/>
    <sheet name="SEPTEMBRE 2020" sheetId="70" r:id="rId10"/>
    <sheet name="OCTOBRE 2020" sheetId="71" r:id="rId11"/>
    <sheet name="NOVEMBRE 2020" sheetId="72" r:id="rId12"/>
    <sheet name="DECEMBRE 2020" sheetId="73" r:id="rId13"/>
  </sheets>
  <calcPr calcId="152511"/>
</workbook>
</file>

<file path=xl/calcChain.xml><?xml version="1.0" encoding="utf-8"?>
<calcChain xmlns="http://schemas.openxmlformats.org/spreadsheetml/2006/main">
  <c r="J18" i="73" l="1"/>
  <c r="G16" i="73" l="1"/>
  <c r="F16" i="73"/>
  <c r="E16" i="73"/>
  <c r="J19" i="72"/>
  <c r="J17" i="72"/>
  <c r="I16" i="72"/>
  <c r="J16" i="72"/>
  <c r="H16" i="72"/>
  <c r="J14" i="72"/>
  <c r="J15" i="72"/>
  <c r="J13" i="72"/>
  <c r="J5" i="72" l="1"/>
  <c r="G16" i="72" l="1"/>
  <c r="F16" i="72"/>
  <c r="E16" i="72"/>
  <c r="H16" i="71"/>
  <c r="I16" i="71"/>
  <c r="J14" i="71"/>
  <c r="J15" i="71"/>
  <c r="J13" i="71"/>
  <c r="J16" i="71" l="1"/>
  <c r="J23" i="70"/>
  <c r="J17" i="71" l="1"/>
  <c r="J18" i="71" s="1"/>
  <c r="F29" i="70"/>
  <c r="G16" i="71" l="1"/>
  <c r="F16" i="71"/>
  <c r="E16" i="71"/>
  <c r="I17" i="70" l="1"/>
  <c r="J17" i="70"/>
  <c r="J15" i="70"/>
  <c r="J16" i="70"/>
  <c r="J13" i="70"/>
  <c r="H17" i="70"/>
  <c r="J14" i="70"/>
  <c r="F31" i="70"/>
  <c r="J18" i="70" l="1"/>
  <c r="J19" i="70"/>
  <c r="G17" i="70"/>
  <c r="F17" i="70"/>
  <c r="E17" i="70"/>
  <c r="H17" i="68" l="1"/>
  <c r="I17" i="68"/>
  <c r="J14" i="68"/>
  <c r="J17" i="68" s="1"/>
  <c r="J18" i="68" s="1"/>
  <c r="J19" i="68" s="1"/>
  <c r="J15" i="68"/>
  <c r="J16" i="68"/>
  <c r="J13" i="68"/>
  <c r="G17" i="68" l="1"/>
  <c r="F17" i="68"/>
  <c r="E17" i="68"/>
  <c r="I17" i="67" l="1"/>
  <c r="H17" i="67"/>
  <c r="G17" i="67"/>
  <c r="F17" i="67"/>
  <c r="E17" i="67"/>
  <c r="J16" i="67"/>
  <c r="J15" i="67"/>
  <c r="J14" i="67"/>
  <c r="J13" i="67"/>
  <c r="J17" i="67" l="1"/>
  <c r="J18" i="67" s="1"/>
  <c r="J19" i="67" s="1"/>
  <c r="J18" i="64"/>
  <c r="J19" i="64" s="1"/>
  <c r="H17" i="64"/>
  <c r="I17" i="64"/>
  <c r="J17" i="64"/>
  <c r="J14" i="64"/>
  <c r="J15" i="64"/>
  <c r="J16" i="64"/>
  <c r="J13" i="64"/>
  <c r="J18" i="66" l="1"/>
  <c r="J19" i="66" s="1"/>
  <c r="H17" i="66"/>
  <c r="I17" i="66"/>
  <c r="J17" i="66"/>
  <c r="J14" i="66"/>
  <c r="J15" i="66"/>
  <c r="J16" i="66"/>
  <c r="J13" i="66"/>
  <c r="G17" i="66"/>
  <c r="F17" i="66"/>
  <c r="E17" i="66"/>
  <c r="G17" i="64" l="1"/>
  <c r="F17" i="64"/>
  <c r="E17" i="64"/>
  <c r="J14" i="62"/>
  <c r="J13" i="63" l="1"/>
  <c r="H17" i="63" l="1"/>
  <c r="I17" i="63"/>
  <c r="J15" i="63"/>
  <c r="J17" i="63" s="1"/>
  <c r="J16" i="63"/>
  <c r="J18" i="63" l="1"/>
  <c r="J19" i="63" s="1"/>
  <c r="G17" i="63"/>
  <c r="F17" i="63"/>
  <c r="E17" i="63"/>
  <c r="H17" i="62"/>
  <c r="I17" i="62"/>
  <c r="J15" i="62"/>
  <c r="J16" i="62"/>
  <c r="J13" i="62"/>
  <c r="J17" i="62" l="1"/>
  <c r="F17" i="62"/>
  <c r="E17" i="62"/>
  <c r="I17" i="61"/>
  <c r="H17" i="61"/>
  <c r="G17" i="61"/>
  <c r="F17" i="61"/>
  <c r="E17" i="61"/>
  <c r="J16" i="61"/>
  <c r="J15" i="61"/>
  <c r="J14" i="61"/>
  <c r="J13" i="61"/>
  <c r="J20" i="59"/>
  <c r="J18" i="62" l="1"/>
  <c r="J19" i="62" s="1"/>
  <c r="J17" i="61"/>
  <c r="J18" i="61" s="1"/>
  <c r="J19" i="61" l="1"/>
  <c r="J22" i="61" s="1"/>
  <c r="J21" i="59"/>
  <c r="J25" i="59" s="1"/>
  <c r="J19" i="59"/>
  <c r="J14" i="57"/>
  <c r="J15" i="57"/>
  <c r="J16" i="57"/>
  <c r="J13" i="57"/>
  <c r="I19" i="59"/>
  <c r="H19" i="59"/>
  <c r="G19" i="59"/>
  <c r="F19" i="59"/>
  <c r="E19" i="59"/>
  <c r="J18" i="59"/>
  <c r="J17" i="59"/>
  <c r="J16" i="59"/>
  <c r="J15" i="59"/>
  <c r="J14" i="59"/>
  <c r="J13" i="59"/>
  <c r="I19" i="57"/>
  <c r="F19" i="57" l="1"/>
  <c r="G19" i="57"/>
  <c r="H19" i="57"/>
  <c r="J19" i="57" s="1"/>
  <c r="E19" i="57"/>
</calcChain>
</file>

<file path=xl/sharedStrings.xml><?xml version="1.0" encoding="utf-8"?>
<sst xmlns="http://schemas.openxmlformats.org/spreadsheetml/2006/main" count="605" uniqueCount="113">
  <si>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</si>
  <si>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</si>
  <si>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</si>
  <si>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</si>
  <si>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</si>
  <si>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</si>
  <si>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</si>
  <si>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</si>
  <si>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</si>
  <si>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</si>
  <si>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</si>
  <si>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</si>
  <si>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</si>
  <si>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</si>
  <si>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</si>
  <si>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</si>
  <si>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FICHE DES ENCAISSEMENTS : MOIS DE JANVIER 2020</t>
  </si>
  <si>
    <t>BENEFICIAIRE: MEBARA KARAMOKO</t>
  </si>
  <si>
    <t>01 BP 3269 ABIDJAN 01</t>
  </si>
  <si>
    <t>N° CC: 1112150V</t>
  </si>
  <si>
    <t>Cel. 56 95 16 95 - 07 80 32 95</t>
  </si>
  <si>
    <t>YOPOUGON NIANGON ADJAME COMPLEMENTAIRE: LOT N° 464 / ÎLOT 47</t>
  </si>
  <si>
    <t>KOUAKOU KONAN JEAN ARNAUD</t>
  </si>
  <si>
    <t>07414137</t>
  </si>
  <si>
    <t>KOUADIO KONAN MARCEL</t>
  </si>
  <si>
    <t>49598792</t>
  </si>
  <si>
    <t>BOUALI BOUALI PIERRE DESIRE</t>
  </si>
  <si>
    <t>07842580-03355456</t>
  </si>
  <si>
    <t>GAHIE GUY ROLAND</t>
  </si>
  <si>
    <t>49491816-74741465</t>
  </si>
  <si>
    <t>TOTAUX</t>
  </si>
  <si>
    <t>PART CCGIM</t>
  </si>
  <si>
    <t>MONTANT A VERSER</t>
  </si>
  <si>
    <t>FICHE DES ENCAISSEMENTS : MOIS DE FEVRIER 2020</t>
  </si>
  <si>
    <t>MONGNEHI SEA VICTOR</t>
  </si>
  <si>
    <t>KARIM KOIFFI BRAHIMA</t>
  </si>
  <si>
    <t>A PAYE 2 MOIS DE CAUTIO + 2 MOIS D'AVANCE + COMMISSION CCGIM  PAR LE PROPRIETAIRE</t>
  </si>
  <si>
    <t>COMMISSION  CCGIM N° 11 ET 12</t>
  </si>
  <si>
    <t>ENCAISSE PAR LE PROPRIETAIRE</t>
  </si>
  <si>
    <t>04/02/20</t>
  </si>
  <si>
    <t>11/02/20 CAUTION</t>
  </si>
  <si>
    <t>12/02/20</t>
  </si>
  <si>
    <t>ESPECES</t>
  </si>
  <si>
    <t>CCGIM</t>
  </si>
  <si>
    <t>15/02/20</t>
  </si>
  <si>
    <t>REGULARISATION CAUTION RAMENEE A 2 MOIS - JANVIER 2020 SOLDE</t>
  </si>
  <si>
    <t>AV 01+02/20</t>
  </si>
  <si>
    <t>01/01/20</t>
  </si>
  <si>
    <t>LOYER JANVIER 2020 PAYE PAR CAUTION N° 14</t>
  </si>
  <si>
    <t>MONTANT A VERSER 02/2020</t>
  </si>
  <si>
    <t>FICHE DES ENCAISSEMENTS : MOIS DE FEVRIER 2020 CORRIGE</t>
  </si>
  <si>
    <t>17/02/20</t>
  </si>
  <si>
    <t>ESP+ CATION</t>
  </si>
  <si>
    <t>DÉJÀ VERSE AU PROPRIETAIRE</t>
  </si>
  <si>
    <t>2 MOIS</t>
  </si>
  <si>
    <t>CAUTIONS</t>
  </si>
  <si>
    <t>LOYER JANVIER 2020 PAYE PAR CAUTION N° 13+14+15</t>
  </si>
  <si>
    <t xml:space="preserve">FICHE DES ENCAISSEMENTS : MOIS DE MARS 2020 </t>
  </si>
  <si>
    <t>10/03/20</t>
  </si>
  <si>
    <t>BACI</t>
  </si>
  <si>
    <t>13/03/20</t>
  </si>
  <si>
    <t xml:space="preserve">FICHE DES ENCAISSEMENTS : MOIS D'AVRIL 2020 </t>
  </si>
  <si>
    <t>28/03/20</t>
  </si>
  <si>
    <t>GESTION DES FRAIS DE BRANCHEMENT CIE: 195 000 F CFA</t>
  </si>
  <si>
    <t>Remboursement CIE</t>
  </si>
  <si>
    <t>08/04/20</t>
  </si>
  <si>
    <t>CONVENTION DE REMBOURSEMENT DES FRAIS DE BRANCHEMENT DE CIE A COMPTER DU 28/03/2020</t>
  </si>
  <si>
    <t xml:space="preserve">NP 01/20 ET 04/2020 REMBOURSES SOIT 120 000 F SUR LES 195 000 F, RESTE A REMBOURSER  15 000 F/MOIS EN  5 MOIS DE MAIS 2020 A  SEPTEMBRE 2020, </t>
  </si>
  <si>
    <t>14/04/20</t>
  </si>
  <si>
    <t>FINANCEMENT DE BRANCHEMENT D'EAU</t>
  </si>
  <si>
    <t xml:space="preserve">FICHE DES ENCAISSEMENTS : MOIS DE MAI 2020 </t>
  </si>
  <si>
    <t xml:space="preserve">FICHE DES ENCAISSEMENTS : MOIS DE JUIN 2020 </t>
  </si>
  <si>
    <t>13/05/20</t>
  </si>
  <si>
    <t>13/06/20</t>
  </si>
  <si>
    <t xml:space="preserve">FICHE DES ENCAISSEMENTS : MOIS DE JUILLET 2020 </t>
  </si>
  <si>
    <t>06/07/20</t>
  </si>
  <si>
    <t>13/07/20</t>
  </si>
  <si>
    <t>MOOV</t>
  </si>
  <si>
    <t xml:space="preserve">FICHE DES ENCAISSEMENTS : MOIS DE AOUT 2020 </t>
  </si>
  <si>
    <t>18/07/20</t>
  </si>
  <si>
    <t>20/07/20</t>
  </si>
  <si>
    <t>10/08/20</t>
  </si>
  <si>
    <t>14/08/20</t>
  </si>
  <si>
    <t xml:space="preserve">FICHE DES ENCAISSEMENTS : MOIS DE SEPTEMBRE 2020 </t>
  </si>
  <si>
    <t>05/09/20</t>
  </si>
  <si>
    <t xml:space="preserve">REMBOURSEMENT BRANCHEMENT PEPT </t>
  </si>
  <si>
    <t>PEINTURE INTERIEURE F2</t>
  </si>
  <si>
    <t>MONTANT DÛ</t>
  </si>
  <si>
    <t>CAUTION 2 MOIS</t>
  </si>
  <si>
    <t>49598792-78814880</t>
  </si>
  <si>
    <t>REMISE DES CLES</t>
  </si>
  <si>
    <t>MONTAN DÛ 09/2020</t>
  </si>
  <si>
    <t>REMBOURSEMENT BRANCHEMENT PEPT</t>
  </si>
  <si>
    <t>07/09/20</t>
  </si>
  <si>
    <t>10/09/20</t>
  </si>
  <si>
    <t xml:space="preserve">FICHE DES ENCAISSEMENTS : MOIS D'OCTOBRE 2020 </t>
  </si>
  <si>
    <t>DOIT: 120 000 F + 46 400 F  (166 400)</t>
  </si>
  <si>
    <t>LE PROPRIETAIRE DOIT: 120 000 +72 350 (192 350)</t>
  </si>
  <si>
    <t>PENALITES REDUITES A 5 950 F</t>
  </si>
  <si>
    <t>MONTANT RESTITUE AU LOCATAIRE 20 000 F</t>
  </si>
  <si>
    <t>18/09/20</t>
  </si>
  <si>
    <t>MONTANT RESTITUE A M KOUADIO PORTE N° 10</t>
  </si>
  <si>
    <t>05/10/20</t>
  </si>
  <si>
    <t>05/10  MOOV</t>
  </si>
  <si>
    <t>14/10 MTN</t>
  </si>
  <si>
    <t xml:space="preserve">FICHE DES ENCAISSEMENTS : MOIS DE NOVEMBRE 2020 </t>
  </si>
  <si>
    <t>16/10/20</t>
  </si>
  <si>
    <t>12/11/20</t>
  </si>
  <si>
    <t>20/10 OM</t>
  </si>
  <si>
    <t>13/11/20</t>
  </si>
  <si>
    <t xml:space="preserve">FICHE DES ENCAISSEMENTS : MOIS DE DECEMBRE 2020 </t>
  </si>
  <si>
    <t>23/11 OM</t>
  </si>
  <si>
    <t>DÉJÀ VERSE AU PROPRIETAIRE LE 24/11/2020 PAR MTN 56951695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</si>
</sst>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0" fillId="0" borderId="1" xfId="0" applyBorder="1" applyAlignment="1">
      <alignment horizontal="left"/>
    </xf>
    <xf numFmtId="164" fontId="5" fillId="0" borderId="1" xfId="0" applyNumberFormat="1" applyFont="1" applyBorder="1"/>
    <xf numFmtId="0" fontId="1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15" fillId="0" borderId="1" xfId="0" applyNumberFormat="1" applyFont="1" applyBorder="1"/>
    <xf numFmtId="164" fontId="4" fillId="0" borderId="1" xfId="0" applyNumberFormat="1" applyFont="1" applyBorder="1"/>
    <xf numFmtId="164" fontId="1" fillId="0" borderId="1" xfId="0" applyNumberFormat="1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16" fillId="0" borderId="1" xfId="0" applyNumberFormat="1" applyFont="1" applyBorder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15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164" fontId="6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49" fontId="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1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49" fontId="3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L18" sqref="L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8" t="s">
        <v>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17"/>
      <c r="I4" s="17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17"/>
    </row>
    <row r="7" spans="1:12" ht="13.5" customHeight="1" x14ac:dyDescent="0.3">
      <c r="A7" s="3" t="s">
        <v>12</v>
      </c>
      <c r="D7" s="17" t="s">
        <v>18</v>
      </c>
      <c r="E7" s="17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17"/>
      <c r="E8" s="17"/>
      <c r="F8" s="17"/>
      <c r="G8" s="17"/>
      <c r="H8" s="17"/>
      <c r="I8" s="17"/>
      <c r="J8" s="17"/>
      <c r="K8" s="19"/>
      <c r="L8" s="19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10"/>
      <c r="G13" s="10"/>
      <c r="H13" s="10">
        <v>0</v>
      </c>
      <c r="I13" s="10"/>
      <c r="J13" s="10">
        <f>SUM(H13:I13)</f>
        <v>0</v>
      </c>
      <c r="K13" s="6"/>
      <c r="L13" s="9"/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10"/>
      <c r="G14" s="10"/>
      <c r="H14" s="10">
        <v>0</v>
      </c>
      <c r="I14" s="10"/>
      <c r="J14" s="10">
        <f t="shared" ref="J14:J19" si="0">SUM(H14:I14)</f>
        <v>0</v>
      </c>
      <c r="K14" s="6"/>
      <c r="L14" s="9"/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10"/>
      <c r="G15" s="10"/>
      <c r="H15" s="10">
        <v>0</v>
      </c>
      <c r="I15" s="10"/>
      <c r="J15" s="10">
        <f t="shared" si="0"/>
        <v>0</v>
      </c>
      <c r="K15" s="6"/>
      <c r="L15" s="31"/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10"/>
      <c r="G16" s="10"/>
      <c r="H16" s="10">
        <v>0</v>
      </c>
      <c r="I16" s="10"/>
      <c r="J16" s="10">
        <f t="shared" si="0"/>
        <v>0</v>
      </c>
      <c r="K16" s="6"/>
      <c r="L16" s="9"/>
    </row>
    <row r="17" spans="1:12" ht="18.75" x14ac:dyDescent="0.3">
      <c r="A17" s="1">
        <v>5</v>
      </c>
      <c r="B17" s="23"/>
      <c r="C17" s="15"/>
      <c r="D17" s="29"/>
      <c r="E17" s="10"/>
      <c r="F17" s="23"/>
      <c r="G17" s="23"/>
      <c r="H17" s="10"/>
      <c r="I17" s="10"/>
      <c r="J17" s="10"/>
      <c r="K17" s="23"/>
      <c r="L17" s="23"/>
    </row>
    <row r="18" spans="1:12" ht="18.75" x14ac:dyDescent="0.3">
      <c r="A18" s="1">
        <v>6</v>
      </c>
      <c r="B18" s="23"/>
      <c r="C18" s="15"/>
      <c r="D18" s="29"/>
      <c r="E18" s="10"/>
      <c r="F18" s="23"/>
      <c r="G18" s="23"/>
      <c r="H18" s="10"/>
      <c r="I18" s="10"/>
      <c r="J18" s="10"/>
      <c r="K18" s="33" t="s">
        <v>44</v>
      </c>
      <c r="L18" s="34" t="s">
        <v>43</v>
      </c>
    </row>
    <row r="19" spans="1:12" ht="21" x14ac:dyDescent="0.35">
      <c r="A19" s="85" t="s">
        <v>30</v>
      </c>
      <c r="B19" s="85"/>
      <c r="C19" s="85"/>
      <c r="D19" s="85"/>
      <c r="E19" s="25">
        <f>SUM(E13:E18)</f>
        <v>240000</v>
      </c>
      <c r="F19" s="25">
        <f t="shared" ref="F19:I19" si="1">SUM(F13:F18)</f>
        <v>0</v>
      </c>
      <c r="G19" s="25">
        <f t="shared" si="1"/>
        <v>0</v>
      </c>
      <c r="H19" s="25">
        <f t="shared" si="1"/>
        <v>0</v>
      </c>
      <c r="I19" s="24">
        <f t="shared" si="1"/>
        <v>0</v>
      </c>
      <c r="J19" s="10">
        <f t="shared" si="0"/>
        <v>0</v>
      </c>
    </row>
    <row r="20" spans="1:12" ht="21" x14ac:dyDescent="0.35">
      <c r="A20" s="95" t="s">
        <v>31</v>
      </c>
      <c r="B20" s="96"/>
      <c r="C20" s="96"/>
      <c r="D20" s="96"/>
      <c r="E20" s="96"/>
      <c r="F20" s="96"/>
      <c r="G20" s="96"/>
      <c r="H20" s="96"/>
      <c r="I20" s="97"/>
      <c r="J20" s="32">
        <v>0</v>
      </c>
    </row>
    <row r="21" spans="1:12" ht="21" x14ac:dyDescent="0.35">
      <c r="A21" s="86" t="s">
        <v>32</v>
      </c>
      <c r="B21" s="86"/>
      <c r="C21" s="86"/>
      <c r="D21" s="86"/>
      <c r="E21" s="86"/>
      <c r="F21" s="86"/>
      <c r="G21" s="86"/>
      <c r="H21" s="86"/>
      <c r="I21" s="86"/>
      <c r="J21" s="32">
        <v>0</v>
      </c>
    </row>
    <row r="22" spans="1:12" x14ac:dyDescent="0.25">
      <c r="A22" s="94"/>
      <c r="B22" s="94"/>
      <c r="C22" s="94"/>
      <c r="D22" s="94"/>
      <c r="E22" s="94"/>
      <c r="F22" s="94"/>
      <c r="G22" s="94"/>
      <c r="H22" s="94"/>
      <c r="I22" s="94"/>
    </row>
    <row r="24" spans="1:12" ht="18.75" x14ac:dyDescent="0.3">
      <c r="A24" s="1">
        <v>5</v>
      </c>
      <c r="B24" s="23" t="s">
        <v>34</v>
      </c>
      <c r="C24" s="15">
        <v>11</v>
      </c>
      <c r="D24" s="29">
        <v>59181036</v>
      </c>
      <c r="E24" s="10">
        <v>60000</v>
      </c>
      <c r="F24" s="91" t="s">
        <v>36</v>
      </c>
      <c r="G24" s="92"/>
      <c r="H24" s="92"/>
      <c r="I24" s="92"/>
      <c r="J24" s="92"/>
      <c r="K24" s="92"/>
      <c r="L24" s="93"/>
    </row>
    <row r="25" spans="1:12" ht="18.75" x14ac:dyDescent="0.3">
      <c r="A25" s="1">
        <v>6</v>
      </c>
      <c r="B25" s="23" t="s">
        <v>35</v>
      </c>
      <c r="C25" s="15">
        <v>12</v>
      </c>
      <c r="D25" s="29">
        <v>8376923</v>
      </c>
      <c r="E25" s="10">
        <v>60000</v>
      </c>
      <c r="F25" s="91" t="s">
        <v>36</v>
      </c>
      <c r="G25" s="92"/>
      <c r="H25" s="92"/>
      <c r="I25" s="92"/>
      <c r="J25" s="92"/>
      <c r="K25" s="92"/>
      <c r="L25" s="93"/>
    </row>
  </sheetData>
  <mergeCells count="14">
    <mergeCell ref="F24:L24"/>
    <mergeCell ref="F25:L25"/>
    <mergeCell ref="A22:I22"/>
    <mergeCell ref="A20:I20"/>
    <mergeCell ref="A10:L10"/>
    <mergeCell ref="K11:L11"/>
    <mergeCell ref="A9:L9"/>
    <mergeCell ref="A19:D19"/>
    <mergeCell ref="A21:I21"/>
    <mergeCell ref="H3:L3"/>
    <mergeCell ref="A1:L1"/>
    <mergeCell ref="A3:G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K20" sqref="K20:L20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83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67"/>
      <c r="I4" s="67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67"/>
    </row>
    <row r="7" spans="1:12" ht="13.5" customHeight="1" x14ac:dyDescent="0.3">
      <c r="A7" s="3" t="s">
        <v>12</v>
      </c>
      <c r="D7" s="67" t="s">
        <v>18</v>
      </c>
      <c r="E7" s="67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67"/>
      <c r="E8" s="67"/>
      <c r="F8" s="67"/>
      <c r="G8" s="67"/>
      <c r="H8" s="67"/>
      <c r="I8" s="67"/>
      <c r="J8" s="67"/>
      <c r="K8" s="69"/>
      <c r="L8" s="69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35">
        <v>132000</v>
      </c>
      <c r="G13" s="10">
        <v>12000</v>
      </c>
      <c r="H13" s="10">
        <v>60000</v>
      </c>
      <c r="I13" s="10"/>
      <c r="J13" s="66">
        <f t="shared" ref="J13:J16" si="0">SUM(H13:I13)</f>
        <v>60000</v>
      </c>
      <c r="K13" s="6" t="s">
        <v>93</v>
      </c>
      <c r="L13" s="36" t="s">
        <v>42</v>
      </c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89</v>
      </c>
      <c r="E14" s="10">
        <v>60000</v>
      </c>
      <c r="F14" s="35">
        <v>144000</v>
      </c>
      <c r="G14" s="10">
        <v>30000</v>
      </c>
      <c r="H14" s="10">
        <v>120000</v>
      </c>
      <c r="I14" s="35"/>
      <c r="J14" s="66">
        <f t="shared" si="0"/>
        <v>120000</v>
      </c>
      <c r="K14" s="6" t="s">
        <v>84</v>
      </c>
      <c r="L14" s="43" t="s">
        <v>90</v>
      </c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456000</v>
      </c>
      <c r="G15" s="10">
        <v>36000</v>
      </c>
      <c r="H15" s="10"/>
      <c r="I15" s="10"/>
      <c r="J15" s="66">
        <f t="shared" si="0"/>
        <v>0</v>
      </c>
      <c r="K15" s="6"/>
      <c r="L15" s="31"/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35">
        <v>336000</v>
      </c>
      <c r="G16" s="10">
        <v>36000</v>
      </c>
      <c r="H16" s="10">
        <v>60000</v>
      </c>
      <c r="I16" s="10"/>
      <c r="J16" s="66">
        <f t="shared" si="0"/>
        <v>60000</v>
      </c>
      <c r="K16" s="6" t="s">
        <v>94</v>
      </c>
      <c r="L16" s="36" t="s">
        <v>77</v>
      </c>
    </row>
    <row r="17" spans="1:12" ht="21" x14ac:dyDescent="0.35">
      <c r="A17" s="85" t="s">
        <v>30</v>
      </c>
      <c r="B17" s="85"/>
      <c r="C17" s="85"/>
      <c r="D17" s="85"/>
      <c r="E17" s="44">
        <f>SUM(E13:E16)</f>
        <v>240000</v>
      </c>
      <c r="F17" s="65">
        <f>SUM(F13:F16)</f>
        <v>1068000</v>
      </c>
      <c r="G17" s="61">
        <f>SUM(G13:G16)</f>
        <v>114000</v>
      </c>
      <c r="H17" s="60">
        <f t="shared" ref="H17" si="1">SUM(H13:H16)</f>
        <v>240000</v>
      </c>
      <c r="I17" s="60">
        <f t="shared" ref="I17" si="2">SUM(I13:I16)</f>
        <v>0</v>
      </c>
      <c r="J17" s="60">
        <f t="shared" ref="J17" si="3">SUM(J13:J16)</f>
        <v>240000</v>
      </c>
      <c r="K17" s="74" t="s">
        <v>100</v>
      </c>
      <c r="L17" s="38" t="s">
        <v>43</v>
      </c>
    </row>
    <row r="18" spans="1:12" ht="18" customHeight="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32">
        <f>-J17*0.1</f>
        <v>-24000</v>
      </c>
    </row>
    <row r="19" spans="1:12" ht="18" customHeight="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60">
        <f>SUM(J17:J18)</f>
        <v>216000</v>
      </c>
    </row>
    <row r="20" spans="1:12" ht="18" customHeight="1" x14ac:dyDescent="0.35">
      <c r="A20" s="99" t="s">
        <v>88</v>
      </c>
      <c r="B20" s="99"/>
      <c r="C20" s="99"/>
      <c r="D20" s="99"/>
      <c r="E20" s="99"/>
      <c r="F20" s="99"/>
      <c r="G20" s="99"/>
      <c r="H20" s="99"/>
      <c r="I20" s="99"/>
      <c r="J20" s="60">
        <v>-120000</v>
      </c>
      <c r="K20" s="110"/>
      <c r="L20" s="110"/>
    </row>
    <row r="21" spans="1:12" ht="18" customHeight="1" x14ac:dyDescent="0.35">
      <c r="A21" s="99" t="s">
        <v>92</v>
      </c>
      <c r="B21" s="99"/>
      <c r="C21" s="99"/>
      <c r="D21" s="99"/>
      <c r="E21" s="99"/>
      <c r="F21" s="99"/>
      <c r="G21" s="99"/>
      <c r="H21" s="99"/>
      <c r="I21" s="99"/>
      <c r="J21" s="60">
        <v>-72350</v>
      </c>
      <c r="K21" s="112"/>
      <c r="L21" s="112"/>
    </row>
    <row r="22" spans="1:12" ht="18" customHeight="1" x14ac:dyDescent="0.35">
      <c r="A22" s="103" t="s">
        <v>101</v>
      </c>
      <c r="B22" s="104"/>
      <c r="C22" s="104"/>
      <c r="D22" s="104"/>
      <c r="E22" s="104"/>
      <c r="F22" s="104"/>
      <c r="G22" s="104"/>
      <c r="H22" s="104"/>
      <c r="I22" s="105"/>
      <c r="J22" s="60">
        <v>-20000</v>
      </c>
      <c r="K22" s="75"/>
      <c r="L22" s="75"/>
    </row>
    <row r="23" spans="1:12" ht="18" customHeight="1" x14ac:dyDescent="0.35">
      <c r="A23" s="86" t="s">
        <v>91</v>
      </c>
      <c r="B23" s="86"/>
      <c r="C23" s="86"/>
      <c r="D23" s="86"/>
      <c r="E23" s="86"/>
      <c r="F23" s="86"/>
      <c r="G23" s="86"/>
      <c r="H23" s="86"/>
      <c r="I23" s="86"/>
      <c r="J23" s="60">
        <f>SUM(J19:J22)</f>
        <v>3650</v>
      </c>
    </row>
    <row r="24" spans="1:12" ht="4.5" customHeight="1" x14ac:dyDescent="0.25">
      <c r="A24" s="94"/>
      <c r="B24" s="94"/>
      <c r="C24" s="94"/>
      <c r="D24" s="94"/>
      <c r="E24" s="94"/>
      <c r="F24" s="94"/>
      <c r="G24" s="94"/>
      <c r="H24" s="94"/>
      <c r="I24" s="94"/>
    </row>
    <row r="25" spans="1:12" ht="18.75" x14ac:dyDescent="0.3">
      <c r="A25" s="1">
        <v>2</v>
      </c>
      <c r="B25" s="14" t="s">
        <v>24</v>
      </c>
      <c r="C25" s="15">
        <v>10</v>
      </c>
      <c r="D25" s="11" t="s">
        <v>25</v>
      </c>
      <c r="E25" s="10"/>
      <c r="F25" s="35">
        <v>120000</v>
      </c>
      <c r="G25" s="100" t="s">
        <v>96</v>
      </c>
      <c r="H25" s="101"/>
      <c r="I25" s="101"/>
      <c r="J25" s="101"/>
      <c r="K25" s="101"/>
      <c r="L25" s="102"/>
    </row>
    <row r="26" spans="1:12" ht="15.75" x14ac:dyDescent="0.25">
      <c r="A26" s="111" t="s">
        <v>85</v>
      </c>
      <c r="B26" s="111"/>
      <c r="C26" s="111"/>
      <c r="D26" s="111"/>
      <c r="E26" s="111"/>
      <c r="F26" s="35">
        <v>-72350</v>
      </c>
      <c r="G26" s="100" t="s">
        <v>97</v>
      </c>
      <c r="H26" s="101"/>
      <c r="I26" s="101"/>
      <c r="J26" s="101"/>
      <c r="K26" s="101"/>
      <c r="L26" s="102"/>
    </row>
    <row r="27" spans="1:12" x14ac:dyDescent="0.25">
      <c r="A27" s="111" t="s">
        <v>86</v>
      </c>
      <c r="B27" s="111"/>
      <c r="C27" s="111"/>
      <c r="D27" s="111"/>
      <c r="E27" s="111"/>
      <c r="F27" s="35">
        <v>46400</v>
      </c>
      <c r="G27" s="117" t="s">
        <v>98</v>
      </c>
      <c r="H27" s="118"/>
      <c r="I27" s="118"/>
      <c r="J27" s="118"/>
      <c r="K27" s="118"/>
      <c r="L27" s="118"/>
    </row>
    <row r="28" spans="1:12" x14ac:dyDescent="0.25">
      <c r="A28" s="111" t="s">
        <v>88</v>
      </c>
      <c r="B28" s="111"/>
      <c r="C28" s="111"/>
      <c r="D28" s="111"/>
      <c r="E28" s="111"/>
      <c r="F28" s="35">
        <v>-120000</v>
      </c>
      <c r="G28" s="119" t="s">
        <v>99</v>
      </c>
      <c r="H28" s="94"/>
      <c r="I28" s="94"/>
      <c r="J28" s="94"/>
      <c r="K28" s="94"/>
      <c r="L28" s="94"/>
    </row>
    <row r="29" spans="1:12" x14ac:dyDescent="0.25">
      <c r="A29" s="113" t="s">
        <v>87</v>
      </c>
      <c r="B29" s="113"/>
      <c r="C29" s="113"/>
      <c r="D29" s="113"/>
      <c r="E29" s="113"/>
      <c r="F29" s="70">
        <f>SUM(F25:F28)</f>
        <v>-25950</v>
      </c>
      <c r="J29" s="56"/>
    </row>
    <row r="30" spans="1:12" ht="15.75" x14ac:dyDescent="0.25">
      <c r="A30" s="114" t="s">
        <v>15</v>
      </c>
      <c r="B30" s="115"/>
      <c r="C30" s="115"/>
      <c r="D30" s="115"/>
      <c r="E30" s="116"/>
      <c r="F30" s="35">
        <v>5950</v>
      </c>
    </row>
    <row r="31" spans="1:12" x14ac:dyDescent="0.25">
      <c r="A31" s="111" t="s">
        <v>87</v>
      </c>
      <c r="B31" s="111"/>
      <c r="C31" s="111"/>
      <c r="D31" s="111"/>
      <c r="E31" s="111"/>
      <c r="F31" s="35">
        <f>SUM(F29:F30)</f>
        <v>-20000</v>
      </c>
    </row>
  </sheetData>
  <mergeCells count="28">
    <mergeCell ref="A31:E31"/>
    <mergeCell ref="K21:L21"/>
    <mergeCell ref="K20:L20"/>
    <mergeCell ref="A23:I23"/>
    <mergeCell ref="A20:I20"/>
    <mergeCell ref="A21:I21"/>
    <mergeCell ref="A26:E26"/>
    <mergeCell ref="A27:E27"/>
    <mergeCell ref="A29:E29"/>
    <mergeCell ref="A28:E28"/>
    <mergeCell ref="A30:E30"/>
    <mergeCell ref="A24:I24"/>
    <mergeCell ref="G25:L25"/>
    <mergeCell ref="G26:L26"/>
    <mergeCell ref="G27:L27"/>
    <mergeCell ref="G28:L28"/>
    <mergeCell ref="A9:L9"/>
    <mergeCell ref="A1:L1"/>
    <mergeCell ref="A3:G3"/>
    <mergeCell ref="H3:L3"/>
    <mergeCell ref="J6:K6"/>
    <mergeCell ref="F7:L7"/>
    <mergeCell ref="A22:I22"/>
    <mergeCell ref="A10:L10"/>
    <mergeCell ref="K11:L11"/>
    <mergeCell ref="A17:D17"/>
    <mergeCell ref="A18:I18"/>
    <mergeCell ref="A19:I1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J22" sqref="J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95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71"/>
      <c r="I4" s="71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71"/>
    </row>
    <row r="7" spans="1:12" ht="17.25" customHeight="1" x14ac:dyDescent="0.3">
      <c r="A7" s="3" t="s">
        <v>12</v>
      </c>
      <c r="D7" s="71" t="s">
        <v>18</v>
      </c>
      <c r="E7" s="71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71"/>
      <c r="E8" s="71"/>
      <c r="F8" s="71"/>
      <c r="G8" s="71"/>
      <c r="H8" s="71"/>
      <c r="I8" s="71"/>
      <c r="J8" s="71"/>
      <c r="K8" s="72"/>
      <c r="L8" s="72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35">
        <v>132000</v>
      </c>
      <c r="G13" s="10">
        <v>12000</v>
      </c>
      <c r="H13" s="10">
        <v>60000</v>
      </c>
      <c r="I13" s="10"/>
      <c r="J13" s="66">
        <f>SUM(H13:I13)</f>
        <v>60000</v>
      </c>
      <c r="K13" s="6" t="s">
        <v>102</v>
      </c>
      <c r="L13" s="36" t="s">
        <v>42</v>
      </c>
    </row>
    <row r="14" spans="1:12" ht="18.75" x14ac:dyDescent="0.3">
      <c r="A14" s="1">
        <v>2</v>
      </c>
      <c r="B14" s="22" t="s">
        <v>26</v>
      </c>
      <c r="C14" s="15">
        <v>14</v>
      </c>
      <c r="D14" s="11" t="s">
        <v>27</v>
      </c>
      <c r="E14" s="10">
        <v>60000</v>
      </c>
      <c r="F14" s="35">
        <v>522000</v>
      </c>
      <c r="G14" s="10">
        <v>42000</v>
      </c>
      <c r="H14" s="10">
        <v>60000</v>
      </c>
      <c r="I14" s="10"/>
      <c r="J14" s="66">
        <f t="shared" ref="J14:J15" si="0">SUM(H14:I14)</f>
        <v>60000</v>
      </c>
      <c r="K14" s="6" t="s">
        <v>106</v>
      </c>
      <c r="L14" s="36" t="s">
        <v>42</v>
      </c>
    </row>
    <row r="15" spans="1:12" ht="14.25" customHeight="1" x14ac:dyDescent="0.3">
      <c r="A15" s="1">
        <v>3</v>
      </c>
      <c r="B15" s="14" t="s">
        <v>28</v>
      </c>
      <c r="C15" s="15">
        <v>13</v>
      </c>
      <c r="D15" s="11" t="s">
        <v>29</v>
      </c>
      <c r="E15" s="10">
        <v>60000</v>
      </c>
      <c r="F15" s="35">
        <v>336000</v>
      </c>
      <c r="G15" s="10">
        <v>36000</v>
      </c>
      <c r="H15" s="10">
        <v>20000</v>
      </c>
      <c r="I15" s="10">
        <v>20000</v>
      </c>
      <c r="J15" s="66">
        <f t="shared" si="0"/>
        <v>40000</v>
      </c>
      <c r="K15" s="79" t="s">
        <v>104</v>
      </c>
      <c r="L15" s="80" t="s">
        <v>103</v>
      </c>
    </row>
    <row r="16" spans="1:12" ht="21" x14ac:dyDescent="0.35">
      <c r="A16" s="85" t="s">
        <v>30</v>
      </c>
      <c r="B16" s="85"/>
      <c r="C16" s="85"/>
      <c r="D16" s="85"/>
      <c r="E16" s="44">
        <f>SUM(E13:E15)</f>
        <v>180000</v>
      </c>
      <c r="F16" s="65">
        <f>SUM(F13:F15)</f>
        <v>990000</v>
      </c>
      <c r="G16" s="61">
        <f>SUM(G13:G15)</f>
        <v>90000</v>
      </c>
      <c r="H16" s="60">
        <f t="shared" ref="H16:J16" si="1">SUM(H13:H15)</f>
        <v>140000</v>
      </c>
      <c r="I16" s="61">
        <f t="shared" si="1"/>
        <v>20000</v>
      </c>
      <c r="J16" s="60">
        <f t="shared" si="1"/>
        <v>160000</v>
      </c>
      <c r="K16" s="74" t="s">
        <v>106</v>
      </c>
      <c r="L16" s="38"/>
    </row>
    <row r="17" spans="1:10" ht="18" customHeight="1" x14ac:dyDescent="0.35">
      <c r="A17" s="99" t="s">
        <v>31</v>
      </c>
      <c r="B17" s="99"/>
      <c r="C17" s="99"/>
      <c r="D17" s="99"/>
      <c r="E17" s="99"/>
      <c r="F17" s="99"/>
      <c r="G17" s="99"/>
      <c r="H17" s="99"/>
      <c r="I17" s="99"/>
      <c r="J17" s="32">
        <f>-J16*0.1</f>
        <v>-16000</v>
      </c>
    </row>
    <row r="18" spans="1:10" ht="18" customHeight="1" x14ac:dyDescent="0.35">
      <c r="A18" s="86" t="s">
        <v>32</v>
      </c>
      <c r="B18" s="86"/>
      <c r="C18" s="86"/>
      <c r="D18" s="86"/>
      <c r="E18" s="86"/>
      <c r="F18" s="86"/>
      <c r="G18" s="86"/>
      <c r="H18" s="86"/>
      <c r="I18" s="86"/>
      <c r="J18" s="60">
        <f>SUM(J16:J17)</f>
        <v>144000</v>
      </c>
    </row>
    <row r="19" spans="1:10" ht="4.5" customHeight="1" x14ac:dyDescent="0.25">
      <c r="A19" s="94"/>
      <c r="B19" s="94"/>
      <c r="C19" s="94"/>
      <c r="D19" s="94"/>
      <c r="E19" s="94"/>
      <c r="F19" s="94"/>
      <c r="G19" s="94"/>
      <c r="H19" s="94"/>
      <c r="I19" s="94"/>
    </row>
    <row r="23" spans="1:10" x14ac:dyDescent="0.25">
      <c r="E23" s="56"/>
    </row>
  </sheetData>
  <mergeCells count="12">
    <mergeCell ref="A19:I19"/>
    <mergeCell ref="A10:L10"/>
    <mergeCell ref="K11:L11"/>
    <mergeCell ref="A16:D16"/>
    <mergeCell ref="A17:I17"/>
    <mergeCell ref="A18:I18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C4" zoomScale="200" zoomScaleNormal="200" workbookViewId="0">
      <selection activeCell="L17" sqref="L1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105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76"/>
      <c r="I4" s="76"/>
      <c r="J4" s="16"/>
      <c r="K4" s="16"/>
      <c r="L4" s="16"/>
    </row>
    <row r="5" spans="1:12" ht="13.5" customHeight="1" x14ac:dyDescent="0.3">
      <c r="A5" s="3" t="s">
        <v>10</v>
      </c>
      <c r="E5" s="4"/>
      <c r="I5" s="4"/>
      <c r="J5" s="56">
        <f>F14-66000</f>
        <v>456000</v>
      </c>
    </row>
    <row r="6" spans="1:12" ht="11.25" customHeight="1" x14ac:dyDescent="0.3">
      <c r="A6" s="3" t="s">
        <v>11</v>
      </c>
      <c r="J6" s="84"/>
      <c r="K6" s="84"/>
      <c r="L6" s="76"/>
    </row>
    <row r="7" spans="1:12" ht="17.25" customHeight="1" x14ac:dyDescent="0.3">
      <c r="A7" s="3" t="s">
        <v>12</v>
      </c>
      <c r="D7" s="76" t="s">
        <v>18</v>
      </c>
      <c r="E7" s="76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76"/>
      <c r="E8" s="76"/>
      <c r="F8" s="76"/>
      <c r="G8" s="76"/>
      <c r="H8" s="76"/>
      <c r="I8" s="76"/>
      <c r="J8" s="76"/>
      <c r="K8" s="78"/>
      <c r="L8" s="78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35">
        <v>132000</v>
      </c>
      <c r="G13" s="10">
        <v>12000</v>
      </c>
      <c r="H13" s="10">
        <v>60000</v>
      </c>
      <c r="I13" s="10">
        <v>15000</v>
      </c>
      <c r="J13" s="66">
        <f>SUM(H13:I13)</f>
        <v>75000</v>
      </c>
      <c r="K13" s="6" t="s">
        <v>107</v>
      </c>
      <c r="L13" s="36" t="s">
        <v>42</v>
      </c>
    </row>
    <row r="14" spans="1:12" ht="18.75" x14ac:dyDescent="0.3">
      <c r="A14" s="1">
        <v>2</v>
      </c>
      <c r="B14" s="22" t="s">
        <v>26</v>
      </c>
      <c r="C14" s="15">
        <v>14</v>
      </c>
      <c r="D14" s="11" t="s">
        <v>27</v>
      </c>
      <c r="E14" s="10">
        <v>60000</v>
      </c>
      <c r="F14" s="35">
        <v>522000</v>
      </c>
      <c r="G14" s="10">
        <v>42000</v>
      </c>
      <c r="H14" s="10"/>
      <c r="I14" s="10"/>
      <c r="J14" s="66">
        <f t="shared" ref="J14:J15" si="0">SUM(H14:I14)</f>
        <v>0</v>
      </c>
      <c r="K14" s="6"/>
      <c r="L14" s="31"/>
    </row>
    <row r="15" spans="1:12" ht="14.25" customHeight="1" x14ac:dyDescent="0.3">
      <c r="A15" s="1">
        <v>3</v>
      </c>
      <c r="B15" s="14" t="s">
        <v>28</v>
      </c>
      <c r="C15" s="15">
        <v>13</v>
      </c>
      <c r="D15" s="11" t="s">
        <v>29</v>
      </c>
      <c r="E15" s="10">
        <v>60000</v>
      </c>
      <c r="F15" s="35">
        <v>356000</v>
      </c>
      <c r="G15" s="10">
        <v>36000</v>
      </c>
      <c r="H15" s="10"/>
      <c r="I15" s="10">
        <v>20000</v>
      </c>
      <c r="J15" s="66">
        <f t="shared" si="0"/>
        <v>20000</v>
      </c>
      <c r="K15" s="79"/>
      <c r="L15" s="80" t="s">
        <v>108</v>
      </c>
    </row>
    <row r="16" spans="1:12" ht="21" x14ac:dyDescent="0.35">
      <c r="A16" s="85" t="s">
        <v>30</v>
      </c>
      <c r="B16" s="85"/>
      <c r="C16" s="85"/>
      <c r="D16" s="85"/>
      <c r="E16" s="44">
        <f>SUM(E13:E15)</f>
        <v>180000</v>
      </c>
      <c r="F16" s="65">
        <f>SUM(F13:F15)</f>
        <v>1010000</v>
      </c>
      <c r="G16" s="61">
        <f>SUM(G13:G15)</f>
        <v>90000</v>
      </c>
      <c r="H16" s="66">
        <f t="shared" ref="H16" si="1">SUM(H13:H15)</f>
        <v>60000</v>
      </c>
      <c r="I16" s="10">
        <f t="shared" ref="I16" si="2">SUM(I13:I15)</f>
        <v>35000</v>
      </c>
      <c r="J16" s="66">
        <f t="shared" ref="J16" si="3">SUM(J13:J15)</f>
        <v>95000</v>
      </c>
      <c r="K16" s="74" t="s">
        <v>109</v>
      </c>
      <c r="L16" s="38" t="s">
        <v>43</v>
      </c>
    </row>
    <row r="17" spans="1:10" ht="18" customHeight="1" x14ac:dyDescent="0.35">
      <c r="A17" s="99" t="s">
        <v>31</v>
      </c>
      <c r="B17" s="99"/>
      <c r="C17" s="99"/>
      <c r="D17" s="99"/>
      <c r="E17" s="99"/>
      <c r="F17" s="99"/>
      <c r="G17" s="99"/>
      <c r="H17" s="99"/>
      <c r="I17" s="99"/>
      <c r="J17" s="32">
        <f>-J16*0.1</f>
        <v>-9500</v>
      </c>
    </row>
    <row r="18" spans="1:10" ht="18" customHeight="1" x14ac:dyDescent="0.35">
      <c r="A18" s="103" t="s">
        <v>53</v>
      </c>
      <c r="B18" s="104"/>
      <c r="C18" s="104"/>
      <c r="D18" s="104"/>
      <c r="E18" s="104"/>
      <c r="F18" s="104"/>
      <c r="G18" s="104"/>
      <c r="H18" s="104"/>
      <c r="I18" s="105"/>
      <c r="J18" s="32">
        <v>-18000</v>
      </c>
    </row>
    <row r="19" spans="1:10" ht="18" customHeight="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60">
        <f>SUM(J16:J18)</f>
        <v>67500</v>
      </c>
    </row>
    <row r="20" spans="1:10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4" spans="1:10" x14ac:dyDescent="0.25">
      <c r="E24" s="56"/>
    </row>
  </sheetData>
  <mergeCells count="13">
    <mergeCell ref="A20:I20"/>
    <mergeCell ref="A1:L1"/>
    <mergeCell ref="A3:G3"/>
    <mergeCell ref="H3:L3"/>
    <mergeCell ref="J6:K6"/>
    <mergeCell ref="F7:L7"/>
    <mergeCell ref="A9:L9"/>
    <mergeCell ref="A10:L10"/>
    <mergeCell ref="K11:L11"/>
    <mergeCell ref="A16:D16"/>
    <mergeCell ref="A17:I17"/>
    <mergeCell ref="A19:I19"/>
    <mergeCell ref="A18:I1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10" zoomScale="200" zoomScaleNormal="200" workbookViewId="0">
      <selection activeCell="J22" sqref="J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110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81"/>
      <c r="I4" s="81"/>
      <c r="J4" s="16"/>
      <c r="K4" s="16"/>
      <c r="L4" s="16"/>
    </row>
    <row r="5" spans="1:12" ht="13.5" customHeight="1" x14ac:dyDescent="0.3">
      <c r="A5" s="3" t="s">
        <v>10</v>
      </c>
      <c r="E5" s="4"/>
      <c r="I5" s="4"/>
      <c r="J5" s="56"/>
    </row>
    <row r="6" spans="1:12" ht="11.25" customHeight="1" x14ac:dyDescent="0.3">
      <c r="A6" s="3" t="s">
        <v>11</v>
      </c>
      <c r="J6" s="84"/>
      <c r="K6" s="84"/>
      <c r="L6" s="81"/>
    </row>
    <row r="7" spans="1:12" ht="17.25" customHeight="1" x14ac:dyDescent="0.3">
      <c r="A7" s="3" t="s">
        <v>12</v>
      </c>
      <c r="D7" s="81" t="s">
        <v>18</v>
      </c>
      <c r="E7" s="81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81"/>
      <c r="E8" s="81"/>
      <c r="F8" s="81"/>
      <c r="G8" s="81"/>
      <c r="H8" s="81"/>
      <c r="I8" s="81"/>
      <c r="J8" s="81"/>
      <c r="K8" s="83"/>
      <c r="L8" s="83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35">
        <v>123000</v>
      </c>
      <c r="G13" s="10">
        <v>18000</v>
      </c>
      <c r="H13" s="10"/>
      <c r="I13" s="10"/>
      <c r="J13" s="66"/>
      <c r="K13" s="6"/>
      <c r="L13" s="36"/>
    </row>
    <row r="14" spans="1:12" ht="18.75" x14ac:dyDescent="0.3">
      <c r="A14" s="1">
        <v>2</v>
      </c>
      <c r="B14" s="22" t="s">
        <v>26</v>
      </c>
      <c r="C14" s="15">
        <v>14</v>
      </c>
      <c r="D14" s="11" t="s">
        <v>27</v>
      </c>
      <c r="E14" s="10">
        <v>60000</v>
      </c>
      <c r="F14" s="35">
        <v>588000</v>
      </c>
      <c r="G14" s="10">
        <v>48000</v>
      </c>
      <c r="H14" s="10"/>
      <c r="I14" s="10">
        <v>60000</v>
      </c>
      <c r="J14" s="66"/>
      <c r="K14" s="6"/>
      <c r="L14" s="31" t="s">
        <v>111</v>
      </c>
    </row>
    <row r="15" spans="1:12" ht="14.25" customHeight="1" x14ac:dyDescent="0.3">
      <c r="A15" s="1">
        <v>3</v>
      </c>
      <c r="B15" s="14" t="s">
        <v>28</v>
      </c>
      <c r="C15" s="15">
        <v>13</v>
      </c>
      <c r="D15" s="11" t="s">
        <v>29</v>
      </c>
      <c r="E15" s="10">
        <v>60000</v>
      </c>
      <c r="F15" s="35">
        <v>402000</v>
      </c>
      <c r="G15" s="10">
        <v>42000</v>
      </c>
      <c r="H15" s="10"/>
      <c r="I15" s="10"/>
      <c r="J15" s="66"/>
      <c r="K15" s="79"/>
      <c r="L15" s="80"/>
    </row>
    <row r="16" spans="1:12" ht="21" x14ac:dyDescent="0.35">
      <c r="A16" s="85" t="s">
        <v>30</v>
      </c>
      <c r="B16" s="85"/>
      <c r="C16" s="85"/>
      <c r="D16" s="85"/>
      <c r="E16" s="44">
        <f>SUM(E13:E15)</f>
        <v>180000</v>
      </c>
      <c r="F16" s="65">
        <f>SUM(F13:F15)</f>
        <v>1113000</v>
      </c>
      <c r="G16" s="45">
        <f>SUM(G13:G15)</f>
        <v>108000</v>
      </c>
      <c r="H16" s="66"/>
      <c r="I16" s="10"/>
      <c r="J16" s="66"/>
      <c r="K16" s="74"/>
      <c r="L16" s="38"/>
    </row>
    <row r="17" spans="1:12" ht="18" customHeight="1" x14ac:dyDescent="0.35">
      <c r="A17" s="99" t="s">
        <v>31</v>
      </c>
      <c r="B17" s="99"/>
      <c r="C17" s="99"/>
      <c r="D17" s="99"/>
      <c r="E17" s="99"/>
      <c r="F17" s="99"/>
      <c r="G17" s="99"/>
      <c r="H17" s="99"/>
      <c r="I17" s="99"/>
      <c r="J17" s="32"/>
    </row>
    <row r="18" spans="1:12" ht="18" customHeight="1" x14ac:dyDescent="0.35">
      <c r="A18" s="103" t="s">
        <v>112</v>
      </c>
      <c r="B18" s="104"/>
      <c r="C18" s="104"/>
      <c r="D18" s="104"/>
      <c r="E18" s="104"/>
      <c r="F18" s="104"/>
      <c r="G18" s="104"/>
      <c r="H18" s="104"/>
      <c r="I18" s="105"/>
      <c r="J18" s="32">
        <f>-54000</f>
        <v>-54000</v>
      </c>
    </row>
    <row r="19" spans="1:12" ht="18" customHeight="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60"/>
      <c r="L19" s="56"/>
    </row>
    <row r="20" spans="1:12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2" spans="1:12" x14ac:dyDescent="0.25">
      <c r="H22" s="56"/>
    </row>
    <row r="24" spans="1:12" x14ac:dyDescent="0.25">
      <c r="E24" s="56"/>
    </row>
  </sheetData>
  <mergeCells count="13">
    <mergeCell ref="A9:L9"/>
    <mergeCell ref="A1:L1"/>
    <mergeCell ref="A3:G3"/>
    <mergeCell ref="H3:L3"/>
    <mergeCell ref="J6:K6"/>
    <mergeCell ref="F7:L7"/>
    <mergeCell ref="A20:I20"/>
    <mergeCell ref="A10:L10"/>
    <mergeCell ref="K11:L11"/>
    <mergeCell ref="A16:D16"/>
    <mergeCell ref="A17:I17"/>
    <mergeCell ref="A18:I18"/>
    <mergeCell ref="A19:I1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J21" sqref="J21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8" t="s">
        <v>33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26"/>
      <c r="I4" s="26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26"/>
    </row>
    <row r="7" spans="1:12" ht="13.5" customHeight="1" x14ac:dyDescent="0.3">
      <c r="A7" s="3" t="s">
        <v>12</v>
      </c>
      <c r="D7" s="26" t="s">
        <v>18</v>
      </c>
      <c r="E7" s="26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10"/>
      <c r="G13" s="10"/>
      <c r="H13" s="10"/>
      <c r="I13" s="10"/>
      <c r="J13" s="10">
        <f>SUM(H13:I13)</f>
        <v>0</v>
      </c>
      <c r="K13" s="6"/>
      <c r="L13" s="9"/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10"/>
      <c r="G14" s="10"/>
      <c r="H14" s="10"/>
      <c r="I14" s="10"/>
      <c r="J14" s="10">
        <f t="shared" ref="J14:J18" si="0">SUM(H14:I14)</f>
        <v>0</v>
      </c>
      <c r="K14" s="6"/>
      <c r="L14" s="9"/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186000</v>
      </c>
      <c r="G15" s="10">
        <v>6000</v>
      </c>
      <c r="H15" s="10">
        <v>60000</v>
      </c>
      <c r="I15" s="10">
        <v>60000</v>
      </c>
      <c r="J15" s="10">
        <f t="shared" si="0"/>
        <v>120000</v>
      </c>
      <c r="K15" s="6" t="s">
        <v>39</v>
      </c>
      <c r="L15" s="31" t="s">
        <v>40</v>
      </c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10"/>
      <c r="G16" s="10"/>
      <c r="H16" s="10">
        <v>60000</v>
      </c>
      <c r="I16" s="10"/>
      <c r="J16" s="10">
        <f t="shared" si="0"/>
        <v>60000</v>
      </c>
      <c r="K16" s="6" t="s">
        <v>41</v>
      </c>
      <c r="L16" s="36" t="s">
        <v>42</v>
      </c>
    </row>
    <row r="17" spans="1:12" ht="18.75" x14ac:dyDescent="0.3">
      <c r="A17" s="1">
        <v>5</v>
      </c>
      <c r="B17" s="23" t="s">
        <v>34</v>
      </c>
      <c r="C17" s="15">
        <v>11</v>
      </c>
      <c r="D17" s="29">
        <v>59181036</v>
      </c>
      <c r="E17" s="10">
        <v>60000</v>
      </c>
      <c r="F17" s="23"/>
      <c r="G17" s="23"/>
      <c r="H17" s="10">
        <v>60000</v>
      </c>
      <c r="I17" s="10">
        <v>60000</v>
      </c>
      <c r="J17" s="10">
        <f t="shared" si="0"/>
        <v>120000</v>
      </c>
      <c r="K17" s="6" t="s">
        <v>47</v>
      </c>
      <c r="L17" s="37" t="s">
        <v>46</v>
      </c>
    </row>
    <row r="18" spans="1:12" ht="18.75" x14ac:dyDescent="0.3">
      <c r="A18" s="1">
        <v>6</v>
      </c>
      <c r="B18" s="23" t="s">
        <v>35</v>
      </c>
      <c r="C18" s="15">
        <v>12</v>
      </c>
      <c r="D18" s="29">
        <v>8376923</v>
      </c>
      <c r="E18" s="10">
        <v>60000</v>
      </c>
      <c r="F18" s="23"/>
      <c r="G18" s="23"/>
      <c r="H18" s="10">
        <v>60000</v>
      </c>
      <c r="I18" s="10">
        <v>60000</v>
      </c>
      <c r="J18" s="10">
        <f t="shared" si="0"/>
        <v>120000</v>
      </c>
      <c r="K18" s="6" t="s">
        <v>47</v>
      </c>
      <c r="L18" s="37" t="s">
        <v>46</v>
      </c>
    </row>
    <row r="19" spans="1:12" ht="21" x14ac:dyDescent="0.35">
      <c r="A19" s="85" t="s">
        <v>30</v>
      </c>
      <c r="B19" s="85"/>
      <c r="C19" s="85"/>
      <c r="D19" s="85"/>
      <c r="E19" s="25">
        <f>SUM(E13:E18)</f>
        <v>360000</v>
      </c>
      <c r="F19" s="30">
        <f t="shared" ref="F19:I19" si="1">SUM(F13:F18)</f>
        <v>186000</v>
      </c>
      <c r="G19" s="24">
        <f t="shared" si="1"/>
        <v>6000</v>
      </c>
      <c r="H19" s="25">
        <f t="shared" si="1"/>
        <v>240000</v>
      </c>
      <c r="I19" s="24">
        <f t="shared" si="1"/>
        <v>180000</v>
      </c>
      <c r="J19" s="25">
        <f>SUM(J13:J18)</f>
        <v>420000</v>
      </c>
      <c r="K19" s="6" t="s">
        <v>44</v>
      </c>
      <c r="L19" s="38" t="s">
        <v>43</v>
      </c>
    </row>
    <row r="20" spans="1:12" ht="21" x14ac:dyDescent="0.35">
      <c r="A20" s="99" t="s">
        <v>31</v>
      </c>
      <c r="B20" s="99"/>
      <c r="C20" s="99"/>
      <c r="D20" s="99"/>
      <c r="E20" s="99"/>
      <c r="F20" s="99"/>
      <c r="G20" s="99"/>
      <c r="H20" s="99"/>
      <c r="I20" s="99"/>
      <c r="J20" s="25">
        <f>-J19*0.1</f>
        <v>-42000</v>
      </c>
    </row>
    <row r="21" spans="1:12" ht="21" x14ac:dyDescent="0.35">
      <c r="A21" s="99" t="s">
        <v>32</v>
      </c>
      <c r="B21" s="99"/>
      <c r="C21" s="99"/>
      <c r="D21" s="99"/>
      <c r="E21" s="99"/>
      <c r="F21" s="99"/>
      <c r="G21" s="99"/>
      <c r="H21" s="99"/>
      <c r="I21" s="99"/>
      <c r="J21" s="25">
        <f>SUM(J19:J20)</f>
        <v>378000</v>
      </c>
    </row>
    <row r="22" spans="1:12" ht="21" x14ac:dyDescent="0.35">
      <c r="A22" s="99" t="s">
        <v>38</v>
      </c>
      <c r="B22" s="99"/>
      <c r="C22" s="99"/>
      <c r="D22" s="99"/>
      <c r="E22" s="99"/>
      <c r="F22" s="99"/>
      <c r="G22" s="99"/>
      <c r="H22" s="99"/>
      <c r="I22" s="99"/>
      <c r="J22" s="25">
        <v>-240000</v>
      </c>
    </row>
    <row r="23" spans="1:12" ht="21" x14ac:dyDescent="0.35">
      <c r="A23" s="99" t="s">
        <v>48</v>
      </c>
      <c r="B23" s="99"/>
      <c r="C23" s="99"/>
      <c r="D23" s="99"/>
      <c r="E23" s="99"/>
      <c r="F23" s="99"/>
      <c r="G23" s="99"/>
      <c r="H23" s="99"/>
      <c r="I23" s="99"/>
      <c r="J23" s="25">
        <v>-60000</v>
      </c>
    </row>
    <row r="24" spans="1:12" ht="21" x14ac:dyDescent="0.35">
      <c r="A24" s="99" t="s">
        <v>37</v>
      </c>
      <c r="B24" s="99"/>
      <c r="C24" s="99"/>
      <c r="D24" s="99"/>
      <c r="E24" s="99"/>
      <c r="F24" s="99"/>
      <c r="G24" s="99"/>
      <c r="H24" s="99"/>
      <c r="I24" s="99"/>
      <c r="J24" s="25">
        <v>-120000</v>
      </c>
    </row>
    <row r="25" spans="1:12" ht="21" x14ac:dyDescent="0.35">
      <c r="A25" s="86" t="s">
        <v>49</v>
      </c>
      <c r="B25" s="86"/>
      <c r="C25" s="86"/>
      <c r="D25" s="86"/>
      <c r="E25" s="86"/>
      <c r="F25" s="86"/>
      <c r="G25" s="86"/>
      <c r="H25" s="86"/>
      <c r="I25" s="86"/>
      <c r="J25" s="25">
        <f>SUM(J21:J24)</f>
        <v>-42000</v>
      </c>
    </row>
    <row r="26" spans="1:12" x14ac:dyDescent="0.25">
      <c r="A26" s="94"/>
      <c r="B26" s="94"/>
      <c r="C26" s="94"/>
      <c r="D26" s="94"/>
      <c r="E26" s="94"/>
      <c r="F26" s="94"/>
      <c r="G26" s="94"/>
      <c r="H26" s="94"/>
      <c r="I26" s="94"/>
    </row>
    <row r="27" spans="1:12" ht="18.75" x14ac:dyDescent="0.3">
      <c r="A27" s="1">
        <v>3</v>
      </c>
      <c r="B27" s="22" t="s">
        <v>26</v>
      </c>
      <c r="C27" s="15">
        <v>14</v>
      </c>
      <c r="D27" s="11" t="s">
        <v>27</v>
      </c>
      <c r="E27" s="10">
        <v>60000</v>
      </c>
      <c r="F27" s="100" t="s">
        <v>45</v>
      </c>
      <c r="G27" s="101"/>
      <c r="H27" s="101"/>
      <c r="I27" s="101"/>
      <c r="J27" s="101"/>
      <c r="K27" s="101"/>
      <c r="L27" s="102"/>
    </row>
    <row r="28" spans="1:12" ht="18.75" x14ac:dyDescent="0.3">
      <c r="A28" s="1">
        <v>5</v>
      </c>
      <c r="B28" s="23" t="s">
        <v>34</v>
      </c>
      <c r="C28" s="15">
        <v>11</v>
      </c>
      <c r="D28" s="29">
        <v>59181036</v>
      </c>
      <c r="E28" s="10">
        <v>60000</v>
      </c>
      <c r="F28" s="91" t="s">
        <v>36</v>
      </c>
      <c r="G28" s="92"/>
      <c r="H28" s="92"/>
      <c r="I28" s="92"/>
      <c r="J28" s="92"/>
      <c r="K28" s="92"/>
      <c r="L28" s="93"/>
    </row>
    <row r="29" spans="1:12" ht="18.75" x14ac:dyDescent="0.3">
      <c r="A29" s="1">
        <v>6</v>
      </c>
      <c r="B29" s="23" t="s">
        <v>35</v>
      </c>
      <c r="C29" s="15">
        <v>12</v>
      </c>
      <c r="D29" s="29">
        <v>8376923</v>
      </c>
      <c r="E29" s="10">
        <v>60000</v>
      </c>
      <c r="F29" s="91" t="s">
        <v>36</v>
      </c>
      <c r="G29" s="92"/>
      <c r="H29" s="92"/>
      <c r="I29" s="92"/>
      <c r="J29" s="92"/>
      <c r="K29" s="92"/>
      <c r="L29" s="93"/>
    </row>
  </sheetData>
  <mergeCells count="19">
    <mergeCell ref="A26:I26"/>
    <mergeCell ref="F28:L28"/>
    <mergeCell ref="F29:L29"/>
    <mergeCell ref="F27:L27"/>
    <mergeCell ref="A23:I23"/>
    <mergeCell ref="A25:I25"/>
    <mergeCell ref="A22:I22"/>
    <mergeCell ref="A24:I24"/>
    <mergeCell ref="A9:L9"/>
    <mergeCell ref="A1:L1"/>
    <mergeCell ref="A3:G3"/>
    <mergeCell ref="H3:L3"/>
    <mergeCell ref="J6:K6"/>
    <mergeCell ref="F7:L7"/>
    <mergeCell ref="A10:L10"/>
    <mergeCell ref="K11:L11"/>
    <mergeCell ref="A19:D19"/>
    <mergeCell ref="A20:I20"/>
    <mergeCell ref="A21:I2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  <col min="14" max="14" width="11.42578125" style="41"/>
  </cols>
  <sheetData>
    <row r="1" spans="1:14" ht="21" x14ac:dyDescent="0.25">
      <c r="A1" s="88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4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4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4" ht="5.25" customHeight="1" x14ac:dyDescent="0.4">
      <c r="A4" s="18"/>
      <c r="B4" s="18"/>
      <c r="C4" s="18"/>
      <c r="D4" s="18"/>
      <c r="E4" s="18"/>
      <c r="F4" s="18"/>
      <c r="G4" s="18"/>
      <c r="H4" s="39"/>
      <c r="I4" s="39"/>
      <c r="J4" s="16"/>
      <c r="K4" s="16"/>
      <c r="L4" s="16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84"/>
      <c r="K6" s="84"/>
      <c r="L6" s="39"/>
    </row>
    <row r="7" spans="1:14" ht="13.5" customHeight="1" x14ac:dyDescent="0.3">
      <c r="A7" s="3" t="s">
        <v>12</v>
      </c>
      <c r="D7" s="39" t="s">
        <v>18</v>
      </c>
      <c r="E7" s="39"/>
      <c r="F7" s="90" t="s">
        <v>20</v>
      </c>
      <c r="G7" s="90"/>
      <c r="H7" s="90"/>
      <c r="I7" s="90"/>
      <c r="J7" s="90"/>
      <c r="K7" s="90"/>
      <c r="L7" s="90"/>
    </row>
    <row r="8" spans="1:14" ht="3" customHeight="1" x14ac:dyDescent="0.3">
      <c r="A8" s="3"/>
      <c r="D8" s="39"/>
      <c r="E8" s="39"/>
      <c r="F8" s="39"/>
      <c r="G8" s="39"/>
      <c r="H8" s="39"/>
      <c r="I8" s="39"/>
      <c r="J8" s="39"/>
      <c r="K8" s="42"/>
      <c r="L8" s="42"/>
    </row>
    <row r="9" spans="1:14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4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4" ht="6.75" customHeight="1" x14ac:dyDescent="0.3">
      <c r="K11" s="98"/>
      <c r="L11" s="98"/>
    </row>
    <row r="12" spans="1:14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  <c r="N12" s="34" t="s">
        <v>55</v>
      </c>
    </row>
    <row r="13" spans="1:14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10"/>
      <c r="G13" s="10"/>
      <c r="H13" s="10">
        <v>60000</v>
      </c>
      <c r="I13" s="10">
        <v>60000</v>
      </c>
      <c r="J13" s="10">
        <f>SUM(H13:I13)</f>
        <v>120000</v>
      </c>
      <c r="K13" s="6" t="s">
        <v>51</v>
      </c>
      <c r="L13" s="43" t="s">
        <v>52</v>
      </c>
      <c r="N13" s="48"/>
    </row>
    <row r="14" spans="1:14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10"/>
      <c r="G14" s="10"/>
      <c r="H14" s="10">
        <v>60000</v>
      </c>
      <c r="I14" s="10"/>
      <c r="J14" s="10">
        <f t="shared" ref="J14:J16" si="0">SUM(H14:I14)</f>
        <v>60000</v>
      </c>
      <c r="K14" s="6" t="s">
        <v>51</v>
      </c>
      <c r="L14" s="36" t="s">
        <v>42</v>
      </c>
      <c r="N14" s="48" t="s">
        <v>54</v>
      </c>
    </row>
    <row r="15" spans="1:14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120000</v>
      </c>
      <c r="G15" s="10"/>
      <c r="H15" s="10">
        <v>60000</v>
      </c>
      <c r="I15" s="10">
        <v>60000</v>
      </c>
      <c r="J15" s="10">
        <f t="shared" si="0"/>
        <v>120000</v>
      </c>
      <c r="K15" s="6" t="s">
        <v>39</v>
      </c>
      <c r="L15" s="31" t="s">
        <v>40</v>
      </c>
      <c r="N15" s="48" t="s">
        <v>54</v>
      </c>
    </row>
    <row r="16" spans="1:14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10"/>
      <c r="G16" s="10"/>
      <c r="H16" s="10">
        <v>60000</v>
      </c>
      <c r="I16" s="10">
        <v>60000</v>
      </c>
      <c r="J16" s="10">
        <f t="shared" si="0"/>
        <v>120000</v>
      </c>
      <c r="K16" s="6" t="s">
        <v>41</v>
      </c>
      <c r="L16" s="36" t="s">
        <v>42</v>
      </c>
      <c r="N16" s="48" t="s">
        <v>54</v>
      </c>
    </row>
    <row r="17" spans="1:14" ht="21" x14ac:dyDescent="0.35">
      <c r="A17" s="85" t="s">
        <v>30</v>
      </c>
      <c r="B17" s="85"/>
      <c r="C17" s="85"/>
      <c r="D17" s="85"/>
      <c r="E17" s="44">
        <f t="shared" ref="E17:J17" si="1">SUM(E13:E16)</f>
        <v>240000</v>
      </c>
      <c r="F17" s="45">
        <f t="shared" si="1"/>
        <v>120000</v>
      </c>
      <c r="G17" s="46">
        <f t="shared" si="1"/>
        <v>0</v>
      </c>
      <c r="H17" s="44">
        <f t="shared" si="1"/>
        <v>240000</v>
      </c>
      <c r="I17" s="46">
        <f t="shared" si="1"/>
        <v>180000</v>
      </c>
      <c r="J17" s="44">
        <f t="shared" si="1"/>
        <v>420000</v>
      </c>
      <c r="K17" s="47" t="s">
        <v>44</v>
      </c>
      <c r="L17" s="38" t="s">
        <v>43</v>
      </c>
      <c r="N17" s="48"/>
    </row>
    <row r="18" spans="1:14" ht="2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25">
        <f>-J17*0.1</f>
        <v>-42000</v>
      </c>
    </row>
    <row r="19" spans="1:14" ht="21" x14ac:dyDescent="0.35">
      <c r="A19" s="99" t="s">
        <v>32</v>
      </c>
      <c r="B19" s="99"/>
      <c r="C19" s="99"/>
      <c r="D19" s="99"/>
      <c r="E19" s="99"/>
      <c r="F19" s="99"/>
      <c r="G19" s="99"/>
      <c r="H19" s="99"/>
      <c r="I19" s="99"/>
      <c r="J19" s="25">
        <f>SUM(J17:J18)</f>
        <v>378000</v>
      </c>
    </row>
    <row r="20" spans="1:14" ht="21" x14ac:dyDescent="0.35">
      <c r="A20" s="99" t="s">
        <v>56</v>
      </c>
      <c r="B20" s="99"/>
      <c r="C20" s="99"/>
      <c r="D20" s="99"/>
      <c r="E20" s="99"/>
      <c r="F20" s="99"/>
      <c r="G20" s="99"/>
      <c r="H20" s="99"/>
      <c r="I20" s="99"/>
      <c r="J20" s="25">
        <v>-180000</v>
      </c>
    </row>
    <row r="21" spans="1:14" ht="21" x14ac:dyDescent="0.35">
      <c r="A21" s="103" t="s">
        <v>53</v>
      </c>
      <c r="B21" s="104"/>
      <c r="C21" s="104"/>
      <c r="D21" s="104"/>
      <c r="E21" s="104"/>
      <c r="F21" s="104"/>
      <c r="G21" s="104"/>
      <c r="H21" s="104"/>
      <c r="I21" s="105"/>
      <c r="J21" s="25">
        <v>-61000</v>
      </c>
    </row>
    <row r="22" spans="1:14" ht="21" x14ac:dyDescent="0.35">
      <c r="A22" s="86" t="s">
        <v>49</v>
      </c>
      <c r="B22" s="86"/>
      <c r="C22" s="86"/>
      <c r="D22" s="86"/>
      <c r="E22" s="86"/>
      <c r="F22" s="86"/>
      <c r="G22" s="86"/>
      <c r="H22" s="86"/>
      <c r="I22" s="86"/>
      <c r="J22" s="25">
        <f>SUM(J19:J21)</f>
        <v>137000</v>
      </c>
    </row>
    <row r="23" spans="1:14" ht="4.5" customHeight="1" x14ac:dyDescent="0.25">
      <c r="A23" s="94"/>
      <c r="B23" s="94"/>
      <c r="C23" s="94"/>
      <c r="D23" s="94"/>
      <c r="E23" s="94"/>
      <c r="F23" s="94"/>
      <c r="G23" s="94"/>
      <c r="H23" s="94"/>
      <c r="I23" s="94"/>
    </row>
    <row r="24" spans="1:14" ht="18.75" x14ac:dyDescent="0.3">
      <c r="A24" s="1">
        <v>3</v>
      </c>
      <c r="B24" s="22" t="s">
        <v>26</v>
      </c>
      <c r="C24" s="15">
        <v>14</v>
      </c>
      <c r="D24" s="11" t="s">
        <v>27</v>
      </c>
      <c r="E24" s="10">
        <v>60000</v>
      </c>
      <c r="F24" s="100" t="s">
        <v>45</v>
      </c>
      <c r="G24" s="101"/>
      <c r="H24" s="101"/>
      <c r="I24" s="101"/>
      <c r="J24" s="101"/>
      <c r="K24" s="101"/>
      <c r="L24" s="102"/>
      <c r="N24" s="48" t="s">
        <v>54</v>
      </c>
    </row>
    <row r="25" spans="1:14" ht="18.75" x14ac:dyDescent="0.3">
      <c r="A25" s="1">
        <v>2</v>
      </c>
      <c r="B25" s="14" t="s">
        <v>24</v>
      </c>
      <c r="C25" s="15">
        <v>10</v>
      </c>
      <c r="D25" s="11" t="s">
        <v>25</v>
      </c>
      <c r="E25" s="10">
        <v>60000</v>
      </c>
      <c r="F25" s="100" t="s">
        <v>45</v>
      </c>
      <c r="G25" s="101"/>
      <c r="H25" s="101"/>
      <c r="I25" s="101"/>
      <c r="J25" s="101"/>
      <c r="K25" s="101"/>
      <c r="L25" s="102"/>
      <c r="N25" s="48" t="s">
        <v>54</v>
      </c>
    </row>
    <row r="26" spans="1:14" ht="18.75" x14ac:dyDescent="0.3">
      <c r="A26" s="1">
        <v>4</v>
      </c>
      <c r="B26" s="14" t="s">
        <v>28</v>
      </c>
      <c r="C26" s="15">
        <v>13</v>
      </c>
      <c r="D26" s="11" t="s">
        <v>29</v>
      </c>
      <c r="E26" s="10">
        <v>60000</v>
      </c>
      <c r="F26" s="100" t="s">
        <v>45</v>
      </c>
      <c r="G26" s="101"/>
      <c r="H26" s="101"/>
      <c r="I26" s="101"/>
      <c r="J26" s="101"/>
      <c r="K26" s="101"/>
      <c r="L26" s="102"/>
      <c r="N26" s="48" t="s">
        <v>54</v>
      </c>
    </row>
  </sheetData>
  <mergeCells count="18">
    <mergeCell ref="A9:L9"/>
    <mergeCell ref="A1:L1"/>
    <mergeCell ref="A3:G3"/>
    <mergeCell ref="H3:L3"/>
    <mergeCell ref="J6:K6"/>
    <mergeCell ref="F7:L7"/>
    <mergeCell ref="A10:L10"/>
    <mergeCell ref="K11:L11"/>
    <mergeCell ref="A17:D17"/>
    <mergeCell ref="A18:I18"/>
    <mergeCell ref="A19:I19"/>
    <mergeCell ref="F25:L25"/>
    <mergeCell ref="F26:L26"/>
    <mergeCell ref="A20:I20"/>
    <mergeCell ref="A21:I21"/>
    <mergeCell ref="A22:I22"/>
    <mergeCell ref="A23:I23"/>
    <mergeCell ref="F24:L24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39"/>
      <c r="I4" s="39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39"/>
    </row>
    <row r="7" spans="1:12" ht="13.5" customHeight="1" x14ac:dyDescent="0.3">
      <c r="A7" s="3" t="s">
        <v>12</v>
      </c>
      <c r="D7" s="39" t="s">
        <v>18</v>
      </c>
      <c r="E7" s="39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39"/>
      <c r="E8" s="39"/>
      <c r="F8" s="39"/>
      <c r="G8" s="39"/>
      <c r="H8" s="39"/>
      <c r="I8" s="39"/>
      <c r="J8" s="39"/>
      <c r="K8" s="42"/>
      <c r="L8" s="42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10"/>
      <c r="G13" s="10"/>
      <c r="H13" s="10">
        <v>60000</v>
      </c>
      <c r="I13" s="10"/>
      <c r="J13" s="10">
        <f>SUM(H13:I13)</f>
        <v>60000</v>
      </c>
      <c r="K13" s="6" t="s">
        <v>58</v>
      </c>
      <c r="L13" s="43" t="s">
        <v>59</v>
      </c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10"/>
      <c r="G14" s="10"/>
      <c r="H14" s="10">
        <v>60000</v>
      </c>
      <c r="I14" s="10"/>
      <c r="J14" s="10">
        <f t="shared" ref="J14:J16" si="0">SUM(H14:I14)</f>
        <v>60000</v>
      </c>
      <c r="K14" s="6" t="s">
        <v>58</v>
      </c>
      <c r="L14" s="36" t="s">
        <v>42</v>
      </c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120000</v>
      </c>
      <c r="G15" s="10"/>
      <c r="H15" s="10"/>
      <c r="I15" s="10"/>
      <c r="J15" s="10">
        <f t="shared" si="0"/>
        <v>0</v>
      </c>
      <c r="K15" s="6"/>
      <c r="L15" s="31"/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10"/>
      <c r="G16" s="10"/>
      <c r="H16" s="10"/>
      <c r="I16" s="10"/>
      <c r="J16" s="10">
        <f t="shared" si="0"/>
        <v>0</v>
      </c>
      <c r="K16" s="6"/>
      <c r="L16" s="36"/>
    </row>
    <row r="17" spans="1:12" ht="21" x14ac:dyDescent="0.35">
      <c r="A17" s="85" t="s">
        <v>30</v>
      </c>
      <c r="B17" s="85"/>
      <c r="C17" s="85"/>
      <c r="D17" s="85"/>
      <c r="E17" s="44">
        <f>SUM(E13:E16)</f>
        <v>240000</v>
      </c>
      <c r="F17" s="45">
        <f>SUM(F13:F16)</f>
        <v>120000</v>
      </c>
      <c r="G17" s="45"/>
      <c r="H17" s="44">
        <f t="shared" ref="H17:J17" si="1">SUM(H13:H16)</f>
        <v>120000</v>
      </c>
      <c r="I17" s="44">
        <f t="shared" si="1"/>
        <v>0</v>
      </c>
      <c r="J17" s="44">
        <f t="shared" si="1"/>
        <v>120000</v>
      </c>
      <c r="K17" s="47" t="s">
        <v>60</v>
      </c>
      <c r="L17" s="38"/>
    </row>
    <row r="18" spans="1:12" ht="16.5" customHeight="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25">
        <f>-J17*0.1</f>
        <v>-12000</v>
      </c>
    </row>
    <row r="19" spans="1:12" ht="21" x14ac:dyDescent="0.35">
      <c r="A19" s="99" t="s">
        <v>32</v>
      </c>
      <c r="B19" s="99"/>
      <c r="C19" s="99"/>
      <c r="D19" s="99"/>
      <c r="E19" s="99"/>
      <c r="F19" s="99"/>
      <c r="G19" s="99"/>
      <c r="H19" s="99"/>
      <c r="I19" s="99"/>
      <c r="J19" s="25">
        <f>SUM(J17:J18)</f>
        <v>108000</v>
      </c>
    </row>
    <row r="20" spans="1:12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1" spans="1:12" ht="18.75" x14ac:dyDescent="0.3">
      <c r="A21" s="1">
        <v>3</v>
      </c>
      <c r="B21" s="22" t="s">
        <v>26</v>
      </c>
      <c r="C21" s="15">
        <v>14</v>
      </c>
      <c r="D21" s="11" t="s">
        <v>27</v>
      </c>
      <c r="E21" s="10">
        <v>60000</v>
      </c>
      <c r="F21" s="106" t="s">
        <v>45</v>
      </c>
      <c r="G21" s="107"/>
      <c r="H21" s="107"/>
      <c r="I21" s="107"/>
      <c r="J21" s="107"/>
      <c r="K21" s="107"/>
      <c r="L21" s="108"/>
    </row>
    <row r="22" spans="1:12" ht="18.75" x14ac:dyDescent="0.3">
      <c r="A22" s="1">
        <v>4</v>
      </c>
      <c r="B22" s="14" t="s">
        <v>28</v>
      </c>
      <c r="C22" s="15">
        <v>13</v>
      </c>
      <c r="D22" s="11" t="s">
        <v>29</v>
      </c>
      <c r="E22" s="10">
        <v>60000</v>
      </c>
      <c r="F22" s="106" t="s">
        <v>45</v>
      </c>
      <c r="G22" s="107"/>
      <c r="H22" s="107"/>
      <c r="I22" s="107"/>
      <c r="J22" s="107"/>
      <c r="K22" s="107"/>
      <c r="L22" s="108"/>
    </row>
    <row r="23" spans="1:12" ht="9" customHeight="1" x14ac:dyDescent="0.25"/>
    <row r="24" spans="1:12" ht="18.75" x14ac:dyDescent="0.3">
      <c r="A24" s="1">
        <v>3</v>
      </c>
      <c r="B24" s="22" t="s">
        <v>26</v>
      </c>
      <c r="C24" s="15">
        <v>14</v>
      </c>
      <c r="D24" s="11" t="s">
        <v>27</v>
      </c>
      <c r="E24" s="10">
        <v>60000</v>
      </c>
      <c r="F24" s="35">
        <v>120000</v>
      </c>
      <c r="G24" s="106" t="s">
        <v>69</v>
      </c>
      <c r="H24" s="107"/>
      <c r="I24" s="107"/>
      <c r="J24" s="107"/>
      <c r="K24" s="107"/>
      <c r="L24" s="108"/>
    </row>
    <row r="25" spans="1:12" ht="18.75" x14ac:dyDescent="0.3">
      <c r="A25" s="1">
        <v>4</v>
      </c>
      <c r="B25" s="14" t="s">
        <v>28</v>
      </c>
      <c r="C25" s="15">
        <v>13</v>
      </c>
      <c r="D25" s="11" t="s">
        <v>29</v>
      </c>
      <c r="E25" s="10">
        <v>60000</v>
      </c>
      <c r="F25" s="10"/>
      <c r="G25" s="106" t="s">
        <v>69</v>
      </c>
      <c r="H25" s="107"/>
      <c r="I25" s="107"/>
      <c r="J25" s="107"/>
      <c r="K25" s="107"/>
      <c r="L25" s="108"/>
    </row>
  </sheetData>
  <mergeCells count="16">
    <mergeCell ref="G24:L24"/>
    <mergeCell ref="G25:L25"/>
    <mergeCell ref="A9:L9"/>
    <mergeCell ref="A1:L1"/>
    <mergeCell ref="A3:G3"/>
    <mergeCell ref="H3:L3"/>
    <mergeCell ref="J6:K6"/>
    <mergeCell ref="F7:L7"/>
    <mergeCell ref="A20:I20"/>
    <mergeCell ref="F21:L21"/>
    <mergeCell ref="F22:L22"/>
    <mergeCell ref="A10:L10"/>
    <mergeCell ref="K11:L11"/>
    <mergeCell ref="A17:D17"/>
    <mergeCell ref="A18:I18"/>
    <mergeCell ref="A19:I1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49"/>
      <c r="I4" s="49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49"/>
    </row>
    <row r="7" spans="1:12" ht="13.5" customHeight="1" x14ac:dyDescent="0.3">
      <c r="A7" s="3" t="s">
        <v>12</v>
      </c>
      <c r="D7" s="49" t="s">
        <v>18</v>
      </c>
      <c r="E7" s="49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10"/>
      <c r="G13" s="10"/>
      <c r="H13" s="10">
        <v>60000</v>
      </c>
      <c r="I13" s="10"/>
      <c r="J13" s="10">
        <f>SUM(H13:I13)</f>
        <v>60000</v>
      </c>
      <c r="K13" s="6" t="s">
        <v>65</v>
      </c>
      <c r="L13" s="43" t="s">
        <v>42</v>
      </c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10"/>
      <c r="G14" s="10"/>
      <c r="H14" s="10"/>
      <c r="I14" s="10"/>
      <c r="J14" s="10"/>
      <c r="K14" s="6"/>
      <c r="L14" s="31"/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186000</v>
      </c>
      <c r="G15" s="10">
        <v>6000</v>
      </c>
      <c r="H15" s="10"/>
      <c r="I15" s="10"/>
      <c r="J15" s="10">
        <f t="shared" ref="J15:J16" si="0">SUM(H15:I15)</f>
        <v>0</v>
      </c>
      <c r="K15" s="6"/>
      <c r="L15" s="31"/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10">
        <v>66000</v>
      </c>
      <c r="G16" s="10">
        <v>6000</v>
      </c>
      <c r="H16" s="10"/>
      <c r="I16" s="10"/>
      <c r="J16" s="10">
        <f t="shared" si="0"/>
        <v>0</v>
      </c>
      <c r="K16" s="6"/>
      <c r="L16" s="36"/>
    </row>
    <row r="17" spans="1:12" ht="21" x14ac:dyDescent="0.35">
      <c r="A17" s="85" t="s">
        <v>30</v>
      </c>
      <c r="B17" s="85"/>
      <c r="C17" s="85"/>
      <c r="D17" s="85"/>
      <c r="E17" s="44">
        <f>SUM(E13:E16)</f>
        <v>240000</v>
      </c>
      <c r="F17" s="46">
        <f>SUM(F13:F16)</f>
        <v>252000</v>
      </c>
      <c r="G17" s="46">
        <f>SUM(G13:G16)</f>
        <v>12000</v>
      </c>
      <c r="H17" s="44">
        <f t="shared" ref="H17:J17" si="1">SUM(H13:H16)</f>
        <v>60000</v>
      </c>
      <c r="I17" s="52">
        <f t="shared" si="1"/>
        <v>0</v>
      </c>
      <c r="J17" s="44">
        <f t="shared" si="1"/>
        <v>60000</v>
      </c>
      <c r="K17" s="47" t="s">
        <v>68</v>
      </c>
      <c r="L17" s="38"/>
    </row>
    <row r="18" spans="1:12" ht="2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25">
        <f>-J17*0.1</f>
        <v>-6000</v>
      </c>
    </row>
    <row r="19" spans="1:12" ht="2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44">
        <f>SUM(J17:J18)</f>
        <v>54000</v>
      </c>
    </row>
    <row r="20" spans="1:12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1" spans="1:12" ht="17.25" customHeight="1" x14ac:dyDescent="0.3">
      <c r="A21" s="1">
        <v>3</v>
      </c>
      <c r="B21" s="22" t="s">
        <v>26</v>
      </c>
      <c r="C21" s="15">
        <v>14</v>
      </c>
      <c r="D21" s="11" t="s">
        <v>27</v>
      </c>
      <c r="E21" s="10">
        <v>60000</v>
      </c>
      <c r="F21" s="100" t="s">
        <v>45</v>
      </c>
      <c r="G21" s="101"/>
      <c r="H21" s="101"/>
      <c r="I21" s="101"/>
      <c r="J21" s="101"/>
      <c r="K21" s="101"/>
      <c r="L21" s="102"/>
    </row>
    <row r="22" spans="1:12" ht="15.75" customHeight="1" x14ac:dyDescent="0.3">
      <c r="A22" s="1">
        <v>4</v>
      </c>
      <c r="B22" s="14" t="s">
        <v>28</v>
      </c>
      <c r="C22" s="15">
        <v>13</v>
      </c>
      <c r="D22" s="11" t="s">
        <v>29</v>
      </c>
      <c r="E22" s="10">
        <v>60000</v>
      </c>
      <c r="F22" s="100" t="s">
        <v>45</v>
      </c>
      <c r="G22" s="101"/>
      <c r="H22" s="101"/>
      <c r="I22" s="101"/>
      <c r="J22" s="101"/>
      <c r="K22" s="101"/>
      <c r="L22" s="102"/>
    </row>
    <row r="23" spans="1:12" ht="8.25" customHeight="1" x14ac:dyDescent="0.25"/>
    <row r="24" spans="1:12" ht="15.75" customHeight="1" x14ac:dyDescent="0.3">
      <c r="A24" s="1">
        <v>3</v>
      </c>
      <c r="B24" s="22" t="s">
        <v>26</v>
      </c>
      <c r="C24" s="15">
        <v>14</v>
      </c>
      <c r="D24" s="11" t="s">
        <v>27</v>
      </c>
      <c r="E24" s="10">
        <v>60000</v>
      </c>
      <c r="F24" s="35">
        <v>120000</v>
      </c>
      <c r="G24" s="100" t="s">
        <v>69</v>
      </c>
      <c r="H24" s="101"/>
      <c r="I24" s="101"/>
      <c r="J24" s="101"/>
      <c r="K24" s="101"/>
      <c r="L24" s="102"/>
    </row>
    <row r="25" spans="1:12" ht="15" customHeight="1" x14ac:dyDescent="0.3">
      <c r="A25" s="1">
        <v>4</v>
      </c>
      <c r="B25" s="14" t="s">
        <v>28</v>
      </c>
      <c r="C25" s="15">
        <v>13</v>
      </c>
      <c r="D25" s="11" t="s">
        <v>29</v>
      </c>
      <c r="E25" s="10">
        <v>60000</v>
      </c>
      <c r="F25" s="10"/>
      <c r="G25" s="100" t="s">
        <v>69</v>
      </c>
      <c r="H25" s="101"/>
      <c r="I25" s="101"/>
      <c r="J25" s="101"/>
      <c r="K25" s="101"/>
      <c r="L25" s="102"/>
    </row>
    <row r="27" spans="1:12" ht="18.75" x14ac:dyDescent="0.3">
      <c r="A27" s="1">
        <v>2</v>
      </c>
      <c r="B27" s="14" t="s">
        <v>24</v>
      </c>
      <c r="C27" s="15">
        <v>10</v>
      </c>
      <c r="D27" s="11" t="s">
        <v>25</v>
      </c>
      <c r="E27" s="10">
        <v>60000</v>
      </c>
      <c r="F27" s="10">
        <v>60000</v>
      </c>
      <c r="G27" s="10"/>
      <c r="H27" s="10">
        <v>60000</v>
      </c>
      <c r="I27" s="10">
        <v>60000</v>
      </c>
      <c r="J27" s="10"/>
      <c r="K27" s="6" t="s">
        <v>62</v>
      </c>
      <c r="L27" s="31" t="s">
        <v>64</v>
      </c>
    </row>
    <row r="28" spans="1:12" x14ac:dyDescent="0.25">
      <c r="A28" s="109" t="s">
        <v>63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</row>
    <row r="29" spans="1:12" x14ac:dyDescent="0.25">
      <c r="A29" s="110" t="s">
        <v>66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x14ac:dyDescent="0.25">
      <c r="A30" s="110" t="s">
        <v>67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2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</row>
  </sheetData>
  <mergeCells count="20">
    <mergeCell ref="A28:L28"/>
    <mergeCell ref="A29:L29"/>
    <mergeCell ref="A30:L30"/>
    <mergeCell ref="A31:L31"/>
    <mergeCell ref="F21:L21"/>
    <mergeCell ref="F22:L22"/>
    <mergeCell ref="G24:L24"/>
    <mergeCell ref="G25:L25"/>
    <mergeCell ref="A20:I20"/>
    <mergeCell ref="A9:L9"/>
    <mergeCell ref="A1:L1"/>
    <mergeCell ref="A3:G3"/>
    <mergeCell ref="H3:L3"/>
    <mergeCell ref="J6:K6"/>
    <mergeCell ref="F7:L7"/>
    <mergeCell ref="A10:L10"/>
    <mergeCell ref="K11:L11"/>
    <mergeCell ref="A17:D17"/>
    <mergeCell ref="A18:I18"/>
    <mergeCell ref="A19:I1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G15" sqref="G1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70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57"/>
      <c r="I4" s="57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57"/>
    </row>
    <row r="7" spans="1:12" ht="13.5" customHeight="1" x14ac:dyDescent="0.3">
      <c r="A7" s="3" t="s">
        <v>12</v>
      </c>
      <c r="D7" s="57" t="s">
        <v>18</v>
      </c>
      <c r="E7" s="57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57"/>
      <c r="E8" s="57"/>
      <c r="F8" s="57"/>
      <c r="G8" s="57"/>
      <c r="H8" s="57"/>
      <c r="I8" s="57"/>
      <c r="J8" s="57"/>
      <c r="K8" s="58"/>
      <c r="L8" s="58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10"/>
      <c r="G13" s="10"/>
      <c r="H13" s="10">
        <v>0</v>
      </c>
      <c r="I13" s="10"/>
      <c r="J13" s="10">
        <f>SUM(H13:I13)</f>
        <v>0</v>
      </c>
      <c r="K13" s="6"/>
      <c r="L13" s="43"/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35">
        <v>66000</v>
      </c>
      <c r="G14" s="10">
        <v>6000</v>
      </c>
      <c r="H14" s="10">
        <v>0</v>
      </c>
      <c r="I14" s="10"/>
      <c r="J14" s="10">
        <f t="shared" ref="J14:J16" si="0">SUM(H14:I14)</f>
        <v>0</v>
      </c>
      <c r="K14" s="6"/>
      <c r="L14" s="31"/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252000</v>
      </c>
      <c r="G15" s="10">
        <v>12000</v>
      </c>
      <c r="H15" s="10">
        <v>0</v>
      </c>
      <c r="I15" s="10"/>
      <c r="J15" s="10">
        <f t="shared" si="0"/>
        <v>0</v>
      </c>
      <c r="K15" s="6"/>
      <c r="L15" s="31"/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35">
        <v>132000</v>
      </c>
      <c r="G16" s="10">
        <v>12000</v>
      </c>
      <c r="H16" s="10">
        <v>0</v>
      </c>
      <c r="I16" s="10"/>
      <c r="J16" s="10">
        <f t="shared" si="0"/>
        <v>0</v>
      </c>
      <c r="K16" s="6"/>
      <c r="L16" s="36"/>
    </row>
    <row r="17" spans="1:12" ht="21" x14ac:dyDescent="0.35">
      <c r="A17" s="85" t="s">
        <v>30</v>
      </c>
      <c r="B17" s="85"/>
      <c r="C17" s="85"/>
      <c r="D17" s="85"/>
      <c r="E17" s="44">
        <f>SUM(E13:E16)</f>
        <v>240000</v>
      </c>
      <c r="F17" s="46">
        <f>SUM(F13:F16)</f>
        <v>450000</v>
      </c>
      <c r="G17" s="46">
        <f>SUM(G13:G16)</f>
        <v>30000</v>
      </c>
      <c r="H17" s="60">
        <f t="shared" ref="H17:J17" si="1">SUM(H13:H16)</f>
        <v>0</v>
      </c>
      <c r="I17" s="60">
        <f t="shared" si="1"/>
        <v>0</v>
      </c>
      <c r="J17" s="60">
        <f t="shared" si="1"/>
        <v>0</v>
      </c>
      <c r="K17" s="47" t="s">
        <v>72</v>
      </c>
      <c r="L17" s="38" t="s">
        <v>43</v>
      </c>
    </row>
    <row r="18" spans="1:12" ht="2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32">
        <f>-J17*0.1</f>
        <v>0</v>
      </c>
    </row>
    <row r="19" spans="1:12" ht="2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60">
        <f>SUM(J17:J18)</f>
        <v>0</v>
      </c>
    </row>
    <row r="20" spans="1:12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1" spans="1:12" ht="17.25" customHeight="1" x14ac:dyDescent="0.3">
      <c r="A21" s="1">
        <v>3</v>
      </c>
      <c r="B21" s="22" t="s">
        <v>26</v>
      </c>
      <c r="C21" s="15">
        <v>14</v>
      </c>
      <c r="D21" s="11" t="s">
        <v>27</v>
      </c>
      <c r="E21" s="10">
        <v>60000</v>
      </c>
      <c r="F21" s="100" t="s">
        <v>45</v>
      </c>
      <c r="G21" s="101"/>
      <c r="H21" s="101"/>
      <c r="I21" s="101"/>
      <c r="J21" s="101"/>
      <c r="K21" s="101"/>
      <c r="L21" s="102"/>
    </row>
    <row r="22" spans="1:12" ht="15.75" customHeight="1" x14ac:dyDescent="0.3">
      <c r="A22" s="1">
        <v>4</v>
      </c>
      <c r="B22" s="14" t="s">
        <v>28</v>
      </c>
      <c r="C22" s="15">
        <v>13</v>
      </c>
      <c r="D22" s="11" t="s">
        <v>29</v>
      </c>
      <c r="E22" s="10">
        <v>60000</v>
      </c>
      <c r="F22" s="100" t="s">
        <v>45</v>
      </c>
      <c r="G22" s="101"/>
      <c r="H22" s="101"/>
      <c r="I22" s="101"/>
      <c r="J22" s="101"/>
      <c r="K22" s="101"/>
      <c r="L22" s="102"/>
    </row>
    <row r="23" spans="1:12" ht="8.25" customHeight="1" x14ac:dyDescent="0.25"/>
    <row r="24" spans="1:12" ht="15.75" customHeight="1" x14ac:dyDescent="0.3">
      <c r="A24" s="1">
        <v>3</v>
      </c>
      <c r="B24" s="22" t="s">
        <v>26</v>
      </c>
      <c r="C24" s="15">
        <v>14</v>
      </c>
      <c r="D24" s="11" t="s">
        <v>27</v>
      </c>
      <c r="E24" s="10">
        <v>60000</v>
      </c>
      <c r="F24" s="35">
        <v>120000</v>
      </c>
      <c r="G24" s="100" t="s">
        <v>69</v>
      </c>
      <c r="H24" s="101"/>
      <c r="I24" s="101"/>
      <c r="J24" s="101"/>
      <c r="K24" s="101"/>
      <c r="L24" s="102"/>
    </row>
    <row r="26" spans="1:12" ht="18.75" x14ac:dyDescent="0.3">
      <c r="A26" s="1">
        <v>2</v>
      </c>
      <c r="B26" s="14" t="s">
        <v>24</v>
      </c>
      <c r="C26" s="15">
        <v>10</v>
      </c>
      <c r="D26" s="11" t="s">
        <v>25</v>
      </c>
      <c r="E26" s="10">
        <v>60000</v>
      </c>
      <c r="F26" s="10">
        <v>60000</v>
      </c>
      <c r="G26" s="10"/>
      <c r="H26" s="10">
        <v>60000</v>
      </c>
      <c r="I26" s="10">
        <v>60000</v>
      </c>
      <c r="J26" s="10"/>
      <c r="K26" s="6" t="s">
        <v>62</v>
      </c>
      <c r="L26" s="31" t="s">
        <v>64</v>
      </c>
    </row>
    <row r="27" spans="1:12" x14ac:dyDescent="0.25">
      <c r="A27" s="109" t="s">
        <v>63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</row>
    <row r="28" spans="1:12" x14ac:dyDescent="0.25">
      <c r="A28" s="110" t="s">
        <v>66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2" x14ac:dyDescent="0.25">
      <c r="A29" s="110" t="s">
        <v>67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2" spans="1:12" x14ac:dyDescent="0.25">
      <c r="E32" s="56"/>
    </row>
  </sheetData>
  <mergeCells count="19">
    <mergeCell ref="A30:L30"/>
    <mergeCell ref="F21:L21"/>
    <mergeCell ref="F22:L22"/>
    <mergeCell ref="G24:L24"/>
    <mergeCell ref="A27:L27"/>
    <mergeCell ref="A28:L28"/>
    <mergeCell ref="A29:L29"/>
    <mergeCell ref="A20:I20"/>
    <mergeCell ref="A1:L1"/>
    <mergeCell ref="A3:G3"/>
    <mergeCell ref="H3:L3"/>
    <mergeCell ref="J6:K6"/>
    <mergeCell ref="F7:L7"/>
    <mergeCell ref="A9:L9"/>
    <mergeCell ref="A10:L10"/>
    <mergeCell ref="K11:L11"/>
    <mergeCell ref="A17:D17"/>
    <mergeCell ref="A18:I18"/>
    <mergeCell ref="A19:I1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G14" sqref="G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71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53"/>
      <c r="I4" s="53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53"/>
    </row>
    <row r="7" spans="1:12" ht="13.5" customHeight="1" x14ac:dyDescent="0.3">
      <c r="A7" s="3" t="s">
        <v>12</v>
      </c>
      <c r="D7" s="53" t="s">
        <v>18</v>
      </c>
      <c r="E7" s="53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53"/>
      <c r="E8" s="53"/>
      <c r="F8" s="53"/>
      <c r="G8" s="53"/>
      <c r="H8" s="53"/>
      <c r="I8" s="53"/>
      <c r="J8" s="53"/>
      <c r="K8" s="55"/>
      <c r="L8" s="55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10">
        <v>66000</v>
      </c>
      <c r="G13" s="10">
        <v>6000</v>
      </c>
      <c r="H13" s="10">
        <v>0</v>
      </c>
      <c r="I13" s="10"/>
      <c r="J13" s="10">
        <f>SUM(H13:I13)</f>
        <v>0</v>
      </c>
      <c r="K13" s="6"/>
      <c r="L13" s="43"/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35">
        <v>132000</v>
      </c>
      <c r="G14" s="10">
        <v>18000</v>
      </c>
      <c r="H14" s="10">
        <v>0</v>
      </c>
      <c r="I14" s="10"/>
      <c r="J14" s="10">
        <f t="shared" ref="J14:J16" si="0">SUM(H14:I14)</f>
        <v>0</v>
      </c>
      <c r="K14" s="6"/>
      <c r="L14" s="31"/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318000</v>
      </c>
      <c r="G15" s="10">
        <v>18000</v>
      </c>
      <c r="H15" s="10">
        <v>0</v>
      </c>
      <c r="I15" s="10"/>
      <c r="J15" s="10">
        <f t="shared" si="0"/>
        <v>0</v>
      </c>
      <c r="K15" s="6"/>
      <c r="L15" s="31"/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35">
        <v>198000</v>
      </c>
      <c r="G16" s="10">
        <v>18000</v>
      </c>
      <c r="H16" s="10">
        <v>0</v>
      </c>
      <c r="I16" s="10"/>
      <c r="J16" s="10">
        <f t="shared" si="0"/>
        <v>0</v>
      </c>
      <c r="K16" s="6"/>
      <c r="L16" s="36"/>
    </row>
    <row r="17" spans="1:12" ht="21" x14ac:dyDescent="0.35">
      <c r="A17" s="85" t="s">
        <v>30</v>
      </c>
      <c r="B17" s="85"/>
      <c r="C17" s="85"/>
      <c r="D17" s="85"/>
      <c r="E17" s="44">
        <f>SUM(E13:E16)</f>
        <v>240000</v>
      </c>
      <c r="F17" s="46">
        <f>SUM(F13:F16)</f>
        <v>714000</v>
      </c>
      <c r="G17" s="61">
        <f>SUM(G13:G16)</f>
        <v>60000</v>
      </c>
      <c r="H17" s="60">
        <f t="shared" ref="H17:J17" si="1">SUM(H13:H16)</f>
        <v>0</v>
      </c>
      <c r="I17" s="60">
        <f t="shared" si="1"/>
        <v>0</v>
      </c>
      <c r="J17" s="60">
        <f t="shared" si="1"/>
        <v>0</v>
      </c>
      <c r="K17" s="47" t="s">
        <v>73</v>
      </c>
      <c r="L17" s="38" t="s">
        <v>43</v>
      </c>
    </row>
    <row r="18" spans="1:12" ht="2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32">
        <f>-J17*0.1</f>
        <v>0</v>
      </c>
    </row>
    <row r="19" spans="1:12" ht="2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60">
        <f>SUM(J17:J18)</f>
        <v>0</v>
      </c>
    </row>
    <row r="20" spans="1:12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1" spans="1:12" ht="17.25" customHeight="1" x14ac:dyDescent="0.3">
      <c r="A21" s="1">
        <v>3</v>
      </c>
      <c r="B21" s="22" t="s">
        <v>26</v>
      </c>
      <c r="C21" s="15">
        <v>14</v>
      </c>
      <c r="D21" s="11" t="s">
        <v>27</v>
      </c>
      <c r="E21" s="10">
        <v>60000</v>
      </c>
      <c r="F21" s="100" t="s">
        <v>45</v>
      </c>
      <c r="G21" s="101"/>
      <c r="H21" s="101"/>
      <c r="I21" s="101"/>
      <c r="J21" s="101"/>
      <c r="K21" s="101"/>
      <c r="L21" s="102"/>
    </row>
    <row r="22" spans="1:12" ht="15.75" customHeight="1" x14ac:dyDescent="0.3">
      <c r="A22" s="1">
        <v>4</v>
      </c>
      <c r="B22" s="14" t="s">
        <v>28</v>
      </c>
      <c r="C22" s="15">
        <v>13</v>
      </c>
      <c r="D22" s="11" t="s">
        <v>29</v>
      </c>
      <c r="E22" s="10">
        <v>60000</v>
      </c>
      <c r="F22" s="100" t="s">
        <v>45</v>
      </c>
      <c r="G22" s="101"/>
      <c r="H22" s="101"/>
      <c r="I22" s="101"/>
      <c r="J22" s="101"/>
      <c r="K22" s="101"/>
      <c r="L22" s="102"/>
    </row>
    <row r="23" spans="1:12" ht="8.25" customHeight="1" x14ac:dyDescent="0.25"/>
    <row r="24" spans="1:12" ht="15.75" customHeight="1" x14ac:dyDescent="0.3">
      <c r="A24" s="1">
        <v>3</v>
      </c>
      <c r="B24" s="22" t="s">
        <v>26</v>
      </c>
      <c r="C24" s="15">
        <v>14</v>
      </c>
      <c r="D24" s="11" t="s">
        <v>27</v>
      </c>
      <c r="E24" s="10">
        <v>60000</v>
      </c>
      <c r="F24" s="35">
        <v>120000</v>
      </c>
      <c r="G24" s="100" t="s">
        <v>69</v>
      </c>
      <c r="H24" s="101"/>
      <c r="I24" s="101"/>
      <c r="J24" s="101"/>
      <c r="K24" s="101"/>
      <c r="L24" s="102"/>
    </row>
    <row r="25" spans="1:12" ht="15" customHeight="1" x14ac:dyDescent="0.3">
      <c r="A25" s="1">
        <v>4</v>
      </c>
      <c r="B25" s="14" t="s">
        <v>28</v>
      </c>
      <c r="C25" s="15">
        <v>13</v>
      </c>
      <c r="D25" s="11" t="s">
        <v>29</v>
      </c>
      <c r="E25" s="10">
        <v>60000</v>
      </c>
      <c r="F25" s="10"/>
      <c r="G25" s="100" t="s">
        <v>69</v>
      </c>
      <c r="H25" s="101"/>
      <c r="I25" s="101"/>
      <c r="J25" s="101"/>
      <c r="K25" s="101"/>
      <c r="L25" s="102"/>
    </row>
    <row r="27" spans="1:12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9" spans="1:12" x14ac:dyDescent="0.25">
      <c r="E29" s="56"/>
    </row>
  </sheetData>
  <mergeCells count="17">
    <mergeCell ref="A20:I20"/>
    <mergeCell ref="A1:L1"/>
    <mergeCell ref="A3:G3"/>
    <mergeCell ref="H3:L3"/>
    <mergeCell ref="J6:K6"/>
    <mergeCell ref="F7:L7"/>
    <mergeCell ref="A9:L9"/>
    <mergeCell ref="A10:L10"/>
    <mergeCell ref="K11:L11"/>
    <mergeCell ref="A17:D17"/>
    <mergeCell ref="A18:I18"/>
    <mergeCell ref="A19:I19"/>
    <mergeCell ref="A27:L27"/>
    <mergeCell ref="F21:L21"/>
    <mergeCell ref="F22:L22"/>
    <mergeCell ref="G24:L24"/>
    <mergeCell ref="G25:L25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A22" sqref="A22:L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74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62"/>
      <c r="I4" s="62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62"/>
    </row>
    <row r="7" spans="1:12" ht="13.5" customHeight="1" x14ac:dyDescent="0.3">
      <c r="A7" s="3" t="s">
        <v>12</v>
      </c>
      <c r="D7" s="62" t="s">
        <v>18</v>
      </c>
      <c r="E7" s="62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62"/>
      <c r="E8" s="62"/>
      <c r="F8" s="62"/>
      <c r="G8" s="62"/>
      <c r="H8" s="62"/>
      <c r="I8" s="62"/>
      <c r="J8" s="62"/>
      <c r="K8" s="64"/>
      <c r="L8" s="64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35">
        <v>132000</v>
      </c>
      <c r="G13" s="10">
        <v>12000</v>
      </c>
      <c r="H13" s="10">
        <v>60000</v>
      </c>
      <c r="I13" s="10"/>
      <c r="J13" s="10">
        <f>SUM(H13:I13)</f>
        <v>60000</v>
      </c>
      <c r="K13" s="6" t="s">
        <v>75</v>
      </c>
      <c r="L13" s="36" t="s">
        <v>42</v>
      </c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35">
        <v>198000</v>
      </c>
      <c r="G14" s="10">
        <v>24000</v>
      </c>
      <c r="H14" s="10">
        <v>0</v>
      </c>
      <c r="I14" s="10"/>
      <c r="J14" s="10">
        <f t="shared" ref="J14:J16" si="0">SUM(H14:I14)</f>
        <v>0</v>
      </c>
      <c r="K14" s="6"/>
      <c r="L14" s="36"/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384000</v>
      </c>
      <c r="G15" s="10">
        <v>24000</v>
      </c>
      <c r="H15" s="10">
        <v>60000</v>
      </c>
      <c r="I15" s="10"/>
      <c r="J15" s="10">
        <f t="shared" si="0"/>
        <v>60000</v>
      </c>
      <c r="K15" s="6" t="s">
        <v>79</v>
      </c>
      <c r="L15" s="36" t="s">
        <v>42</v>
      </c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35">
        <v>264000</v>
      </c>
      <c r="G16" s="10">
        <v>24000</v>
      </c>
      <c r="H16" s="10">
        <v>60000</v>
      </c>
      <c r="I16" s="10"/>
      <c r="J16" s="10">
        <f t="shared" si="0"/>
        <v>60000</v>
      </c>
      <c r="K16" s="6" t="s">
        <v>76</v>
      </c>
      <c r="L16" s="36" t="s">
        <v>77</v>
      </c>
    </row>
    <row r="17" spans="1:12" ht="21" x14ac:dyDescent="0.35">
      <c r="A17" s="85" t="s">
        <v>30</v>
      </c>
      <c r="B17" s="85"/>
      <c r="C17" s="85"/>
      <c r="D17" s="85"/>
      <c r="E17" s="44">
        <f>SUM(E13:E16)</f>
        <v>240000</v>
      </c>
      <c r="F17" s="65">
        <f>SUM(F13:F16)</f>
        <v>978000</v>
      </c>
      <c r="G17" s="61">
        <f>SUM(G13:G16)</f>
        <v>84000</v>
      </c>
      <c r="H17" s="60">
        <f t="shared" ref="H17:J17" si="1">SUM(H13:H16)</f>
        <v>180000</v>
      </c>
      <c r="I17" s="60">
        <f t="shared" si="1"/>
        <v>0</v>
      </c>
      <c r="J17" s="60">
        <f t="shared" si="1"/>
        <v>180000</v>
      </c>
      <c r="K17" s="47" t="s">
        <v>80</v>
      </c>
      <c r="L17" s="38" t="s">
        <v>43</v>
      </c>
    </row>
    <row r="18" spans="1:12" ht="2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32">
        <f>-J17*0.1</f>
        <v>-18000</v>
      </c>
    </row>
    <row r="19" spans="1:12" ht="2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60">
        <f>SUM(J17:J18)</f>
        <v>162000</v>
      </c>
    </row>
    <row r="20" spans="1:12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2" spans="1:12" x14ac:dyDescent="0.25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4" spans="1:12" x14ac:dyDescent="0.25">
      <c r="E24" s="56"/>
    </row>
  </sheetData>
  <mergeCells count="13">
    <mergeCell ref="A9:L9"/>
    <mergeCell ref="A1:L1"/>
    <mergeCell ref="A3:G3"/>
    <mergeCell ref="H3:L3"/>
    <mergeCell ref="J6:K6"/>
    <mergeCell ref="F7:L7"/>
    <mergeCell ref="A22:L22"/>
    <mergeCell ref="A10:L10"/>
    <mergeCell ref="K11:L11"/>
    <mergeCell ref="A17:D17"/>
    <mergeCell ref="A18:I18"/>
    <mergeCell ref="A19:I19"/>
    <mergeCell ref="A20:I20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L18" sqref="L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85546875" customWidth="1"/>
    <col min="5" max="5" width="13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85546875" customWidth="1"/>
    <col min="13" max="13" width="1.42578125" customWidth="1"/>
  </cols>
  <sheetData>
    <row r="1" spans="1:12" ht="21" x14ac:dyDescent="0.25">
      <c r="A1" s="88" t="s">
        <v>78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5.2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20.25" customHeight="1" x14ac:dyDescent="0.35">
      <c r="A3" s="89" t="s">
        <v>17</v>
      </c>
      <c r="B3" s="89"/>
      <c r="C3" s="89"/>
      <c r="D3" s="89"/>
      <c r="E3" s="89"/>
      <c r="F3" s="89"/>
      <c r="G3" s="89"/>
      <c r="H3" s="87" t="s">
        <v>19</v>
      </c>
      <c r="I3" s="87"/>
      <c r="J3" s="87"/>
      <c r="K3" s="87"/>
      <c r="L3" s="87"/>
    </row>
    <row r="4" spans="1:12" ht="5.25" customHeight="1" x14ac:dyDescent="0.4">
      <c r="A4" s="18"/>
      <c r="B4" s="18"/>
      <c r="C4" s="18"/>
      <c r="D4" s="18"/>
      <c r="E4" s="18"/>
      <c r="F4" s="18"/>
      <c r="G4" s="18"/>
      <c r="H4" s="62"/>
      <c r="I4" s="62"/>
      <c r="J4" s="16"/>
      <c r="K4" s="16"/>
      <c r="L4" s="16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4"/>
      <c r="K6" s="84"/>
      <c r="L6" s="62"/>
    </row>
    <row r="7" spans="1:12" ht="13.5" customHeight="1" x14ac:dyDescent="0.3">
      <c r="A7" s="3" t="s">
        <v>12</v>
      </c>
      <c r="D7" s="62" t="s">
        <v>18</v>
      </c>
      <c r="E7" s="62"/>
      <c r="F7" s="90" t="s">
        <v>20</v>
      </c>
      <c r="G7" s="90"/>
      <c r="H7" s="90"/>
      <c r="I7" s="90"/>
      <c r="J7" s="90"/>
      <c r="K7" s="90"/>
      <c r="L7" s="90"/>
    </row>
    <row r="8" spans="1:12" ht="3" customHeight="1" x14ac:dyDescent="0.3">
      <c r="A8" s="3"/>
      <c r="D8" s="62"/>
      <c r="E8" s="62"/>
      <c r="F8" s="62"/>
      <c r="G8" s="62"/>
      <c r="H8" s="62"/>
      <c r="I8" s="62"/>
      <c r="J8" s="62"/>
      <c r="K8" s="64"/>
      <c r="L8" s="64"/>
    </row>
    <row r="9" spans="1:12" ht="18.75" customHeight="1" x14ac:dyDescent="0.3">
      <c r="A9" s="84" t="s">
        <v>21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 ht="18.75" customHeight="1" x14ac:dyDescent="0.3">
      <c r="A10" s="84" t="s">
        <v>14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 ht="6.75" customHeight="1" x14ac:dyDescent="0.3">
      <c r="K11" s="98"/>
      <c r="L11" s="98"/>
    </row>
    <row r="12" spans="1:12" x14ac:dyDescent="0.25">
      <c r="A12" s="5" t="s">
        <v>0</v>
      </c>
      <c r="B12" s="2" t="s">
        <v>1</v>
      </c>
      <c r="C12" s="13" t="s">
        <v>9</v>
      </c>
      <c r="D12" s="2" t="s">
        <v>8</v>
      </c>
      <c r="E12" s="2" t="s">
        <v>2</v>
      </c>
      <c r="F12" s="2" t="s">
        <v>3</v>
      </c>
      <c r="G12" s="12" t="s">
        <v>15</v>
      </c>
      <c r="H12" s="8" t="s">
        <v>7</v>
      </c>
      <c r="I12" s="2" t="s">
        <v>5</v>
      </c>
      <c r="J12" s="7" t="s">
        <v>4</v>
      </c>
      <c r="K12" s="2" t="s">
        <v>6</v>
      </c>
      <c r="L12" s="7" t="s">
        <v>13</v>
      </c>
    </row>
    <row r="13" spans="1:12" ht="16.5" customHeight="1" x14ac:dyDescent="0.3">
      <c r="A13" s="1">
        <v>1</v>
      </c>
      <c r="B13" s="21" t="s">
        <v>22</v>
      </c>
      <c r="C13" s="15">
        <v>15</v>
      </c>
      <c r="D13" s="11" t="s">
        <v>23</v>
      </c>
      <c r="E13" s="10">
        <v>60000</v>
      </c>
      <c r="F13" s="35">
        <v>132000</v>
      </c>
      <c r="G13" s="10">
        <v>12000</v>
      </c>
      <c r="H13" s="10">
        <v>60000</v>
      </c>
      <c r="I13" s="10"/>
      <c r="J13" s="66">
        <f>SUM(H13:I13)</f>
        <v>60000</v>
      </c>
      <c r="K13" s="6" t="s">
        <v>81</v>
      </c>
      <c r="L13" s="36" t="s">
        <v>42</v>
      </c>
    </row>
    <row r="14" spans="1:12" ht="15.75" customHeight="1" x14ac:dyDescent="0.3">
      <c r="A14" s="1">
        <v>2</v>
      </c>
      <c r="B14" s="14" t="s">
        <v>24</v>
      </c>
      <c r="C14" s="15">
        <v>10</v>
      </c>
      <c r="D14" s="11" t="s">
        <v>25</v>
      </c>
      <c r="E14" s="10">
        <v>60000</v>
      </c>
      <c r="F14" s="35">
        <v>264000</v>
      </c>
      <c r="G14" s="10">
        <v>30000</v>
      </c>
      <c r="H14" s="10">
        <v>60000</v>
      </c>
      <c r="I14" s="35">
        <v>120000</v>
      </c>
      <c r="J14" s="66">
        <f t="shared" ref="J14:J16" si="0">SUM(H14:I14)</f>
        <v>180000</v>
      </c>
      <c r="K14" s="6" t="s">
        <v>82</v>
      </c>
      <c r="L14" s="36" t="s">
        <v>42</v>
      </c>
    </row>
    <row r="15" spans="1:12" ht="18.75" x14ac:dyDescent="0.3">
      <c r="A15" s="1">
        <v>3</v>
      </c>
      <c r="B15" s="22" t="s">
        <v>26</v>
      </c>
      <c r="C15" s="15">
        <v>14</v>
      </c>
      <c r="D15" s="11" t="s">
        <v>27</v>
      </c>
      <c r="E15" s="10">
        <v>60000</v>
      </c>
      <c r="F15" s="35">
        <v>390000</v>
      </c>
      <c r="G15" s="10">
        <v>30000</v>
      </c>
      <c r="H15" s="10"/>
      <c r="I15" s="10"/>
      <c r="J15" s="66">
        <f t="shared" si="0"/>
        <v>0</v>
      </c>
      <c r="K15" s="6"/>
      <c r="L15" s="31"/>
    </row>
    <row r="16" spans="1:12" ht="14.25" customHeight="1" x14ac:dyDescent="0.3">
      <c r="A16" s="1">
        <v>4</v>
      </c>
      <c r="B16" s="14" t="s">
        <v>28</v>
      </c>
      <c r="C16" s="15">
        <v>13</v>
      </c>
      <c r="D16" s="11" t="s">
        <v>29</v>
      </c>
      <c r="E16" s="10">
        <v>60000</v>
      </c>
      <c r="F16" s="35">
        <v>270000</v>
      </c>
      <c r="G16" s="10">
        <v>30000</v>
      </c>
      <c r="H16" s="10"/>
      <c r="I16" s="10"/>
      <c r="J16" s="66">
        <f t="shared" si="0"/>
        <v>0</v>
      </c>
      <c r="K16" s="6"/>
      <c r="L16" s="36"/>
    </row>
    <row r="17" spans="1:12" ht="21" x14ac:dyDescent="0.35">
      <c r="A17" s="85" t="s">
        <v>30</v>
      </c>
      <c r="B17" s="85"/>
      <c r="C17" s="85"/>
      <c r="D17" s="85"/>
      <c r="E17" s="44">
        <f>SUM(E13:E16)</f>
        <v>240000</v>
      </c>
      <c r="F17" s="65">
        <f>SUM(F13:F16)</f>
        <v>1056000</v>
      </c>
      <c r="G17" s="61">
        <f>SUM(G13:G16)</f>
        <v>102000</v>
      </c>
      <c r="H17" s="61">
        <f t="shared" ref="H17:J17" si="1">SUM(H13:H16)</f>
        <v>120000</v>
      </c>
      <c r="I17" s="61">
        <f t="shared" si="1"/>
        <v>120000</v>
      </c>
      <c r="J17" s="61">
        <f t="shared" si="1"/>
        <v>240000</v>
      </c>
      <c r="K17" s="47" t="s">
        <v>82</v>
      </c>
      <c r="L17" s="38" t="s">
        <v>43</v>
      </c>
    </row>
    <row r="18" spans="1:12" ht="21" x14ac:dyDescent="0.35">
      <c r="A18" s="99" t="s">
        <v>31</v>
      </c>
      <c r="B18" s="99"/>
      <c r="C18" s="99"/>
      <c r="D18" s="99"/>
      <c r="E18" s="99"/>
      <c r="F18" s="99"/>
      <c r="G18" s="99"/>
      <c r="H18" s="99"/>
      <c r="I18" s="99"/>
      <c r="J18" s="32">
        <f>-J17*0.1</f>
        <v>-24000</v>
      </c>
    </row>
    <row r="19" spans="1:12" ht="21" x14ac:dyDescent="0.35">
      <c r="A19" s="86" t="s">
        <v>32</v>
      </c>
      <c r="B19" s="86"/>
      <c r="C19" s="86"/>
      <c r="D19" s="86"/>
      <c r="E19" s="86"/>
      <c r="F19" s="86"/>
      <c r="G19" s="86"/>
      <c r="H19" s="86"/>
      <c r="I19" s="86"/>
      <c r="J19" s="60">
        <f>SUM(J17:J18)</f>
        <v>216000</v>
      </c>
    </row>
    <row r="20" spans="1:12" ht="4.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</row>
    <row r="22" spans="1:12" x14ac:dyDescent="0.25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4" spans="1:12" x14ac:dyDescent="0.25">
      <c r="E24" s="56"/>
      <c r="H24" s="56"/>
      <c r="J24" s="56"/>
    </row>
    <row r="26" spans="1:12" x14ac:dyDescent="0.25">
      <c r="J26" s="56"/>
    </row>
  </sheetData>
  <mergeCells count="13">
    <mergeCell ref="A9:L9"/>
    <mergeCell ref="A1:L1"/>
    <mergeCell ref="A3:G3"/>
    <mergeCell ref="H3:L3"/>
    <mergeCell ref="J6:K6"/>
    <mergeCell ref="F7:L7"/>
    <mergeCell ref="A22:L22"/>
    <mergeCell ref="A10:L10"/>
    <mergeCell ref="K11:L11"/>
    <mergeCell ref="A17:D17"/>
    <mergeCell ref="A18:I18"/>
    <mergeCell ref="A19:I19"/>
    <mergeCell ref="A20:I20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2020</vt:lpstr>
      <vt:lpstr>FEVRIER 2020</vt:lpstr>
      <vt:lpstr>FEVRIER 2020 (2)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2020-11-13T13:54:32Z</cp:lastPrinted>
  <dcterms:created xsi:type="dcterms:W3CDTF">2013-02-10T07:37:00Z</dcterms:created>
  <dcterms:modified xsi:type="dcterms:W3CDTF">2020-11-24T10:53:59Z</dcterms:modified>
</cp:coreProperties>
</file>