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20\PROPRIETAIRES\MINIGNAN TRAORE\"/>
    </mc:Choice>
  </mc:AlternateContent>
  <bookViews>
    <workbookView xWindow="240" yWindow="45" windowWidth="19440" windowHeight="7995" firstSheet="3" activeTab="10"/>
  </bookViews>
  <sheets>
    <sheet name="MARS 2020" sheetId="59" r:id="rId1"/>
    <sheet name="AVRIL 2020" sheetId="60" r:id="rId2"/>
    <sheet name="MAI 2020" sheetId="61" r:id="rId3"/>
    <sheet name="JUIN 2020" sheetId="62" r:id="rId4"/>
    <sheet name="JUILLET 2020" sheetId="63" r:id="rId5"/>
    <sheet name="AOUT 2020" sheetId="64" r:id="rId6"/>
    <sheet name="SEPTEMBRE 2020" sheetId="65" r:id="rId7"/>
    <sheet name="OCTOBRE 2020" sheetId="66" r:id="rId8"/>
    <sheet name="NOVEMBRE 2020" sheetId="67" r:id="rId9"/>
    <sheet name="DECEMBRE 2020" sheetId="68" r:id="rId10"/>
    <sheet name="JANVIER 2021" sheetId="69" r:id="rId11"/>
  </sheets>
  <calcPr calcId="152511" iterateDelta="1E-4"/>
</workbook>
</file>

<file path=xl/calcChain.xml><?xml version="1.0" encoding="utf-8"?>
<calcChain xmlns="http://schemas.openxmlformats.org/spreadsheetml/2006/main">
  <c r="I23" i="69" l="1"/>
  <c r="H23" i="69"/>
  <c r="G23" i="69"/>
  <c r="F23" i="69"/>
  <c r="E23" i="69"/>
  <c r="J22" i="69"/>
  <c r="J21" i="69"/>
  <c r="J20" i="69"/>
  <c r="J19" i="69"/>
  <c r="J18" i="69"/>
  <c r="J17" i="69"/>
  <c r="J16" i="69"/>
  <c r="J15" i="69"/>
  <c r="J23" i="69" s="1"/>
  <c r="J27" i="68"/>
  <c r="J23" i="68"/>
  <c r="J24" i="69" l="1"/>
  <c r="J27" i="69"/>
  <c r="H23" i="68"/>
  <c r="I23" i="68"/>
  <c r="J16" i="68"/>
  <c r="J17" i="68"/>
  <c r="J18" i="68"/>
  <c r="J19" i="68"/>
  <c r="J20" i="68"/>
  <c r="J21" i="68"/>
  <c r="J22" i="68"/>
  <c r="J15" i="68"/>
  <c r="J24" i="68" l="1"/>
  <c r="G23" i="68"/>
  <c r="F23" i="68"/>
  <c r="E23" i="68"/>
  <c r="J23" i="67"/>
  <c r="H23" i="67" l="1"/>
  <c r="I23" i="67"/>
  <c r="J16" i="67"/>
  <c r="J17" i="67"/>
  <c r="J18" i="67"/>
  <c r="J19" i="67"/>
  <c r="J20" i="67"/>
  <c r="J21" i="67"/>
  <c r="J22" i="67"/>
  <c r="J15" i="67"/>
  <c r="G23" i="67"/>
  <c r="F23" i="67"/>
  <c r="E23" i="67"/>
  <c r="J24" i="67" l="1"/>
  <c r="J26" i="67" s="1"/>
  <c r="H23" i="66"/>
  <c r="I23" i="66"/>
  <c r="J16" i="66"/>
  <c r="J17" i="66"/>
  <c r="J18" i="66"/>
  <c r="J19" i="66"/>
  <c r="J20" i="66"/>
  <c r="J21" i="66"/>
  <c r="J22" i="66"/>
  <c r="J15" i="66"/>
  <c r="J23" i="66" l="1"/>
  <c r="G23" i="66"/>
  <c r="F23" i="66"/>
  <c r="E23" i="66"/>
  <c r="J15" i="65"/>
  <c r="J24" i="66" l="1"/>
  <c r="J26" i="66" s="1"/>
  <c r="F23" i="65"/>
  <c r="G23" i="65"/>
  <c r="H23" i="65"/>
  <c r="I23" i="65"/>
  <c r="J23" i="65"/>
  <c r="J16" i="65"/>
  <c r="J17" i="65"/>
  <c r="J18" i="65"/>
  <c r="J19" i="65"/>
  <c r="J20" i="65"/>
  <c r="J21" i="65"/>
  <c r="J22" i="65"/>
  <c r="J24" i="65" l="1"/>
  <c r="J26" i="65" s="1"/>
  <c r="E23" i="65"/>
  <c r="H23" i="64" l="1"/>
  <c r="I23" i="64"/>
  <c r="J16" i="64"/>
  <c r="J17" i="64"/>
  <c r="J18" i="64"/>
  <c r="J19" i="64"/>
  <c r="J20" i="64"/>
  <c r="J21" i="64"/>
  <c r="J22" i="64"/>
  <c r="J15" i="64"/>
  <c r="J23" i="64" l="1"/>
  <c r="G23" i="64"/>
  <c r="F23" i="64"/>
  <c r="E23" i="64"/>
  <c r="J26" i="63"/>
  <c r="H23" i="63"/>
  <c r="I23" i="63"/>
  <c r="J16" i="63"/>
  <c r="J17" i="63"/>
  <c r="J18" i="63"/>
  <c r="J19" i="63"/>
  <c r="J20" i="63"/>
  <c r="J21" i="63"/>
  <c r="J22" i="63"/>
  <c r="J15" i="63"/>
  <c r="G23" i="63"/>
  <c r="F23" i="63"/>
  <c r="E23" i="63"/>
  <c r="J24" i="64" l="1"/>
  <c r="J26" i="64" s="1"/>
  <c r="J23" i="63"/>
  <c r="J24" i="63" s="1"/>
  <c r="J29" i="62"/>
  <c r="J25" i="62"/>
  <c r="J24" i="62"/>
  <c r="J16" i="62"/>
  <c r="J17" i="62"/>
  <c r="J18" i="62"/>
  <c r="J19" i="62"/>
  <c r="J20" i="62"/>
  <c r="J21" i="62"/>
  <c r="J22" i="62"/>
  <c r="J15" i="62"/>
  <c r="H23" i="62" l="1"/>
  <c r="I23" i="62"/>
  <c r="J23" i="62"/>
  <c r="G23" i="62" l="1"/>
  <c r="F23" i="62"/>
  <c r="E23" i="62"/>
  <c r="I23" i="61"/>
  <c r="J23" i="61"/>
  <c r="J16" i="61"/>
  <c r="J17" i="61"/>
  <c r="J18" i="61"/>
  <c r="J19" i="61"/>
  <c r="J20" i="61"/>
  <c r="J21" i="61"/>
  <c r="J22" i="61"/>
  <c r="J15" i="61"/>
  <c r="F23" i="61"/>
  <c r="G23" i="61"/>
  <c r="H23" i="61"/>
  <c r="J24" i="61" l="1"/>
  <c r="J25" i="61" s="1"/>
  <c r="E23" i="61"/>
  <c r="H23" i="60" l="1"/>
  <c r="I23" i="60"/>
  <c r="J16" i="60"/>
  <c r="J17" i="60"/>
  <c r="J18" i="60"/>
  <c r="J19" i="60"/>
  <c r="J20" i="60"/>
  <c r="J21" i="60"/>
  <c r="J22" i="60"/>
  <c r="J15" i="60"/>
  <c r="J23" i="60" l="1"/>
  <c r="J24" i="60" s="1"/>
  <c r="J26" i="60" s="1"/>
  <c r="G23" i="60"/>
  <c r="F23" i="60"/>
  <c r="E23" i="60"/>
  <c r="F23" i="59" l="1"/>
  <c r="G23" i="59"/>
  <c r="H23" i="59"/>
  <c r="I23" i="59"/>
  <c r="J18" i="59"/>
  <c r="J19" i="59"/>
  <c r="J20" i="59"/>
  <c r="J21" i="59"/>
  <c r="J22" i="59"/>
  <c r="J15" i="59"/>
  <c r="J16" i="59"/>
  <c r="E23" i="59"/>
  <c r="J17" i="59"/>
  <c r="J23" i="59" l="1"/>
  <c r="J24" i="59" l="1"/>
  <c r="J25" i="59" s="1"/>
</calcChain>
</file>

<file path=xl/sharedStrings.xml><?xml version="1.0" encoding="utf-8"?>
<sst xmlns="http://schemas.openxmlformats.org/spreadsheetml/2006/main" count="697" uniqueCount="142">
  <si>
    <t>N°</t>
  </si>
  <si>
    <t>NOM &amp; PRENOMS</t>
  </si>
  <si>
    <t>LOYERS</t>
  </si>
  <si>
    <t>LOYERS NP</t>
  </si>
  <si>
    <t>MONTANTS PAYES</t>
  </si>
  <si>
    <t>ARRIERES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</si>
  <si>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</si>
  <si>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</si>
  <si>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</si>
  <si>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</si>
  <si>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</si>
  <si>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</si>
  <si>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</si>
  <si>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SIGNATURES</t>
  </si>
  <si>
    <t>PENALITES</t>
  </si>
  <si>
    <t>ESPECES</t>
  </si>
  <si>
    <t>FICHE DES ENCAISSEMENTS : MOIS DE MARS 2020</t>
  </si>
  <si>
    <t>PART CCGIM</t>
  </si>
  <si>
    <t>MONTANT A VERSER</t>
  </si>
  <si>
    <t>ORANGE MONEY</t>
  </si>
  <si>
    <t>TOTAUX</t>
  </si>
  <si>
    <t>BENEFICIAIRE: MINIGNAN TRAORE</t>
  </si>
  <si>
    <t>N° CC: 9309493Q</t>
  </si>
  <si>
    <t>01 BP 3269 ABIDJAN 01</t>
  </si>
  <si>
    <t>M ZONGO MARI MINIGNAN Cel. 04 25 30 96 - 09 95 93 48</t>
  </si>
  <si>
    <t>M ZONGO MOHAMED FILS MINIGNAN : 74 70 11 81</t>
  </si>
  <si>
    <t>YOPOUGON SABLE: LOT N° 2171B / ÎLOT 252</t>
  </si>
  <si>
    <t>CENTRE D'IMPOSITION: YOP IV</t>
  </si>
  <si>
    <t>TRAORE SIRIKI</t>
  </si>
  <si>
    <t>55422902</t>
  </si>
  <si>
    <t>SIDIBE MAMADOU</t>
  </si>
  <si>
    <t>05808116-07957271</t>
  </si>
  <si>
    <t>DOUMBIA MAMADOU</t>
  </si>
  <si>
    <t>44874546</t>
  </si>
  <si>
    <t>MOUSSA SANGARE</t>
  </si>
  <si>
    <t>04088306-05818087</t>
  </si>
  <si>
    <t>CISSE ADAMA</t>
  </si>
  <si>
    <t>05018394</t>
  </si>
  <si>
    <t>YEO KIGNENA</t>
  </si>
  <si>
    <t>47138262-41718505</t>
  </si>
  <si>
    <t>HAROUNA MOUSSA</t>
  </si>
  <si>
    <t>09678869-43145533</t>
  </si>
  <si>
    <t>SOULEYMANEOUATTARA</t>
  </si>
  <si>
    <t>06/03/20</t>
  </si>
  <si>
    <t>07/03/20</t>
  </si>
  <si>
    <t>FICHE DES ENCAISSEMENTS : MOIS D'AVRIL 2020</t>
  </si>
  <si>
    <t>08/04/20</t>
  </si>
  <si>
    <t>MTN</t>
  </si>
  <si>
    <t>CIE+SODECI: 5000</t>
  </si>
  <si>
    <t>07076817</t>
  </si>
  <si>
    <t>12/03/20</t>
  </si>
  <si>
    <t>CCGIM</t>
  </si>
  <si>
    <t>11/04/20 ESP- P</t>
  </si>
  <si>
    <t>10/04/20</t>
  </si>
  <si>
    <t>05/04/20</t>
  </si>
  <si>
    <t>07/04/20</t>
  </si>
  <si>
    <t>11/04/20</t>
  </si>
  <si>
    <t>MONTANT VERSE AU PROPRIETAIRE PAR LE LOCATAIRES 11/04/2020</t>
  </si>
  <si>
    <t>FICHE DES ENCAISSEMENTS : MOIS DE MAI 2020</t>
  </si>
  <si>
    <t>253 550F VERSES A Mme ZONGO AMINATA A LA DEMANDE DE MINIGNAN TRAORE LE 11 AVRIL 2020,</t>
  </si>
  <si>
    <t>MINIGNAN A TIGRELA AU 54 59 57 04</t>
  </si>
  <si>
    <t>10/05/20</t>
  </si>
  <si>
    <t>06/05/20</t>
  </si>
  <si>
    <t>09/05/20</t>
  </si>
  <si>
    <t>08/05/20</t>
  </si>
  <si>
    <t>11/05/20</t>
  </si>
  <si>
    <t xml:space="preserve">CENTRE D'IMPOSITION: YOP IV    </t>
  </si>
  <si>
    <t xml:space="preserve">                                                                 YOPOUGON SABLE: LOT N° 2171B / ÎLOT 252                                     69 63 46 24</t>
  </si>
  <si>
    <t>FICHE DES ENCAISSEMENTS : MOIS DE JUIN 2020</t>
  </si>
  <si>
    <t>PAYE LE LOYER DE DAME FANTA CAMARA AU N° 2</t>
  </si>
  <si>
    <t>SOULEYMANE OUATTARA</t>
  </si>
  <si>
    <t>10/05 PROPRIO</t>
  </si>
  <si>
    <t>08/06/20</t>
  </si>
  <si>
    <t>MOMO MTN</t>
  </si>
  <si>
    <t>12/06 pr</t>
  </si>
  <si>
    <t>11/06/20</t>
  </si>
  <si>
    <t>ESP PRO</t>
  </si>
  <si>
    <t>10/06/20</t>
  </si>
  <si>
    <t>12/06/20</t>
  </si>
  <si>
    <t>09/06/20</t>
  </si>
  <si>
    <t xml:space="preserve">TRAVAUX EFFECTUES N°4 </t>
  </si>
  <si>
    <t>ENCAISSEMENTS PROPRIETAIRE N° 2</t>
  </si>
  <si>
    <t>ENCAISSEMENTS PROPRIETAIRE N° 3</t>
  </si>
  <si>
    <t>MONTANT TOTAL VERSE</t>
  </si>
  <si>
    <t>05018394-01067999</t>
  </si>
  <si>
    <t>FICHE DES ENCAISSEMENTS : MOIS DE JUILLET 2020</t>
  </si>
  <si>
    <t>13/07/20</t>
  </si>
  <si>
    <t>PROPRIETAIRE</t>
  </si>
  <si>
    <t>08/07/20</t>
  </si>
  <si>
    <t>09/07/20</t>
  </si>
  <si>
    <t>10/07/20</t>
  </si>
  <si>
    <t>OM</t>
  </si>
  <si>
    <t>ENCAISSE PAR LE PROPRIETAIRE</t>
  </si>
  <si>
    <t>FICHE DES ENCAISSEMENTS : MOIS DE AOUT 2020</t>
  </si>
  <si>
    <t>10/08/20</t>
  </si>
  <si>
    <t>ORANGE</t>
  </si>
  <si>
    <t>09/08/20</t>
  </si>
  <si>
    <t>12/08/20</t>
  </si>
  <si>
    <t>05/08/20</t>
  </si>
  <si>
    <t>FICHE DES ENCAISSEMENTS : MOIS DE SEPTEMBRE 2020</t>
  </si>
  <si>
    <t>MONTANT REMIS LE 12/08/2020 A ZONGO AMINATA</t>
  </si>
  <si>
    <t>89775610-75643976</t>
  </si>
  <si>
    <t>SIDIBE MOHAMED</t>
  </si>
  <si>
    <t>05100599 A PAYE 100 000 F LE 27/08/2020 POUR SON FILS SIDIBE MAMADOU</t>
  </si>
  <si>
    <t>2 MOIS DE CAUTION + 1 MOIS D'AVANCE + COMMISSION CCGIM (CAUTION GEREE PAR LE CCGIM)</t>
  </si>
  <si>
    <t>10/09/20</t>
  </si>
  <si>
    <t>27/08/20</t>
  </si>
  <si>
    <t>04/09/20</t>
  </si>
  <si>
    <t>MOOV</t>
  </si>
  <si>
    <t>11/09/20</t>
  </si>
  <si>
    <t>07/09/20</t>
  </si>
  <si>
    <t>08/09/20</t>
  </si>
  <si>
    <t>12/09/20</t>
  </si>
  <si>
    <t>FICHE DES ENCAISSEMENTS : MOIS D'OCTOBRE 2020</t>
  </si>
  <si>
    <t>20/09/20</t>
  </si>
  <si>
    <t xml:space="preserve">TRAVAUX + PEINTURE APPT N° 5 PAR LE LOCATAIRE  40 500 F LE 18/09/2020 </t>
  </si>
  <si>
    <t>08/10/20</t>
  </si>
  <si>
    <t>12/10/20</t>
  </si>
  <si>
    <t>03/10/20</t>
  </si>
  <si>
    <t>05/10/20</t>
  </si>
  <si>
    <t>REMBOURSEMENT PARTIEL FRAIS TRAVAUX</t>
  </si>
  <si>
    <t>NB</t>
  </si>
  <si>
    <t>NB: A PAYE 10 000 F LE 12/10/20 PAR ORANGE MONEY FRAIS TRAVAUX + 15 000 F, RESTE A REMBOURSER 15 500 F</t>
  </si>
  <si>
    <t>FICHE DES ENCAISSEMENTS : MOIS DE NOVEMBRE 2020</t>
  </si>
  <si>
    <t>10/11/20</t>
  </si>
  <si>
    <t>13/10/20 ESP</t>
  </si>
  <si>
    <t>12/10 OM</t>
  </si>
  <si>
    <t>09/11/20</t>
  </si>
  <si>
    <t>REMBOURSEMENT PARTIEL FRAIS TRAVAUX M SIDIBE MOHAMED N° 5</t>
  </si>
  <si>
    <t>11/10/20</t>
  </si>
  <si>
    <t>FICHE DES ENCAISSEMENTS : MOIS DE DECEMBRE 2020</t>
  </si>
  <si>
    <t>NB: A PAYE 10 000 F LE 10/11/20 PAR ORANGE MONEY FRAIS TRAVAUX + 15 000 F, RESTE A REMBOURSER 10 500 F</t>
  </si>
  <si>
    <t>NB: A PAYE 10 000 F LE 12/10/20 PAR ORANGE MONEY FRAIS TRAVAUX + 15 000 F, RESTE A REMBOURSER 25 500 F</t>
  </si>
  <si>
    <t>10/12/20</t>
  </si>
  <si>
    <t>09/12/20</t>
  </si>
  <si>
    <t>08/12/20</t>
  </si>
  <si>
    <t>12/11 PROP</t>
  </si>
  <si>
    <t>12/11 ESP</t>
  </si>
  <si>
    <t>DÉJÀ RECU PAR LE PROPRIETAIRE</t>
  </si>
  <si>
    <t>NB: A PAYE 15 000 F LE 10/12/20 PAR LE PROPRIETAIRE FRAIS TRAVAUX + 10 000 F SOLDE EN DECEMBRE 2020</t>
  </si>
  <si>
    <t>12/12/20</t>
  </si>
  <si>
    <t>FICHE DES ENCAISSEMENTS : MOIS DE JANVIER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</si>
</sst>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5" fillId="0" borderId="1" xfId="0" applyFont="1" applyBorder="1" applyAlignment="1">
      <alignment horizontal="left"/>
    </xf>
    <xf numFmtId="49" fontId="0" fillId="2" borderId="0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164" fontId="1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right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4" fontId="2" fillId="0" borderId="2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2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Normal="100" workbookViewId="0">
      <selection activeCell="L23" sqref="L23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87" t="s">
        <v>16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5.2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20.25" customHeight="1" x14ac:dyDescent="0.35">
      <c r="A3" s="88" t="s">
        <v>21</v>
      </c>
      <c r="B3" s="88"/>
      <c r="C3" s="88"/>
      <c r="D3" s="88"/>
      <c r="E3" s="88"/>
      <c r="F3" s="88"/>
      <c r="G3" s="88"/>
      <c r="H3" s="89" t="s">
        <v>22</v>
      </c>
      <c r="I3" s="89"/>
      <c r="J3" s="89"/>
      <c r="K3" s="89"/>
      <c r="L3" s="8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21"/>
      <c r="I4" s="21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0"/>
      <c r="K6" s="80"/>
      <c r="L6" s="21"/>
    </row>
    <row r="7" spans="1:12" ht="13.5" customHeight="1" x14ac:dyDescent="0.3">
      <c r="A7" s="3" t="s">
        <v>12</v>
      </c>
      <c r="D7" s="21" t="s">
        <v>23</v>
      </c>
      <c r="E7" s="21"/>
      <c r="F7" s="90" t="s">
        <v>24</v>
      </c>
      <c r="G7" s="90"/>
      <c r="H7" s="90"/>
      <c r="I7" s="90"/>
      <c r="J7" s="90"/>
      <c r="K7" s="90"/>
      <c r="L7" s="90"/>
    </row>
    <row r="8" spans="1:12" ht="6.75" customHeight="1" x14ac:dyDescent="0.3">
      <c r="A8" s="3"/>
      <c r="D8" s="27"/>
      <c r="E8" s="27"/>
      <c r="F8" s="28"/>
      <c r="G8" s="28"/>
      <c r="H8" s="28"/>
      <c r="I8" s="28"/>
      <c r="J8" s="28"/>
      <c r="K8" s="28"/>
      <c r="L8" s="28"/>
    </row>
    <row r="9" spans="1:12" ht="13.5" customHeight="1" x14ac:dyDescent="0.3">
      <c r="A9" s="3"/>
      <c r="D9" s="27"/>
      <c r="E9" s="27"/>
      <c r="F9" s="80" t="s">
        <v>25</v>
      </c>
      <c r="G9" s="80"/>
      <c r="H9" s="80"/>
      <c r="I9" s="80"/>
      <c r="J9" s="80"/>
      <c r="K9" s="80"/>
      <c r="L9" s="80"/>
    </row>
    <row r="10" spans="1:12" ht="3" customHeight="1" x14ac:dyDescent="0.3">
      <c r="A10" s="3"/>
      <c r="D10" s="21"/>
      <c r="E10" s="21"/>
      <c r="F10" s="21"/>
      <c r="G10" s="21"/>
      <c r="H10" s="21"/>
      <c r="I10" s="21"/>
      <c r="J10" s="21"/>
      <c r="K10" s="22"/>
      <c r="L10" s="22"/>
    </row>
    <row r="11" spans="1:12" ht="18.75" customHeight="1" x14ac:dyDescent="0.3">
      <c r="A11" s="80" t="s">
        <v>26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12" ht="18.75" customHeight="1" x14ac:dyDescent="0.3">
      <c r="A12" s="80" t="s">
        <v>27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12" ht="6.75" customHeight="1" x14ac:dyDescent="0.3">
      <c r="K13" s="81"/>
      <c r="L13" s="8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20000</v>
      </c>
      <c r="F15" s="11"/>
      <c r="G15" s="11"/>
      <c r="H15" s="11"/>
      <c r="I15" s="11"/>
      <c r="J15" s="11">
        <f t="shared" ref="J15:J22" si="0">SUM(H15:I15)</f>
        <v>0</v>
      </c>
      <c r="K15" s="6"/>
      <c r="L15" s="10"/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25000</v>
      </c>
      <c r="F16" s="11"/>
      <c r="G16" s="11"/>
      <c r="H16" s="11"/>
      <c r="I16" s="11"/>
      <c r="J16" s="11">
        <f t="shared" si="0"/>
        <v>0</v>
      </c>
      <c r="K16" s="6"/>
      <c r="L16" s="10"/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43</v>
      </c>
      <c r="L17" s="1" t="s">
        <v>15</v>
      </c>
    </row>
    <row r="18" spans="1:12" ht="18.75" x14ac:dyDescent="0.3">
      <c r="A18" s="1">
        <v>4</v>
      </c>
      <c r="B18" s="29" t="s">
        <v>32</v>
      </c>
      <c r="C18" s="18">
        <v>5</v>
      </c>
      <c r="D18" s="12" t="s">
        <v>33</v>
      </c>
      <c r="E18" s="11">
        <v>17000</v>
      </c>
      <c r="F18" s="11"/>
      <c r="G18" s="11"/>
      <c r="H18" s="11">
        <v>17000</v>
      </c>
      <c r="I18" s="11"/>
      <c r="J18" s="11">
        <f t="shared" si="0"/>
        <v>17000</v>
      </c>
      <c r="K18" s="6" t="s">
        <v>44</v>
      </c>
      <c r="L18" s="10" t="s">
        <v>19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37</v>
      </c>
      <c r="E19" s="11">
        <v>25000</v>
      </c>
      <c r="F19" s="11"/>
      <c r="G19" s="11"/>
      <c r="H19" s="11"/>
      <c r="I19" s="11"/>
      <c r="J19" s="11">
        <f t="shared" si="0"/>
        <v>0</v>
      </c>
      <c r="K19" s="6"/>
      <c r="L19" s="1"/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/>
      <c r="G20" s="13"/>
      <c r="H20" s="11"/>
      <c r="I20" s="11"/>
      <c r="J20" s="11">
        <f t="shared" si="0"/>
        <v>0</v>
      </c>
      <c r="K20" s="6"/>
      <c r="L20" s="7"/>
    </row>
    <row r="21" spans="1:12" ht="18.75" x14ac:dyDescent="0.3">
      <c r="A21" s="1">
        <v>7</v>
      </c>
      <c r="B21" s="15" t="s">
        <v>40</v>
      </c>
      <c r="C21" s="18">
        <v>8</v>
      </c>
      <c r="D21" s="24" t="s">
        <v>41</v>
      </c>
      <c r="E21" s="11">
        <v>20000</v>
      </c>
      <c r="F21" s="11"/>
      <c r="G21" s="13"/>
      <c r="H21" s="11"/>
      <c r="I21" s="11"/>
      <c r="J21" s="11">
        <f t="shared" si="0"/>
        <v>0</v>
      </c>
      <c r="K21" s="6"/>
      <c r="L21" s="7"/>
    </row>
    <row r="22" spans="1:12" ht="18.75" x14ac:dyDescent="0.3">
      <c r="A22" s="1">
        <v>8</v>
      </c>
      <c r="B22" s="15" t="s">
        <v>42</v>
      </c>
      <c r="C22" s="18">
        <v>9</v>
      </c>
      <c r="D22" s="24">
        <v>7076817</v>
      </c>
      <c r="E22" s="11">
        <v>15000</v>
      </c>
      <c r="F22" s="11"/>
      <c r="G22" s="13"/>
      <c r="H22" s="11">
        <v>15000</v>
      </c>
      <c r="I22" s="11">
        <v>15000</v>
      </c>
      <c r="J22" s="11">
        <f t="shared" si="0"/>
        <v>30000</v>
      </c>
      <c r="K22" s="6" t="s">
        <v>43</v>
      </c>
      <c r="L22" s="31" t="s">
        <v>19</v>
      </c>
    </row>
    <row r="23" spans="1:12" ht="18.75" customHeight="1" x14ac:dyDescent="0.25">
      <c r="A23" s="84" t="s">
        <v>20</v>
      </c>
      <c r="B23" s="85"/>
      <c r="C23" s="85"/>
      <c r="D23" s="86"/>
      <c r="E23" s="30">
        <f>SUM(E15:E22)</f>
        <v>164500</v>
      </c>
      <c r="F23" s="32">
        <f t="shared" ref="F23:J23" si="1">SUM(F15:F22)</f>
        <v>0</v>
      </c>
      <c r="G23" s="32">
        <f t="shared" si="1"/>
        <v>0</v>
      </c>
      <c r="H23" s="32">
        <f t="shared" si="1"/>
        <v>57000</v>
      </c>
      <c r="I23" s="32">
        <f t="shared" si="1"/>
        <v>15000</v>
      </c>
      <c r="J23" s="32">
        <f t="shared" si="1"/>
        <v>72000</v>
      </c>
      <c r="K23" s="6" t="s">
        <v>50</v>
      </c>
      <c r="L23" s="7" t="s">
        <v>51</v>
      </c>
    </row>
    <row r="24" spans="1:12" ht="15.75" x14ac:dyDescent="0.25">
      <c r="A24" s="83" t="s">
        <v>17</v>
      </c>
      <c r="B24" s="83"/>
      <c r="C24" s="83"/>
      <c r="D24" s="83"/>
      <c r="E24" s="83"/>
      <c r="F24" s="83"/>
      <c r="G24" s="83"/>
      <c r="H24" s="83"/>
      <c r="I24" s="83"/>
      <c r="J24" s="11">
        <f>-J23*0.1</f>
        <v>-7200</v>
      </c>
      <c r="K24" s="25"/>
      <c r="L24" s="26"/>
    </row>
    <row r="25" spans="1:12" ht="15.75" x14ac:dyDescent="0.25">
      <c r="A25" s="83" t="s">
        <v>18</v>
      </c>
      <c r="B25" s="83"/>
      <c r="C25" s="83"/>
      <c r="D25" s="83"/>
      <c r="E25" s="83"/>
      <c r="F25" s="83"/>
      <c r="G25" s="83"/>
      <c r="H25" s="83"/>
      <c r="I25" s="83"/>
      <c r="J25" s="11">
        <f>SUM(J23:J24)</f>
        <v>64800</v>
      </c>
      <c r="K25" s="25"/>
      <c r="L25" s="26"/>
    </row>
    <row r="29" spans="1:12" x14ac:dyDescent="0.25">
      <c r="A29" s="82"/>
      <c r="B29" s="82"/>
      <c r="C29" s="82"/>
      <c r="D29" s="82"/>
    </row>
  </sheetData>
  <mergeCells count="14">
    <mergeCell ref="A11:L11"/>
    <mergeCell ref="A1:L1"/>
    <mergeCell ref="A3:G3"/>
    <mergeCell ref="H3:L3"/>
    <mergeCell ref="J6:K6"/>
    <mergeCell ref="F7:L7"/>
    <mergeCell ref="F9:L9"/>
    <mergeCell ref="A12:L12"/>
    <mergeCell ref="K13:L13"/>
    <mergeCell ref="A29:B29"/>
    <mergeCell ref="C29:D29"/>
    <mergeCell ref="A24:I24"/>
    <mergeCell ref="A25:I25"/>
    <mergeCell ref="A23:D23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selection activeCell="A30" sqref="A30:L30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87" t="s">
        <v>45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5.2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20.25" customHeight="1" x14ac:dyDescent="0.35">
      <c r="A3" s="88" t="s">
        <v>21</v>
      </c>
      <c r="B3" s="88"/>
      <c r="C3" s="88"/>
      <c r="D3" s="88"/>
      <c r="E3" s="88"/>
      <c r="F3" s="88"/>
      <c r="G3" s="88"/>
      <c r="H3" s="89" t="s">
        <v>22</v>
      </c>
      <c r="I3" s="89"/>
      <c r="J3" s="89"/>
      <c r="K3" s="89"/>
      <c r="L3" s="8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33"/>
      <c r="I4" s="33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0"/>
      <c r="K6" s="80"/>
      <c r="L6" s="33"/>
    </row>
    <row r="7" spans="1:12" ht="13.5" customHeight="1" x14ac:dyDescent="0.3">
      <c r="A7" s="3" t="s">
        <v>12</v>
      </c>
      <c r="D7" s="33" t="s">
        <v>23</v>
      </c>
      <c r="E7" s="33"/>
      <c r="F7" s="90" t="s">
        <v>24</v>
      </c>
      <c r="G7" s="90"/>
      <c r="H7" s="90"/>
      <c r="I7" s="90"/>
      <c r="J7" s="90"/>
      <c r="K7" s="90"/>
      <c r="L7" s="90"/>
    </row>
    <row r="8" spans="1:12" ht="6.75" customHeight="1" x14ac:dyDescent="0.3">
      <c r="A8" s="3"/>
      <c r="D8" s="33"/>
      <c r="E8" s="33"/>
      <c r="F8" s="36"/>
      <c r="G8" s="36"/>
      <c r="H8" s="36"/>
      <c r="I8" s="36"/>
      <c r="J8" s="36"/>
      <c r="K8" s="36"/>
      <c r="L8" s="36"/>
    </row>
    <row r="9" spans="1:12" ht="13.5" customHeight="1" x14ac:dyDescent="0.3">
      <c r="A9" s="3"/>
      <c r="D9" s="33"/>
      <c r="E9" s="33"/>
      <c r="F9" s="80" t="s">
        <v>25</v>
      </c>
      <c r="G9" s="80"/>
      <c r="H9" s="80"/>
      <c r="I9" s="80"/>
      <c r="J9" s="80"/>
      <c r="K9" s="80"/>
      <c r="L9" s="80"/>
    </row>
    <row r="10" spans="1:12" ht="3" customHeight="1" x14ac:dyDescent="0.3">
      <c r="A10" s="3"/>
      <c r="D10" s="33"/>
      <c r="E10" s="33"/>
      <c r="F10" s="33"/>
      <c r="G10" s="33"/>
      <c r="H10" s="33"/>
      <c r="I10" s="33"/>
      <c r="J10" s="33"/>
      <c r="K10" s="34"/>
      <c r="L10" s="34"/>
    </row>
    <row r="11" spans="1:12" ht="18.75" customHeight="1" x14ac:dyDescent="0.3">
      <c r="A11" s="80" t="s">
        <v>26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12" ht="18.75" customHeight="1" x14ac:dyDescent="0.3">
      <c r="A12" s="80" t="s">
        <v>27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12" ht="6.75" customHeight="1" x14ac:dyDescent="0.3">
      <c r="K13" s="81"/>
      <c r="L13" s="8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20000</v>
      </c>
      <c r="F15" s="11">
        <v>22000</v>
      </c>
      <c r="G15" s="11">
        <v>2000</v>
      </c>
      <c r="H15" s="11">
        <v>20000</v>
      </c>
      <c r="I15" s="11">
        <v>20000</v>
      </c>
      <c r="J15" s="11">
        <f>SUM(H15:I15)</f>
        <v>40000</v>
      </c>
      <c r="K15" s="6" t="s">
        <v>54</v>
      </c>
      <c r="L15" s="10" t="s">
        <v>52</v>
      </c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25000</v>
      </c>
      <c r="F16" s="11">
        <v>25000</v>
      </c>
      <c r="G16" s="11">
        <v>2500</v>
      </c>
      <c r="H16" s="11">
        <v>25000</v>
      </c>
      <c r="I16" s="11">
        <v>25000</v>
      </c>
      <c r="J16" s="11">
        <f t="shared" ref="J16:J22" si="0">SUM(H16:I16)</f>
        <v>50000</v>
      </c>
      <c r="K16" s="6" t="s">
        <v>53</v>
      </c>
      <c r="L16" s="10" t="s">
        <v>52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55</v>
      </c>
      <c r="L17" s="1" t="s">
        <v>15</v>
      </c>
    </row>
    <row r="18" spans="1:12" ht="18.75" x14ac:dyDescent="0.3">
      <c r="A18" s="1">
        <v>4</v>
      </c>
      <c r="B18" s="29" t="s">
        <v>32</v>
      </c>
      <c r="C18" s="18">
        <v>5</v>
      </c>
      <c r="D18" s="12" t="s">
        <v>33</v>
      </c>
      <c r="E18" s="11">
        <v>17000</v>
      </c>
      <c r="F18" s="11"/>
      <c r="G18" s="11"/>
      <c r="H18" s="11">
        <v>17000</v>
      </c>
      <c r="I18" s="11"/>
      <c r="J18" s="11">
        <f t="shared" si="0"/>
        <v>17000</v>
      </c>
      <c r="K18" s="6" t="s">
        <v>46</v>
      </c>
      <c r="L18" s="39" t="s">
        <v>47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37</v>
      </c>
      <c r="E19" s="11">
        <v>25000</v>
      </c>
      <c r="F19" s="11">
        <v>27500</v>
      </c>
      <c r="G19" s="11">
        <v>2500</v>
      </c>
      <c r="H19" s="11">
        <v>25000</v>
      </c>
      <c r="I19" s="11"/>
      <c r="J19" s="11">
        <f t="shared" si="0"/>
        <v>25000</v>
      </c>
      <c r="K19" s="6" t="s">
        <v>56</v>
      </c>
      <c r="L19" s="1" t="s">
        <v>15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19250</v>
      </c>
      <c r="G20" s="13">
        <v>1750</v>
      </c>
      <c r="H20" s="11">
        <v>17500</v>
      </c>
      <c r="I20" s="11"/>
      <c r="J20" s="11">
        <f t="shared" si="0"/>
        <v>17500</v>
      </c>
      <c r="K20" s="6" t="s">
        <v>53</v>
      </c>
      <c r="L20" s="10" t="s">
        <v>19</v>
      </c>
    </row>
    <row r="21" spans="1:12" ht="18.75" x14ac:dyDescent="0.3">
      <c r="A21" s="1">
        <v>7</v>
      </c>
      <c r="B21" s="15" t="s">
        <v>40</v>
      </c>
      <c r="C21" s="18">
        <v>8</v>
      </c>
      <c r="D21" s="24" t="s">
        <v>41</v>
      </c>
      <c r="E21" s="11">
        <v>20000</v>
      </c>
      <c r="F21" s="11">
        <v>22000</v>
      </c>
      <c r="G21" s="13">
        <v>2000</v>
      </c>
      <c r="H21" s="11">
        <v>20000</v>
      </c>
      <c r="I21" s="11"/>
      <c r="J21" s="11">
        <f t="shared" si="0"/>
        <v>20000</v>
      </c>
      <c r="K21" s="6" t="s">
        <v>46</v>
      </c>
      <c r="L21" s="10" t="s">
        <v>19</v>
      </c>
    </row>
    <row r="22" spans="1:12" ht="18.75" x14ac:dyDescent="0.3">
      <c r="A22" s="1">
        <v>8</v>
      </c>
      <c r="B22" s="15" t="s">
        <v>42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55</v>
      </c>
      <c r="L22" s="31" t="s">
        <v>19</v>
      </c>
    </row>
    <row r="23" spans="1:12" ht="18.75" customHeight="1" x14ac:dyDescent="0.25">
      <c r="A23" s="84" t="s">
        <v>20</v>
      </c>
      <c r="B23" s="85"/>
      <c r="C23" s="85"/>
      <c r="D23" s="86"/>
      <c r="E23" s="38">
        <f>SUM(E15:E22)</f>
        <v>164500</v>
      </c>
      <c r="F23" s="38">
        <f t="shared" ref="F23:J23" si="1">SUM(F15:F22)</f>
        <v>115750</v>
      </c>
      <c r="G23" s="32">
        <f t="shared" si="1"/>
        <v>10750</v>
      </c>
      <c r="H23" s="32">
        <f t="shared" si="1"/>
        <v>164500</v>
      </c>
      <c r="I23" s="32">
        <f t="shared" si="1"/>
        <v>45000</v>
      </c>
      <c r="J23" s="32">
        <f t="shared" si="1"/>
        <v>209500</v>
      </c>
      <c r="K23" s="6" t="s">
        <v>56</v>
      </c>
      <c r="L23" s="7" t="s">
        <v>51</v>
      </c>
    </row>
    <row r="24" spans="1:12" ht="15.75" x14ac:dyDescent="0.25">
      <c r="A24" s="83" t="s">
        <v>17</v>
      </c>
      <c r="B24" s="83"/>
      <c r="C24" s="83"/>
      <c r="D24" s="83"/>
      <c r="E24" s="83"/>
      <c r="F24" s="83"/>
      <c r="G24" s="83"/>
      <c r="H24" s="83"/>
      <c r="I24" s="83"/>
      <c r="J24" s="11">
        <f>-J23*0.1</f>
        <v>-20950</v>
      </c>
      <c r="K24" s="25"/>
      <c r="L24" s="26"/>
    </row>
    <row r="25" spans="1:12" ht="15.75" x14ac:dyDescent="0.25">
      <c r="A25" s="94" t="s">
        <v>57</v>
      </c>
      <c r="B25" s="95"/>
      <c r="C25" s="95"/>
      <c r="D25" s="95"/>
      <c r="E25" s="95"/>
      <c r="F25" s="95"/>
      <c r="G25" s="95"/>
      <c r="H25" s="95"/>
      <c r="I25" s="96"/>
      <c r="J25" s="11">
        <v>-65000</v>
      </c>
      <c r="K25" s="25"/>
      <c r="L25" s="26"/>
    </row>
    <row r="26" spans="1:12" ht="15.75" x14ac:dyDescent="0.25">
      <c r="A26" s="83" t="s">
        <v>18</v>
      </c>
      <c r="B26" s="83"/>
      <c r="C26" s="83"/>
      <c r="D26" s="83"/>
      <c r="E26" s="83"/>
      <c r="F26" s="83"/>
      <c r="G26" s="83"/>
      <c r="H26" s="83"/>
      <c r="I26" s="83"/>
      <c r="J26" s="32">
        <f>SUM(J23:J24)</f>
        <v>188550</v>
      </c>
      <c r="K26" s="25"/>
      <c r="L26" s="26"/>
    </row>
    <row r="28" spans="1:12" ht="18.75" x14ac:dyDescent="0.3">
      <c r="A28" s="1">
        <v>7</v>
      </c>
      <c r="B28" s="15" t="s">
        <v>40</v>
      </c>
      <c r="C28" s="18">
        <v>8</v>
      </c>
      <c r="D28" s="24" t="s">
        <v>41</v>
      </c>
      <c r="E28" s="11">
        <v>20000</v>
      </c>
      <c r="F28" s="92" t="s">
        <v>48</v>
      </c>
      <c r="G28" s="93"/>
      <c r="H28" s="11">
        <v>20000</v>
      </c>
      <c r="I28" s="11"/>
      <c r="J28" s="11">
        <v>25000</v>
      </c>
      <c r="K28" s="6" t="s">
        <v>46</v>
      </c>
      <c r="L28" s="10" t="s">
        <v>19</v>
      </c>
    </row>
    <row r="29" spans="1:12" x14ac:dyDescent="0.25">
      <c r="H29" s="37"/>
    </row>
    <row r="30" spans="1:12" x14ac:dyDescent="0.25">
      <c r="A30" s="91" t="s">
        <v>59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</row>
  </sheetData>
  <mergeCells count="15">
    <mergeCell ref="A30:L30"/>
    <mergeCell ref="F9:L9"/>
    <mergeCell ref="F28:G28"/>
    <mergeCell ref="A1:L1"/>
    <mergeCell ref="A3:G3"/>
    <mergeCell ref="H3:L3"/>
    <mergeCell ref="J6:K6"/>
    <mergeCell ref="F7:L7"/>
    <mergeCell ref="A11:L11"/>
    <mergeCell ref="A12:L12"/>
    <mergeCell ref="K13:L13"/>
    <mergeCell ref="A23:D23"/>
    <mergeCell ref="A24:I24"/>
    <mergeCell ref="A26:I26"/>
    <mergeCell ref="A25:I25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4" zoomScaleNormal="100" workbookViewId="0">
      <selection activeCell="H36" sqref="H36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87" t="s">
        <v>58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5.25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ht="20.25" customHeight="1" x14ac:dyDescent="0.35">
      <c r="A3" s="88" t="s">
        <v>21</v>
      </c>
      <c r="B3" s="88"/>
      <c r="C3" s="88"/>
      <c r="D3" s="88"/>
      <c r="E3" s="88"/>
      <c r="F3" s="88"/>
      <c r="G3" s="88"/>
      <c r="H3" s="89" t="s">
        <v>22</v>
      </c>
      <c r="I3" s="89"/>
      <c r="J3" s="89"/>
      <c r="K3" s="89"/>
      <c r="L3" s="8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40"/>
      <c r="I4" s="40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0"/>
      <c r="K6" s="80"/>
      <c r="L6" s="40"/>
    </row>
    <row r="7" spans="1:12" ht="13.5" customHeight="1" x14ac:dyDescent="0.3">
      <c r="A7" s="3" t="s">
        <v>12</v>
      </c>
      <c r="D7" s="40" t="s">
        <v>23</v>
      </c>
      <c r="E7" s="40"/>
      <c r="F7" s="90" t="s">
        <v>24</v>
      </c>
      <c r="G7" s="90"/>
      <c r="H7" s="90"/>
      <c r="I7" s="90"/>
      <c r="J7" s="90"/>
      <c r="K7" s="90"/>
      <c r="L7" s="90"/>
    </row>
    <row r="8" spans="1:12" ht="6.75" customHeight="1" x14ac:dyDescent="0.3">
      <c r="A8" s="3"/>
      <c r="D8" s="40"/>
      <c r="E8" s="40"/>
      <c r="F8" s="42"/>
      <c r="G8" s="42"/>
      <c r="H8" s="42"/>
      <c r="I8" s="42"/>
      <c r="J8" s="42"/>
      <c r="K8" s="42"/>
      <c r="L8" s="42"/>
    </row>
    <row r="9" spans="1:12" ht="13.5" customHeight="1" x14ac:dyDescent="0.3">
      <c r="A9" s="3"/>
      <c r="D9" s="40"/>
      <c r="E9" s="40"/>
      <c r="F9" s="80" t="s">
        <v>25</v>
      </c>
      <c r="G9" s="80"/>
      <c r="H9" s="80"/>
      <c r="I9" s="80"/>
      <c r="J9" s="80"/>
      <c r="K9" s="80"/>
      <c r="L9" s="80"/>
    </row>
    <row r="10" spans="1:12" ht="3" customHeight="1" x14ac:dyDescent="0.3">
      <c r="A10" s="3"/>
      <c r="D10" s="40"/>
      <c r="E10" s="40"/>
      <c r="F10" s="40"/>
      <c r="G10" s="40"/>
      <c r="H10" s="40"/>
      <c r="I10" s="40"/>
      <c r="J10" s="40"/>
      <c r="K10" s="43"/>
      <c r="L10" s="43"/>
    </row>
    <row r="11" spans="1:12" ht="18.75" customHeight="1" x14ac:dyDescent="0.3">
      <c r="A11" s="80" t="s">
        <v>67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12" ht="18.75" customHeight="1" x14ac:dyDescent="0.3">
      <c r="A12" s="80" t="s">
        <v>66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12" ht="6.75" customHeight="1" x14ac:dyDescent="0.3">
      <c r="K13" s="81"/>
      <c r="L13" s="8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49" t="s">
        <v>29</v>
      </c>
      <c r="E15" s="11">
        <v>20000</v>
      </c>
      <c r="F15" s="11"/>
      <c r="G15" s="11"/>
      <c r="H15" s="11"/>
      <c r="I15" s="11"/>
      <c r="J15" s="11">
        <f>SUM(H15:I15)</f>
        <v>0</v>
      </c>
      <c r="K15" s="6"/>
      <c r="L15" s="10"/>
    </row>
    <row r="16" spans="1:12" ht="16.5" customHeight="1" x14ac:dyDescent="0.3">
      <c r="A16" s="1">
        <v>2</v>
      </c>
      <c r="B16" s="17" t="s">
        <v>34</v>
      </c>
      <c r="C16" s="18">
        <v>3</v>
      </c>
      <c r="D16" s="49" t="s">
        <v>35</v>
      </c>
      <c r="E16" s="11">
        <v>25000</v>
      </c>
      <c r="F16" s="11"/>
      <c r="G16" s="11"/>
      <c r="H16" s="11">
        <v>25000</v>
      </c>
      <c r="I16" s="11"/>
      <c r="J16" s="11">
        <f t="shared" ref="J16:J22" si="0">SUM(H16:I16)</f>
        <v>25000</v>
      </c>
      <c r="K16" s="6" t="s">
        <v>61</v>
      </c>
      <c r="L16" s="39" t="s">
        <v>15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49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62</v>
      </c>
      <c r="L17" s="39" t="s">
        <v>15</v>
      </c>
    </row>
    <row r="18" spans="1:12" ht="18.75" x14ac:dyDescent="0.3">
      <c r="A18" s="1">
        <v>4</v>
      </c>
      <c r="B18" s="29" t="s">
        <v>32</v>
      </c>
      <c r="C18" s="18">
        <v>5</v>
      </c>
      <c r="D18" s="49" t="s">
        <v>33</v>
      </c>
      <c r="E18" s="11">
        <v>17000</v>
      </c>
      <c r="F18" s="11"/>
      <c r="G18" s="11"/>
      <c r="H18" s="11">
        <v>17000</v>
      </c>
      <c r="I18" s="11"/>
      <c r="J18" s="11">
        <f t="shared" si="0"/>
        <v>17000</v>
      </c>
      <c r="K18" s="6" t="s">
        <v>63</v>
      </c>
      <c r="L18" s="39" t="s">
        <v>47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49" t="s">
        <v>37</v>
      </c>
      <c r="E19" s="11">
        <v>25000</v>
      </c>
      <c r="F19" s="11">
        <v>27500</v>
      </c>
      <c r="G19" s="11">
        <v>2500</v>
      </c>
      <c r="H19" s="11">
        <v>25000</v>
      </c>
      <c r="I19" s="11"/>
      <c r="J19" s="11">
        <f t="shared" si="0"/>
        <v>25000</v>
      </c>
      <c r="K19" s="6" t="s">
        <v>62</v>
      </c>
      <c r="L19" s="39" t="s">
        <v>15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50" t="s">
        <v>39</v>
      </c>
      <c r="E20" s="11">
        <v>17500</v>
      </c>
      <c r="F20" s="11">
        <v>19250</v>
      </c>
      <c r="G20" s="13">
        <v>1750</v>
      </c>
      <c r="H20" s="11">
        <v>17500</v>
      </c>
      <c r="I20" s="11"/>
      <c r="J20" s="11">
        <f t="shared" si="0"/>
        <v>17500</v>
      </c>
      <c r="K20" s="6" t="s">
        <v>63</v>
      </c>
      <c r="L20" s="10" t="s">
        <v>19</v>
      </c>
    </row>
    <row r="21" spans="1:12" ht="18.75" x14ac:dyDescent="0.3">
      <c r="A21" s="1">
        <v>7</v>
      </c>
      <c r="B21" s="15" t="s">
        <v>40</v>
      </c>
      <c r="C21" s="18">
        <v>8</v>
      </c>
      <c r="D21" s="50" t="s">
        <v>41</v>
      </c>
      <c r="E21" s="11">
        <v>20000</v>
      </c>
      <c r="F21" s="11">
        <v>22000</v>
      </c>
      <c r="G21" s="13">
        <v>2000</v>
      </c>
      <c r="H21" s="11">
        <v>20000</v>
      </c>
      <c r="I21" s="11">
        <v>5000</v>
      </c>
      <c r="J21" s="11">
        <f t="shared" si="0"/>
        <v>25000</v>
      </c>
      <c r="K21" s="6" t="s">
        <v>63</v>
      </c>
      <c r="L21" s="10" t="s">
        <v>19</v>
      </c>
    </row>
    <row r="22" spans="1:12" ht="18.75" x14ac:dyDescent="0.3">
      <c r="A22" s="1">
        <v>8</v>
      </c>
      <c r="B22" s="15" t="s">
        <v>70</v>
      </c>
      <c r="C22" s="18">
        <v>9</v>
      </c>
      <c r="D22" s="51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64</v>
      </c>
      <c r="L22" s="31" t="s">
        <v>19</v>
      </c>
    </row>
    <row r="23" spans="1:12" ht="18.75" customHeight="1" x14ac:dyDescent="0.25">
      <c r="A23" s="84" t="s">
        <v>20</v>
      </c>
      <c r="B23" s="85"/>
      <c r="C23" s="85"/>
      <c r="D23" s="86"/>
      <c r="E23" s="38">
        <f>SUM(E15:E22)</f>
        <v>164500</v>
      </c>
      <c r="F23" s="38">
        <f t="shared" ref="F23:H23" si="1">SUM(F15:F22)</f>
        <v>68750</v>
      </c>
      <c r="G23" s="38">
        <f t="shared" si="1"/>
        <v>6250</v>
      </c>
      <c r="H23" s="38">
        <f t="shared" si="1"/>
        <v>144500</v>
      </c>
      <c r="I23" s="38">
        <f t="shared" ref="I23" si="2">SUM(I15:I22)</f>
        <v>5000</v>
      </c>
      <c r="J23" s="38">
        <f t="shared" ref="J23" si="3">SUM(J15:J22)</f>
        <v>149500</v>
      </c>
      <c r="K23" s="6" t="s">
        <v>65</v>
      </c>
      <c r="L23" s="39" t="s">
        <v>51</v>
      </c>
    </row>
    <row r="24" spans="1:12" ht="15.75" x14ac:dyDescent="0.25">
      <c r="A24" s="83" t="s">
        <v>17</v>
      </c>
      <c r="B24" s="83"/>
      <c r="C24" s="83"/>
      <c r="D24" s="83"/>
      <c r="E24" s="83"/>
      <c r="F24" s="83"/>
      <c r="G24" s="83"/>
      <c r="H24" s="83"/>
      <c r="I24" s="83"/>
      <c r="J24" s="11">
        <f>-J23*0.1</f>
        <v>-14950</v>
      </c>
      <c r="K24" s="25"/>
      <c r="L24" s="26"/>
    </row>
    <row r="25" spans="1:12" ht="15.75" x14ac:dyDescent="0.25">
      <c r="A25" s="83" t="s">
        <v>18</v>
      </c>
      <c r="B25" s="83"/>
      <c r="C25" s="83"/>
      <c r="D25" s="83"/>
      <c r="E25" s="83"/>
      <c r="F25" s="83"/>
      <c r="G25" s="83"/>
      <c r="H25" s="83"/>
      <c r="I25" s="83"/>
      <c r="J25" s="32">
        <f>SUM(J23:J24)</f>
        <v>134550</v>
      </c>
      <c r="K25" s="25"/>
      <c r="L25" s="26"/>
    </row>
    <row r="27" spans="1:12" ht="18.75" x14ac:dyDescent="0.3">
      <c r="A27" s="1">
        <v>7</v>
      </c>
      <c r="B27" s="15" t="s">
        <v>40</v>
      </c>
      <c r="C27" s="18">
        <v>8</v>
      </c>
      <c r="D27" s="24" t="s">
        <v>41</v>
      </c>
      <c r="E27" s="11">
        <v>20000</v>
      </c>
      <c r="F27" s="92" t="s">
        <v>48</v>
      </c>
      <c r="G27" s="93"/>
      <c r="H27" s="11">
        <v>20000</v>
      </c>
      <c r="I27" s="11"/>
      <c r="J27" s="11">
        <v>25000</v>
      </c>
      <c r="K27" s="6" t="s">
        <v>46</v>
      </c>
      <c r="L27" s="10" t="s">
        <v>19</v>
      </c>
    </row>
    <row r="28" spans="1:12" x14ac:dyDescent="0.25">
      <c r="H28" s="37"/>
    </row>
    <row r="29" spans="1:12" x14ac:dyDescent="0.25">
      <c r="A29" s="91" t="s">
        <v>60</v>
      </c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</row>
  </sheetData>
  <mergeCells count="14">
    <mergeCell ref="A25:I25"/>
    <mergeCell ref="F27:G27"/>
    <mergeCell ref="A29:L29"/>
    <mergeCell ref="A11:L11"/>
    <mergeCell ref="A12:L12"/>
    <mergeCell ref="K13:L13"/>
    <mergeCell ref="A23:D23"/>
    <mergeCell ref="A24:I24"/>
    <mergeCell ref="F9:L9"/>
    <mergeCell ref="A1:L1"/>
    <mergeCell ref="A3:G3"/>
    <mergeCell ref="H3:L3"/>
    <mergeCell ref="J6:K6"/>
    <mergeCell ref="F7:L7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Normal="100" workbookViewId="0">
      <selection activeCell="O27" sqref="O27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87" t="s">
        <v>68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5.25" customHeight="1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20.25" customHeight="1" x14ac:dyDescent="0.35">
      <c r="A3" s="88" t="s">
        <v>21</v>
      </c>
      <c r="B3" s="88"/>
      <c r="C3" s="88"/>
      <c r="D3" s="88"/>
      <c r="E3" s="88"/>
      <c r="F3" s="88"/>
      <c r="G3" s="88"/>
      <c r="H3" s="89" t="s">
        <v>22</v>
      </c>
      <c r="I3" s="89"/>
      <c r="J3" s="89"/>
      <c r="K3" s="89"/>
      <c r="L3" s="8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45"/>
      <c r="I4" s="45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0"/>
      <c r="K6" s="80"/>
      <c r="L6" s="45"/>
    </row>
    <row r="7" spans="1:12" ht="13.5" customHeight="1" x14ac:dyDescent="0.3">
      <c r="A7" s="3" t="s">
        <v>12</v>
      </c>
      <c r="D7" s="45" t="s">
        <v>23</v>
      </c>
      <c r="E7" s="45"/>
      <c r="F7" s="90" t="s">
        <v>24</v>
      </c>
      <c r="G7" s="90"/>
      <c r="H7" s="90"/>
      <c r="I7" s="90"/>
      <c r="J7" s="90"/>
      <c r="K7" s="90"/>
      <c r="L7" s="90"/>
    </row>
    <row r="8" spans="1:12" ht="6.75" customHeight="1" x14ac:dyDescent="0.3">
      <c r="A8" s="3"/>
      <c r="D8" s="45"/>
      <c r="E8" s="45"/>
      <c r="F8" s="48"/>
      <c r="G8" s="48"/>
      <c r="H8" s="48"/>
      <c r="I8" s="48"/>
      <c r="J8" s="48"/>
      <c r="K8" s="48"/>
      <c r="L8" s="48"/>
    </row>
    <row r="9" spans="1:12" ht="13.5" customHeight="1" x14ac:dyDescent="0.3">
      <c r="A9" s="3"/>
      <c r="D9" s="45"/>
      <c r="E9" s="45"/>
      <c r="F9" s="80" t="s">
        <v>25</v>
      </c>
      <c r="G9" s="80"/>
      <c r="H9" s="80"/>
      <c r="I9" s="80"/>
      <c r="J9" s="80"/>
      <c r="K9" s="80"/>
      <c r="L9" s="80"/>
    </row>
    <row r="10" spans="1:12" ht="3" customHeight="1" x14ac:dyDescent="0.3">
      <c r="A10" s="3"/>
      <c r="D10" s="45"/>
      <c r="E10" s="45"/>
      <c r="F10" s="45"/>
      <c r="G10" s="45"/>
      <c r="H10" s="45"/>
      <c r="I10" s="45"/>
      <c r="J10" s="45"/>
      <c r="K10" s="46"/>
      <c r="L10" s="46"/>
    </row>
    <row r="11" spans="1:12" ht="18.75" customHeight="1" x14ac:dyDescent="0.3">
      <c r="A11" s="80" t="s">
        <v>67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12" ht="18.75" customHeight="1" x14ac:dyDescent="0.3">
      <c r="A12" s="80" t="s">
        <v>66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12" ht="6.75" customHeight="1" x14ac:dyDescent="0.3">
      <c r="K13" s="81"/>
      <c r="L13" s="8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20000</v>
      </c>
      <c r="F15" s="11">
        <v>22000</v>
      </c>
      <c r="G15" s="11">
        <v>2000</v>
      </c>
      <c r="H15" s="11">
        <v>20000</v>
      </c>
      <c r="I15" s="11">
        <v>20000</v>
      </c>
      <c r="J15" s="11">
        <f>SUM(H15:I15)</f>
        <v>40000</v>
      </c>
      <c r="K15" s="6" t="s">
        <v>74</v>
      </c>
      <c r="L15" s="10" t="s">
        <v>71</v>
      </c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25000</v>
      </c>
      <c r="F16" s="11"/>
      <c r="G16" s="11"/>
      <c r="H16" s="11">
        <v>25000</v>
      </c>
      <c r="I16" s="11"/>
      <c r="J16" s="11">
        <f t="shared" ref="J16:J22" si="0">SUM(H16:I16)</f>
        <v>25000</v>
      </c>
      <c r="K16" s="6" t="s">
        <v>75</v>
      </c>
      <c r="L16" s="39" t="s">
        <v>76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77</v>
      </c>
      <c r="L17" s="39" t="s">
        <v>15</v>
      </c>
    </row>
    <row r="18" spans="1:12" ht="18.75" x14ac:dyDescent="0.3">
      <c r="A18" s="1">
        <v>4</v>
      </c>
      <c r="B18" s="29" t="s">
        <v>32</v>
      </c>
      <c r="C18" s="18">
        <v>5</v>
      </c>
      <c r="D18" s="12" t="s">
        <v>33</v>
      </c>
      <c r="E18" s="11">
        <v>17000</v>
      </c>
      <c r="F18" s="11"/>
      <c r="G18" s="11"/>
      <c r="H18" s="11">
        <v>17000</v>
      </c>
      <c r="I18" s="11"/>
      <c r="J18" s="11">
        <f t="shared" si="0"/>
        <v>17000</v>
      </c>
      <c r="K18" s="6" t="s">
        <v>72</v>
      </c>
      <c r="L18" s="52" t="s">
        <v>73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84</v>
      </c>
      <c r="E19" s="11">
        <v>25000</v>
      </c>
      <c r="F19" s="11">
        <v>27500</v>
      </c>
      <c r="G19" s="11">
        <v>2500</v>
      </c>
      <c r="H19" s="11">
        <v>25000</v>
      </c>
      <c r="I19" s="11"/>
      <c r="J19" s="11">
        <f t="shared" si="0"/>
        <v>25000</v>
      </c>
      <c r="K19" s="6" t="s">
        <v>78</v>
      </c>
      <c r="L19" s="31" t="s">
        <v>19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19250</v>
      </c>
      <c r="G20" s="13">
        <v>1750</v>
      </c>
      <c r="H20" s="11">
        <v>17500</v>
      </c>
      <c r="I20" s="11"/>
      <c r="J20" s="11">
        <f t="shared" si="0"/>
        <v>17500</v>
      </c>
      <c r="K20" s="6" t="s">
        <v>79</v>
      </c>
      <c r="L20" s="10" t="s">
        <v>19</v>
      </c>
    </row>
    <row r="21" spans="1:12" ht="18.75" x14ac:dyDescent="0.3">
      <c r="A21" s="1">
        <v>7</v>
      </c>
      <c r="B21" s="15" t="s">
        <v>40</v>
      </c>
      <c r="C21" s="18">
        <v>8</v>
      </c>
      <c r="D21" s="24" t="s">
        <v>41</v>
      </c>
      <c r="E21" s="11">
        <v>20000</v>
      </c>
      <c r="F21" s="11">
        <v>22000</v>
      </c>
      <c r="G21" s="13">
        <v>2000</v>
      </c>
      <c r="H21" s="11">
        <v>25000</v>
      </c>
      <c r="I21" s="11"/>
      <c r="J21" s="11">
        <f t="shared" si="0"/>
        <v>25000</v>
      </c>
      <c r="K21" s="6" t="s">
        <v>79</v>
      </c>
      <c r="L21" s="10" t="s">
        <v>19</v>
      </c>
    </row>
    <row r="22" spans="1:12" ht="18.75" x14ac:dyDescent="0.3">
      <c r="A22" s="1">
        <v>8</v>
      </c>
      <c r="B22" s="15" t="s">
        <v>70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72</v>
      </c>
      <c r="L22" s="31" t="s">
        <v>19</v>
      </c>
    </row>
    <row r="23" spans="1:12" ht="18.75" customHeight="1" x14ac:dyDescent="0.25">
      <c r="A23" s="84" t="s">
        <v>20</v>
      </c>
      <c r="B23" s="85"/>
      <c r="C23" s="85"/>
      <c r="D23" s="86"/>
      <c r="E23" s="38">
        <f>SUM(E15:E22)</f>
        <v>164500</v>
      </c>
      <c r="F23" s="38">
        <f t="shared" ref="F23:J23" si="1">SUM(F15:F22)</f>
        <v>90750</v>
      </c>
      <c r="G23" s="38">
        <f t="shared" si="1"/>
        <v>8250</v>
      </c>
      <c r="H23" s="38">
        <f t="shared" si="1"/>
        <v>169500</v>
      </c>
      <c r="I23" s="38">
        <f t="shared" si="1"/>
        <v>20000</v>
      </c>
      <c r="J23" s="38">
        <f t="shared" si="1"/>
        <v>189500</v>
      </c>
      <c r="K23" s="6" t="s">
        <v>78</v>
      </c>
      <c r="L23" s="39" t="s">
        <v>51</v>
      </c>
    </row>
    <row r="24" spans="1:12" ht="15.75" x14ac:dyDescent="0.25">
      <c r="A24" s="83" t="s">
        <v>17</v>
      </c>
      <c r="B24" s="83"/>
      <c r="C24" s="83"/>
      <c r="D24" s="83"/>
      <c r="E24" s="83"/>
      <c r="F24" s="83"/>
      <c r="G24" s="83"/>
      <c r="H24" s="83"/>
      <c r="I24" s="83"/>
      <c r="J24" s="11">
        <f>-J23*0.1</f>
        <v>-18950</v>
      </c>
      <c r="K24" s="25"/>
      <c r="L24" s="26"/>
    </row>
    <row r="25" spans="1:12" ht="15.75" x14ac:dyDescent="0.25">
      <c r="A25" s="83" t="s">
        <v>18</v>
      </c>
      <c r="B25" s="83"/>
      <c r="C25" s="83"/>
      <c r="D25" s="83"/>
      <c r="E25" s="83"/>
      <c r="F25" s="83"/>
      <c r="G25" s="83"/>
      <c r="H25" s="83"/>
      <c r="I25" s="83"/>
      <c r="J25" s="32">
        <f>SUM(J23:J24)</f>
        <v>170550</v>
      </c>
      <c r="K25" s="25"/>
      <c r="L25" s="26"/>
    </row>
    <row r="26" spans="1:12" ht="15.75" x14ac:dyDescent="0.25">
      <c r="A26" s="103" t="s">
        <v>80</v>
      </c>
      <c r="B26" s="103"/>
      <c r="C26" s="103"/>
      <c r="D26" s="103"/>
      <c r="E26" s="103"/>
      <c r="F26" s="103"/>
      <c r="G26" s="103"/>
      <c r="H26" s="103"/>
      <c r="I26" s="103"/>
      <c r="J26" s="32">
        <v>-17500</v>
      </c>
      <c r="K26" s="25"/>
      <c r="L26" s="26"/>
    </row>
    <row r="27" spans="1:12" ht="15.75" x14ac:dyDescent="0.25">
      <c r="A27" s="94" t="s">
        <v>81</v>
      </c>
      <c r="B27" s="95"/>
      <c r="C27" s="95"/>
      <c r="D27" s="95"/>
      <c r="E27" s="95"/>
      <c r="F27" s="95"/>
      <c r="G27" s="95"/>
      <c r="H27" s="95"/>
      <c r="I27" s="96"/>
      <c r="J27" s="32">
        <v>-40000</v>
      </c>
      <c r="K27" s="25"/>
      <c r="L27" s="26"/>
    </row>
    <row r="28" spans="1:12" ht="15.75" x14ac:dyDescent="0.25">
      <c r="A28" s="94" t="s">
        <v>82</v>
      </c>
      <c r="B28" s="95"/>
      <c r="C28" s="95"/>
      <c r="D28" s="95"/>
      <c r="E28" s="95"/>
      <c r="F28" s="95"/>
      <c r="G28" s="95"/>
      <c r="H28" s="95"/>
      <c r="I28" s="96"/>
      <c r="J28" s="32">
        <v>-5000</v>
      </c>
      <c r="K28" s="25"/>
      <c r="L28" s="26"/>
    </row>
    <row r="29" spans="1:12" ht="15.75" x14ac:dyDescent="0.25">
      <c r="A29" s="97" t="s">
        <v>83</v>
      </c>
      <c r="B29" s="98"/>
      <c r="C29" s="98"/>
      <c r="D29" s="98"/>
      <c r="E29" s="98"/>
      <c r="F29" s="98"/>
      <c r="G29" s="98"/>
      <c r="H29" s="98"/>
      <c r="I29" s="99"/>
      <c r="J29" s="32">
        <f>SUM(J25:J28)</f>
        <v>108050</v>
      </c>
      <c r="K29" s="25"/>
      <c r="L29" s="26"/>
    </row>
    <row r="30" spans="1:12" ht="9" customHeight="1" x14ac:dyDescent="0.25"/>
    <row r="31" spans="1:12" ht="18.75" x14ac:dyDescent="0.3">
      <c r="A31" s="1">
        <v>7</v>
      </c>
      <c r="B31" s="15" t="s">
        <v>40</v>
      </c>
      <c r="C31" s="18">
        <v>8</v>
      </c>
      <c r="D31" s="24" t="s">
        <v>41</v>
      </c>
      <c r="E31" s="11">
        <v>20000</v>
      </c>
      <c r="F31" s="92" t="s">
        <v>48</v>
      </c>
      <c r="G31" s="93"/>
      <c r="H31" s="11">
        <v>20000</v>
      </c>
      <c r="I31" s="11"/>
      <c r="J31" s="11">
        <v>25000</v>
      </c>
      <c r="K31" s="6" t="s">
        <v>46</v>
      </c>
      <c r="L31" s="10" t="s">
        <v>19</v>
      </c>
    </row>
    <row r="32" spans="1:12" ht="6" customHeight="1" x14ac:dyDescent="0.25">
      <c r="H32" s="37"/>
    </row>
    <row r="33" spans="1:12" ht="18.75" x14ac:dyDescent="0.3">
      <c r="A33" s="1">
        <v>1</v>
      </c>
      <c r="B33" s="17" t="s">
        <v>28</v>
      </c>
      <c r="C33" s="100" t="s">
        <v>69</v>
      </c>
      <c r="D33" s="101"/>
      <c r="E33" s="101"/>
      <c r="F33" s="101"/>
      <c r="G33" s="101"/>
      <c r="H33" s="101"/>
      <c r="I33" s="101"/>
      <c r="J33" s="101"/>
      <c r="K33" s="101"/>
      <c r="L33" s="102"/>
    </row>
  </sheetData>
  <mergeCells count="18">
    <mergeCell ref="A29:I29"/>
    <mergeCell ref="A27:I27"/>
    <mergeCell ref="A28:I28"/>
    <mergeCell ref="F9:L9"/>
    <mergeCell ref="C33:L33"/>
    <mergeCell ref="F31:G31"/>
    <mergeCell ref="A11:L11"/>
    <mergeCell ref="A12:L12"/>
    <mergeCell ref="K13:L13"/>
    <mergeCell ref="A23:D23"/>
    <mergeCell ref="A24:I24"/>
    <mergeCell ref="A25:I25"/>
    <mergeCell ref="A26:I26"/>
    <mergeCell ref="A1:L1"/>
    <mergeCell ref="A3:G3"/>
    <mergeCell ref="H3:L3"/>
    <mergeCell ref="J6:K6"/>
    <mergeCell ref="F7:L7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Normal="100" workbookViewId="0">
      <selection activeCell="L24" sqref="L24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87" t="s">
        <v>85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5.25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20.25" customHeight="1" x14ac:dyDescent="0.35">
      <c r="A3" s="88" t="s">
        <v>21</v>
      </c>
      <c r="B3" s="88"/>
      <c r="C3" s="88"/>
      <c r="D3" s="88"/>
      <c r="E3" s="88"/>
      <c r="F3" s="88"/>
      <c r="G3" s="88"/>
      <c r="H3" s="89" t="s">
        <v>22</v>
      </c>
      <c r="I3" s="89"/>
      <c r="J3" s="89"/>
      <c r="K3" s="89"/>
      <c r="L3" s="8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53"/>
      <c r="I4" s="53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0"/>
      <c r="K6" s="80"/>
      <c r="L6" s="53"/>
    </row>
    <row r="7" spans="1:12" ht="13.5" customHeight="1" x14ac:dyDescent="0.3">
      <c r="A7" s="3" t="s">
        <v>12</v>
      </c>
      <c r="D7" s="53" t="s">
        <v>23</v>
      </c>
      <c r="E7" s="53"/>
      <c r="F7" s="90" t="s">
        <v>24</v>
      </c>
      <c r="G7" s="90"/>
      <c r="H7" s="90"/>
      <c r="I7" s="90"/>
      <c r="J7" s="90"/>
      <c r="K7" s="90"/>
      <c r="L7" s="90"/>
    </row>
    <row r="8" spans="1:12" ht="6.75" customHeight="1" x14ac:dyDescent="0.3">
      <c r="A8" s="3"/>
      <c r="D8" s="53"/>
      <c r="E8" s="53"/>
      <c r="F8" s="56"/>
      <c r="G8" s="56"/>
      <c r="H8" s="56"/>
      <c r="I8" s="56"/>
      <c r="J8" s="56"/>
      <c r="K8" s="56"/>
      <c r="L8" s="56"/>
    </row>
    <row r="9" spans="1:12" ht="13.5" customHeight="1" x14ac:dyDescent="0.3">
      <c r="A9" s="3"/>
      <c r="D9" s="53"/>
      <c r="E9" s="53"/>
      <c r="F9" s="80" t="s">
        <v>25</v>
      </c>
      <c r="G9" s="80"/>
      <c r="H9" s="80"/>
      <c r="I9" s="80"/>
      <c r="J9" s="80"/>
      <c r="K9" s="80"/>
      <c r="L9" s="80"/>
    </row>
    <row r="10" spans="1:12" ht="3" customHeight="1" x14ac:dyDescent="0.3">
      <c r="A10" s="3"/>
      <c r="D10" s="53"/>
      <c r="E10" s="53"/>
      <c r="F10" s="53"/>
      <c r="G10" s="53"/>
      <c r="H10" s="53"/>
      <c r="I10" s="53"/>
      <c r="J10" s="53"/>
      <c r="K10" s="54"/>
      <c r="L10" s="54"/>
    </row>
    <row r="11" spans="1:12" ht="18.75" customHeight="1" x14ac:dyDescent="0.3">
      <c r="A11" s="80" t="s">
        <v>67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12" ht="18.75" customHeight="1" x14ac:dyDescent="0.3">
      <c r="A12" s="80" t="s">
        <v>66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12" ht="6.75" customHeight="1" x14ac:dyDescent="0.3">
      <c r="K13" s="81"/>
      <c r="L13" s="8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20000</v>
      </c>
      <c r="F15" s="11"/>
      <c r="G15" s="11"/>
      <c r="H15" s="11">
        <v>20000</v>
      </c>
      <c r="I15" s="11"/>
      <c r="J15" s="11">
        <f>SUM(H15:I15)</f>
        <v>20000</v>
      </c>
      <c r="K15" s="6" t="s">
        <v>86</v>
      </c>
      <c r="L15" s="10" t="s">
        <v>87</v>
      </c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25000</v>
      </c>
      <c r="F16" s="11"/>
      <c r="G16" s="11"/>
      <c r="H16" s="11">
        <v>25000</v>
      </c>
      <c r="I16" s="11"/>
      <c r="J16" s="11">
        <f t="shared" ref="J16:J22" si="0">SUM(H16:I16)</f>
        <v>25000</v>
      </c>
      <c r="K16" s="6" t="s">
        <v>86</v>
      </c>
      <c r="L16" s="10" t="s">
        <v>87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88</v>
      </c>
      <c r="L17" s="39" t="s">
        <v>15</v>
      </c>
    </row>
    <row r="18" spans="1:12" ht="18.75" x14ac:dyDescent="0.3">
      <c r="A18" s="1">
        <v>4</v>
      </c>
      <c r="B18" s="29" t="s">
        <v>32</v>
      </c>
      <c r="C18" s="18">
        <v>5</v>
      </c>
      <c r="D18" s="12" t="s">
        <v>33</v>
      </c>
      <c r="E18" s="11">
        <v>17000</v>
      </c>
      <c r="F18" s="11"/>
      <c r="G18" s="11"/>
      <c r="H18" s="11">
        <v>17000</v>
      </c>
      <c r="I18" s="11"/>
      <c r="J18" s="11">
        <f t="shared" si="0"/>
        <v>17000</v>
      </c>
      <c r="K18" s="6" t="s">
        <v>89</v>
      </c>
      <c r="L18" s="39" t="s">
        <v>47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84</v>
      </c>
      <c r="E19" s="11">
        <v>25000</v>
      </c>
      <c r="F19" s="11">
        <v>30000</v>
      </c>
      <c r="G19" s="11">
        <v>5000</v>
      </c>
      <c r="H19" s="11">
        <v>25000</v>
      </c>
      <c r="I19" s="11"/>
      <c r="J19" s="11">
        <f t="shared" si="0"/>
        <v>25000</v>
      </c>
      <c r="K19" s="6" t="s">
        <v>89</v>
      </c>
      <c r="L19" s="39" t="s">
        <v>47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19250</v>
      </c>
      <c r="G20" s="11">
        <v>1750</v>
      </c>
      <c r="H20" s="11">
        <v>17500</v>
      </c>
      <c r="I20" s="11"/>
      <c r="J20" s="11">
        <f t="shared" si="0"/>
        <v>17500</v>
      </c>
      <c r="K20" s="6" t="s">
        <v>90</v>
      </c>
      <c r="L20" s="39" t="s">
        <v>91</v>
      </c>
    </row>
    <row r="21" spans="1:12" ht="18.75" x14ac:dyDescent="0.3">
      <c r="A21" s="1">
        <v>7</v>
      </c>
      <c r="B21" s="15" t="s">
        <v>40</v>
      </c>
      <c r="C21" s="18">
        <v>8</v>
      </c>
      <c r="D21" s="24" t="s">
        <v>41</v>
      </c>
      <c r="E21" s="11">
        <v>25000</v>
      </c>
      <c r="F21" s="11">
        <v>22000</v>
      </c>
      <c r="G21" s="11">
        <v>2000</v>
      </c>
      <c r="H21" s="11">
        <v>25000</v>
      </c>
      <c r="I21" s="11"/>
      <c r="J21" s="11">
        <f t="shared" si="0"/>
        <v>25000</v>
      </c>
      <c r="K21" s="6" t="s">
        <v>89</v>
      </c>
      <c r="L21" s="39" t="s">
        <v>91</v>
      </c>
    </row>
    <row r="22" spans="1:12" ht="18.75" x14ac:dyDescent="0.3">
      <c r="A22" s="1">
        <v>8</v>
      </c>
      <c r="B22" s="15" t="s">
        <v>70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88</v>
      </c>
      <c r="L22" s="39" t="s">
        <v>91</v>
      </c>
    </row>
    <row r="23" spans="1:12" ht="18.75" customHeight="1" x14ac:dyDescent="0.25">
      <c r="A23" s="84" t="s">
        <v>20</v>
      </c>
      <c r="B23" s="85"/>
      <c r="C23" s="85"/>
      <c r="D23" s="86"/>
      <c r="E23" s="38">
        <f>SUM(E15:E22)</f>
        <v>169500</v>
      </c>
      <c r="F23" s="38">
        <f t="shared" ref="F23:J23" si="1">SUM(F15:F22)</f>
        <v>71250</v>
      </c>
      <c r="G23" s="38">
        <f t="shared" si="1"/>
        <v>8750</v>
      </c>
      <c r="H23" s="38">
        <f t="shared" si="1"/>
        <v>169500</v>
      </c>
      <c r="I23" s="38">
        <f t="shared" si="1"/>
        <v>0</v>
      </c>
      <c r="J23" s="38">
        <f t="shared" si="1"/>
        <v>169500</v>
      </c>
      <c r="K23" s="6" t="s">
        <v>86</v>
      </c>
      <c r="L23" s="39" t="s">
        <v>51</v>
      </c>
    </row>
    <row r="24" spans="1:12" ht="15.75" x14ac:dyDescent="0.25">
      <c r="A24" s="83" t="s">
        <v>17</v>
      </c>
      <c r="B24" s="83"/>
      <c r="C24" s="83"/>
      <c r="D24" s="83"/>
      <c r="E24" s="83"/>
      <c r="F24" s="83"/>
      <c r="G24" s="83"/>
      <c r="H24" s="83"/>
      <c r="I24" s="83"/>
      <c r="J24" s="11">
        <f>-J23*0.1</f>
        <v>-16950</v>
      </c>
      <c r="K24" s="25"/>
      <c r="L24" s="26"/>
    </row>
    <row r="25" spans="1:12" ht="15.75" x14ac:dyDescent="0.25">
      <c r="A25" s="104" t="s">
        <v>92</v>
      </c>
      <c r="B25" s="105"/>
      <c r="C25" s="105"/>
      <c r="D25" s="105"/>
      <c r="E25" s="105"/>
      <c r="F25" s="105"/>
      <c r="G25" s="105"/>
      <c r="H25" s="105"/>
      <c r="I25" s="106"/>
      <c r="J25" s="11">
        <v>-45000</v>
      </c>
      <c r="K25" s="25"/>
      <c r="L25" s="26"/>
    </row>
    <row r="26" spans="1:12" ht="15.75" x14ac:dyDescent="0.25">
      <c r="A26" s="83" t="s">
        <v>18</v>
      </c>
      <c r="B26" s="83"/>
      <c r="C26" s="83"/>
      <c r="D26" s="83"/>
      <c r="E26" s="83"/>
      <c r="F26" s="83"/>
      <c r="G26" s="83"/>
      <c r="H26" s="83"/>
      <c r="I26" s="83"/>
      <c r="J26" s="32">
        <f>SUM(J23:J25)</f>
        <v>107550</v>
      </c>
      <c r="K26" s="25"/>
      <c r="L26" s="26"/>
    </row>
    <row r="27" spans="1:12" ht="9" customHeight="1" x14ac:dyDescent="0.25"/>
    <row r="28" spans="1:12" ht="18.75" x14ac:dyDescent="0.3">
      <c r="A28" s="1">
        <v>7</v>
      </c>
      <c r="B28" s="15" t="s">
        <v>40</v>
      </c>
      <c r="C28" s="18">
        <v>8</v>
      </c>
      <c r="D28" s="24" t="s">
        <v>41</v>
      </c>
      <c r="E28" s="11">
        <v>20000</v>
      </c>
      <c r="F28" s="92" t="s">
        <v>48</v>
      </c>
      <c r="G28" s="93"/>
      <c r="H28" s="11">
        <v>20000</v>
      </c>
      <c r="I28" s="11"/>
      <c r="J28" s="11">
        <v>25000</v>
      </c>
      <c r="K28" s="6" t="s">
        <v>46</v>
      </c>
      <c r="L28" s="10" t="s">
        <v>19</v>
      </c>
    </row>
    <row r="29" spans="1:12" ht="6" customHeight="1" x14ac:dyDescent="0.25">
      <c r="H29" s="37"/>
    </row>
  </sheetData>
  <mergeCells count="14">
    <mergeCell ref="F9:L9"/>
    <mergeCell ref="A1:L1"/>
    <mergeCell ref="A3:G3"/>
    <mergeCell ref="H3:L3"/>
    <mergeCell ref="J6:K6"/>
    <mergeCell ref="F7:L7"/>
    <mergeCell ref="F28:G28"/>
    <mergeCell ref="A11:L11"/>
    <mergeCell ref="A12:L12"/>
    <mergeCell ref="K13:L13"/>
    <mergeCell ref="A23:D23"/>
    <mergeCell ref="A24:I24"/>
    <mergeCell ref="A26:I26"/>
    <mergeCell ref="A25:I25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Normal="100" workbookViewId="0">
      <selection activeCell="B18" sqref="B18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87" t="s">
        <v>93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5.25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20.25" customHeight="1" x14ac:dyDescent="0.35">
      <c r="A3" s="88" t="s">
        <v>21</v>
      </c>
      <c r="B3" s="88"/>
      <c r="C3" s="88"/>
      <c r="D3" s="88"/>
      <c r="E3" s="88"/>
      <c r="F3" s="88"/>
      <c r="G3" s="88"/>
      <c r="H3" s="89" t="s">
        <v>22</v>
      </c>
      <c r="I3" s="89"/>
      <c r="J3" s="89"/>
      <c r="K3" s="89"/>
      <c r="L3" s="8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53"/>
      <c r="I4" s="53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0"/>
      <c r="K6" s="80"/>
      <c r="L6" s="53"/>
    </row>
    <row r="7" spans="1:12" ht="13.5" customHeight="1" x14ac:dyDescent="0.3">
      <c r="A7" s="3" t="s">
        <v>12</v>
      </c>
      <c r="D7" s="53" t="s">
        <v>23</v>
      </c>
      <c r="E7" s="53"/>
      <c r="F7" s="90" t="s">
        <v>24</v>
      </c>
      <c r="G7" s="90"/>
      <c r="H7" s="90"/>
      <c r="I7" s="90"/>
      <c r="J7" s="90"/>
      <c r="K7" s="90"/>
      <c r="L7" s="90"/>
    </row>
    <row r="8" spans="1:12" ht="6.75" customHeight="1" x14ac:dyDescent="0.3">
      <c r="A8" s="3"/>
      <c r="D8" s="53"/>
      <c r="E8" s="53"/>
      <c r="F8" s="56"/>
      <c r="G8" s="56"/>
      <c r="H8" s="56"/>
      <c r="I8" s="56"/>
      <c r="J8" s="56"/>
      <c r="K8" s="56"/>
      <c r="L8" s="56"/>
    </row>
    <row r="9" spans="1:12" ht="13.5" customHeight="1" x14ac:dyDescent="0.3">
      <c r="A9" s="3"/>
      <c r="D9" s="53"/>
      <c r="E9" s="53"/>
      <c r="F9" s="80" t="s">
        <v>25</v>
      </c>
      <c r="G9" s="80"/>
      <c r="H9" s="80"/>
      <c r="I9" s="80"/>
      <c r="J9" s="80"/>
      <c r="K9" s="80"/>
      <c r="L9" s="80"/>
    </row>
    <row r="10" spans="1:12" ht="3" customHeight="1" x14ac:dyDescent="0.3">
      <c r="A10" s="3"/>
      <c r="D10" s="53"/>
      <c r="E10" s="53"/>
      <c r="F10" s="53"/>
      <c r="G10" s="53"/>
      <c r="H10" s="53"/>
      <c r="I10" s="53"/>
      <c r="J10" s="53"/>
      <c r="K10" s="54"/>
      <c r="L10" s="54"/>
    </row>
    <row r="11" spans="1:12" ht="18.75" customHeight="1" x14ac:dyDescent="0.3">
      <c r="A11" s="80" t="s">
        <v>67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12" ht="18.75" customHeight="1" x14ac:dyDescent="0.3">
      <c r="A12" s="80" t="s">
        <v>66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12" ht="6.75" customHeight="1" x14ac:dyDescent="0.3">
      <c r="K13" s="81"/>
      <c r="L13" s="8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20000</v>
      </c>
      <c r="F15" s="11"/>
      <c r="G15" s="11"/>
      <c r="H15" s="11">
        <v>20000</v>
      </c>
      <c r="I15" s="11"/>
      <c r="J15" s="11">
        <f>SUM(H15:I15)</f>
        <v>20000</v>
      </c>
      <c r="K15" s="6" t="s">
        <v>97</v>
      </c>
      <c r="L15" s="39" t="s">
        <v>15</v>
      </c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23000</v>
      </c>
      <c r="F16" s="11"/>
      <c r="G16" s="11"/>
      <c r="H16" s="11">
        <v>23000</v>
      </c>
      <c r="I16" s="11"/>
      <c r="J16" s="11">
        <f t="shared" ref="J16:J22" si="0">SUM(H16:I16)</f>
        <v>23000</v>
      </c>
      <c r="K16" s="6" t="s">
        <v>97</v>
      </c>
      <c r="L16" s="39" t="s">
        <v>15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94</v>
      </c>
      <c r="L17" s="39" t="s">
        <v>15</v>
      </c>
    </row>
    <row r="18" spans="1:12" ht="18.75" x14ac:dyDescent="0.3">
      <c r="A18" s="1">
        <v>4</v>
      </c>
      <c r="B18" s="29" t="s">
        <v>32</v>
      </c>
      <c r="C18" s="18">
        <v>5</v>
      </c>
      <c r="D18" s="12" t="s">
        <v>33</v>
      </c>
      <c r="E18" s="11">
        <v>17000</v>
      </c>
      <c r="F18" s="11"/>
      <c r="G18" s="11"/>
      <c r="H18" s="11">
        <v>17000</v>
      </c>
      <c r="I18" s="11"/>
      <c r="J18" s="11">
        <f t="shared" si="0"/>
        <v>17000</v>
      </c>
      <c r="K18" s="6" t="s">
        <v>97</v>
      </c>
      <c r="L18" s="39" t="s">
        <v>47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84</v>
      </c>
      <c r="E19" s="11">
        <v>25000</v>
      </c>
      <c r="F19" s="11">
        <v>30000</v>
      </c>
      <c r="G19" s="11">
        <v>5000</v>
      </c>
      <c r="H19" s="11">
        <v>25000</v>
      </c>
      <c r="I19" s="11"/>
      <c r="J19" s="11">
        <f t="shared" si="0"/>
        <v>25000</v>
      </c>
      <c r="K19" s="6" t="s">
        <v>98</v>
      </c>
      <c r="L19" s="39" t="s">
        <v>47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19250</v>
      </c>
      <c r="G20" s="11">
        <v>1750</v>
      </c>
      <c r="H20" s="11">
        <v>17500</v>
      </c>
      <c r="I20" s="11"/>
      <c r="J20" s="11">
        <f t="shared" si="0"/>
        <v>17500</v>
      </c>
      <c r="K20" s="6" t="s">
        <v>94</v>
      </c>
      <c r="L20" s="39" t="s">
        <v>95</v>
      </c>
    </row>
    <row r="21" spans="1:12" ht="18.75" x14ac:dyDescent="0.3">
      <c r="A21" s="1">
        <v>7</v>
      </c>
      <c r="B21" s="17" t="s">
        <v>40</v>
      </c>
      <c r="C21" s="18">
        <v>8</v>
      </c>
      <c r="D21" s="24" t="s">
        <v>41</v>
      </c>
      <c r="E21" s="11">
        <v>20000</v>
      </c>
      <c r="F21" s="11">
        <v>22000</v>
      </c>
      <c r="G21" s="11">
        <v>2000</v>
      </c>
      <c r="H21" s="11">
        <v>20000</v>
      </c>
      <c r="I21" s="11"/>
      <c r="J21" s="11">
        <f t="shared" si="0"/>
        <v>20000</v>
      </c>
      <c r="K21" s="6" t="s">
        <v>96</v>
      </c>
      <c r="L21" s="39" t="s">
        <v>95</v>
      </c>
    </row>
    <row r="22" spans="1:12" ht="18.75" x14ac:dyDescent="0.3">
      <c r="A22" s="1">
        <v>8</v>
      </c>
      <c r="B22" s="15" t="s">
        <v>70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94</v>
      </c>
      <c r="L22" s="39" t="s">
        <v>95</v>
      </c>
    </row>
    <row r="23" spans="1:12" ht="18.75" customHeight="1" x14ac:dyDescent="0.25">
      <c r="A23" s="84" t="s">
        <v>20</v>
      </c>
      <c r="B23" s="85"/>
      <c r="C23" s="85"/>
      <c r="D23" s="86"/>
      <c r="E23" s="38">
        <f>SUM(E15:E22)</f>
        <v>162500</v>
      </c>
      <c r="F23" s="38">
        <f t="shared" ref="F23:J23" si="1">SUM(F15:F22)</f>
        <v>71250</v>
      </c>
      <c r="G23" s="38">
        <f t="shared" si="1"/>
        <v>8750</v>
      </c>
      <c r="H23" s="38">
        <f t="shared" si="1"/>
        <v>162500</v>
      </c>
      <c r="I23" s="38">
        <f t="shared" si="1"/>
        <v>0</v>
      </c>
      <c r="J23" s="38">
        <f t="shared" si="1"/>
        <v>162500</v>
      </c>
      <c r="K23" s="6" t="s">
        <v>97</v>
      </c>
      <c r="L23" s="39" t="s">
        <v>51</v>
      </c>
    </row>
    <row r="24" spans="1:12" ht="15.75" x14ac:dyDescent="0.25">
      <c r="A24" s="83" t="s">
        <v>17</v>
      </c>
      <c r="B24" s="83"/>
      <c r="C24" s="83"/>
      <c r="D24" s="83"/>
      <c r="E24" s="83"/>
      <c r="F24" s="83"/>
      <c r="G24" s="83"/>
      <c r="H24" s="83"/>
      <c r="I24" s="83"/>
      <c r="J24" s="11">
        <f>-J23*0.1</f>
        <v>-16250</v>
      </c>
      <c r="K24" s="25"/>
      <c r="L24" s="26"/>
    </row>
    <row r="25" spans="1:12" ht="15.75" x14ac:dyDescent="0.25">
      <c r="A25" s="97" t="s">
        <v>92</v>
      </c>
      <c r="B25" s="98"/>
      <c r="C25" s="98"/>
      <c r="D25" s="98"/>
      <c r="E25" s="98"/>
      <c r="F25" s="98"/>
      <c r="G25" s="98"/>
      <c r="H25" s="98"/>
      <c r="I25" s="99"/>
      <c r="J25" s="11">
        <v>-5000</v>
      </c>
      <c r="K25" s="25"/>
      <c r="L25" s="26"/>
    </row>
    <row r="26" spans="1:12" ht="15.75" x14ac:dyDescent="0.25">
      <c r="A26" s="83" t="s">
        <v>100</v>
      </c>
      <c r="B26" s="83"/>
      <c r="C26" s="83"/>
      <c r="D26" s="83"/>
      <c r="E26" s="83"/>
      <c r="F26" s="83"/>
      <c r="G26" s="83"/>
      <c r="H26" s="83"/>
      <c r="I26" s="83"/>
      <c r="J26" s="32">
        <f>SUM(J23:J25)</f>
        <v>141250</v>
      </c>
      <c r="K26" s="25"/>
      <c r="L26" s="26"/>
    </row>
    <row r="27" spans="1:12" ht="9" customHeight="1" x14ac:dyDescent="0.25"/>
    <row r="28" spans="1:12" ht="6" customHeight="1" x14ac:dyDescent="0.25">
      <c r="H28" s="37"/>
    </row>
  </sheetData>
  <mergeCells count="13">
    <mergeCell ref="F9:L9"/>
    <mergeCell ref="A1:L1"/>
    <mergeCell ref="A3:G3"/>
    <mergeCell ref="H3:L3"/>
    <mergeCell ref="J6:K6"/>
    <mergeCell ref="F7:L7"/>
    <mergeCell ref="A26:I26"/>
    <mergeCell ref="A11:L11"/>
    <mergeCell ref="A12:L12"/>
    <mergeCell ref="K13:L13"/>
    <mergeCell ref="A23:D23"/>
    <mergeCell ref="A24:I24"/>
    <mergeCell ref="A25:I25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selection activeCell="J25" sqref="J25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87" t="s">
        <v>99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5.2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  <row r="3" spans="1:12" ht="20.25" customHeight="1" x14ac:dyDescent="0.35">
      <c r="A3" s="88" t="s">
        <v>21</v>
      </c>
      <c r="B3" s="88"/>
      <c r="C3" s="88"/>
      <c r="D3" s="88"/>
      <c r="E3" s="88"/>
      <c r="F3" s="88"/>
      <c r="G3" s="88"/>
      <c r="H3" s="89" t="s">
        <v>22</v>
      </c>
      <c r="I3" s="89"/>
      <c r="J3" s="89"/>
      <c r="K3" s="89"/>
      <c r="L3" s="8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57"/>
      <c r="I4" s="57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0"/>
      <c r="K6" s="80"/>
      <c r="L6" s="57"/>
    </row>
    <row r="7" spans="1:12" ht="13.5" customHeight="1" x14ac:dyDescent="0.3">
      <c r="A7" s="3" t="s">
        <v>12</v>
      </c>
      <c r="D7" s="57" t="s">
        <v>23</v>
      </c>
      <c r="E7" s="57"/>
      <c r="F7" s="90" t="s">
        <v>24</v>
      </c>
      <c r="G7" s="90"/>
      <c r="H7" s="90"/>
      <c r="I7" s="90"/>
      <c r="J7" s="90"/>
      <c r="K7" s="90"/>
      <c r="L7" s="90"/>
    </row>
    <row r="8" spans="1:12" ht="6.75" customHeight="1" x14ac:dyDescent="0.3">
      <c r="A8" s="3"/>
      <c r="D8" s="57"/>
      <c r="E8" s="57"/>
      <c r="F8" s="60"/>
      <c r="G8" s="60"/>
      <c r="H8" s="60"/>
      <c r="I8" s="60"/>
      <c r="J8" s="60"/>
      <c r="K8" s="60"/>
      <c r="L8" s="60"/>
    </row>
    <row r="9" spans="1:12" ht="13.5" customHeight="1" x14ac:dyDescent="0.3">
      <c r="A9" s="3"/>
      <c r="D9" s="57"/>
      <c r="E9" s="57"/>
      <c r="F9" s="80" t="s">
        <v>25</v>
      </c>
      <c r="G9" s="80"/>
      <c r="H9" s="80"/>
      <c r="I9" s="80"/>
      <c r="J9" s="80"/>
      <c r="K9" s="80"/>
      <c r="L9" s="80"/>
    </row>
    <row r="10" spans="1:12" ht="3" customHeight="1" x14ac:dyDescent="0.3">
      <c r="A10" s="3"/>
      <c r="D10" s="57"/>
      <c r="E10" s="57"/>
      <c r="F10" s="57"/>
      <c r="G10" s="57"/>
      <c r="H10" s="57"/>
      <c r="I10" s="57"/>
      <c r="J10" s="57"/>
      <c r="K10" s="58"/>
      <c r="L10" s="58"/>
    </row>
    <row r="11" spans="1:12" ht="18.75" customHeight="1" x14ac:dyDescent="0.3">
      <c r="A11" s="80" t="s">
        <v>67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12" ht="18.75" customHeight="1" x14ac:dyDescent="0.3">
      <c r="A12" s="80" t="s">
        <v>66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12" ht="6.75" customHeight="1" x14ac:dyDescent="0.3">
      <c r="K13" s="81"/>
      <c r="L13" s="8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20000</v>
      </c>
      <c r="F15" s="11"/>
      <c r="G15" s="11"/>
      <c r="H15" s="11">
        <v>20000</v>
      </c>
      <c r="I15" s="11"/>
      <c r="J15" s="11">
        <f t="shared" ref="J15:J22" si="0">SUM(H15:I15)</f>
        <v>20000</v>
      </c>
      <c r="K15" s="6" t="s">
        <v>114</v>
      </c>
      <c r="L15" s="65" t="s">
        <v>87</v>
      </c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23000</v>
      </c>
      <c r="F16" s="11"/>
      <c r="G16" s="11"/>
      <c r="H16" s="11">
        <v>20000</v>
      </c>
      <c r="I16" s="11"/>
      <c r="J16" s="11">
        <f t="shared" si="0"/>
        <v>20000</v>
      </c>
      <c r="K16" s="6" t="s">
        <v>112</v>
      </c>
      <c r="L16" s="39" t="s">
        <v>15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105</v>
      </c>
      <c r="L17" s="39" t="s">
        <v>15</v>
      </c>
    </row>
    <row r="18" spans="1:12" ht="18.75" x14ac:dyDescent="0.3">
      <c r="A18" s="1">
        <v>4</v>
      </c>
      <c r="B18" s="29" t="s">
        <v>30</v>
      </c>
      <c r="C18" s="18">
        <v>5</v>
      </c>
      <c r="D18" s="12" t="s">
        <v>101</v>
      </c>
      <c r="E18" s="11">
        <v>25000</v>
      </c>
      <c r="F18" s="11"/>
      <c r="G18" s="11"/>
      <c r="H18" s="11">
        <v>25000</v>
      </c>
      <c r="I18" s="11"/>
      <c r="J18" s="11">
        <f t="shared" si="0"/>
        <v>25000</v>
      </c>
      <c r="K18" s="6" t="s">
        <v>106</v>
      </c>
      <c r="L18" s="39" t="s">
        <v>15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84</v>
      </c>
      <c r="E19" s="11">
        <v>25000</v>
      </c>
      <c r="F19" s="11">
        <v>30000</v>
      </c>
      <c r="G19" s="11">
        <v>5000</v>
      </c>
      <c r="H19" s="11">
        <v>25000</v>
      </c>
      <c r="I19" s="11"/>
      <c r="J19" s="11">
        <f t="shared" si="0"/>
        <v>25000</v>
      </c>
      <c r="K19" s="6" t="s">
        <v>107</v>
      </c>
      <c r="L19" s="39" t="s">
        <v>108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19250</v>
      </c>
      <c r="G20" s="11">
        <v>1750</v>
      </c>
      <c r="H20" s="11">
        <v>17500</v>
      </c>
      <c r="I20" s="11"/>
      <c r="J20" s="11">
        <f t="shared" si="0"/>
        <v>17500</v>
      </c>
      <c r="K20" s="6" t="s">
        <v>109</v>
      </c>
      <c r="L20" s="39" t="s">
        <v>95</v>
      </c>
    </row>
    <row r="21" spans="1:12" ht="18.75" x14ac:dyDescent="0.3">
      <c r="A21" s="1">
        <v>7</v>
      </c>
      <c r="B21" s="17" t="s">
        <v>40</v>
      </c>
      <c r="C21" s="18">
        <v>8</v>
      </c>
      <c r="D21" s="24" t="s">
        <v>41</v>
      </c>
      <c r="E21" s="11">
        <v>20000</v>
      </c>
      <c r="F21" s="11">
        <v>22000</v>
      </c>
      <c r="G21" s="11">
        <v>2000</v>
      </c>
      <c r="H21" s="11">
        <v>20000</v>
      </c>
      <c r="I21" s="11"/>
      <c r="J21" s="11">
        <f t="shared" si="0"/>
        <v>20000</v>
      </c>
      <c r="K21" s="6" t="s">
        <v>110</v>
      </c>
      <c r="L21" s="39" t="s">
        <v>108</v>
      </c>
    </row>
    <row r="22" spans="1:12" ht="18.75" x14ac:dyDescent="0.3">
      <c r="A22" s="1">
        <v>8</v>
      </c>
      <c r="B22" s="15" t="s">
        <v>70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111</v>
      </c>
      <c r="L22" s="39" t="s">
        <v>95</v>
      </c>
    </row>
    <row r="23" spans="1:12" ht="18.75" customHeight="1" x14ac:dyDescent="0.25">
      <c r="A23" s="84" t="s">
        <v>20</v>
      </c>
      <c r="B23" s="85"/>
      <c r="C23" s="85"/>
      <c r="D23" s="86"/>
      <c r="E23" s="38">
        <f>SUM(E15:E22)</f>
        <v>170500</v>
      </c>
      <c r="F23" s="38">
        <f t="shared" ref="F23:J23" si="1">SUM(F15:F22)</f>
        <v>71250</v>
      </c>
      <c r="G23" s="38">
        <f t="shared" si="1"/>
        <v>8750</v>
      </c>
      <c r="H23" s="38">
        <f t="shared" si="1"/>
        <v>167500</v>
      </c>
      <c r="I23" s="38">
        <f t="shared" si="1"/>
        <v>0</v>
      </c>
      <c r="J23" s="38">
        <f t="shared" si="1"/>
        <v>167500</v>
      </c>
      <c r="K23" s="6" t="s">
        <v>112</v>
      </c>
      <c r="L23" s="39" t="s">
        <v>51</v>
      </c>
    </row>
    <row r="24" spans="1:12" ht="15.75" x14ac:dyDescent="0.25">
      <c r="A24" s="83" t="s">
        <v>17</v>
      </c>
      <c r="B24" s="83"/>
      <c r="C24" s="83"/>
      <c r="D24" s="83"/>
      <c r="E24" s="83"/>
      <c r="F24" s="83"/>
      <c r="G24" s="83"/>
      <c r="H24" s="83"/>
      <c r="I24" s="83"/>
      <c r="J24" s="11">
        <f>-J23*0.1</f>
        <v>-16750</v>
      </c>
      <c r="K24" s="25"/>
      <c r="L24" s="26"/>
    </row>
    <row r="25" spans="1:12" ht="15.75" x14ac:dyDescent="0.25">
      <c r="A25" s="97" t="s">
        <v>92</v>
      </c>
      <c r="B25" s="98"/>
      <c r="C25" s="98"/>
      <c r="D25" s="98"/>
      <c r="E25" s="98"/>
      <c r="F25" s="98"/>
      <c r="G25" s="98"/>
      <c r="H25" s="98"/>
      <c r="I25" s="99"/>
      <c r="J25" s="11"/>
      <c r="K25" s="25"/>
      <c r="L25" s="26"/>
    </row>
    <row r="26" spans="1:12" ht="15.75" x14ac:dyDescent="0.25">
      <c r="A26" s="83" t="s">
        <v>18</v>
      </c>
      <c r="B26" s="83"/>
      <c r="C26" s="83"/>
      <c r="D26" s="83"/>
      <c r="E26" s="83"/>
      <c r="F26" s="83"/>
      <c r="G26" s="83"/>
      <c r="H26" s="83"/>
      <c r="I26" s="83"/>
      <c r="J26" s="32">
        <f>SUM(J23:J25)</f>
        <v>150750</v>
      </c>
      <c r="K26" s="25"/>
      <c r="L26" s="26"/>
    </row>
    <row r="27" spans="1:12" ht="9" customHeight="1" x14ac:dyDescent="0.25"/>
    <row r="28" spans="1:12" ht="6" customHeight="1" x14ac:dyDescent="0.25">
      <c r="H28" s="37"/>
    </row>
    <row r="29" spans="1:12" ht="18.75" x14ac:dyDescent="0.3">
      <c r="A29" s="1">
        <v>4</v>
      </c>
      <c r="B29" s="29" t="s">
        <v>102</v>
      </c>
      <c r="C29" s="107" t="s">
        <v>103</v>
      </c>
      <c r="D29" s="108"/>
      <c r="E29" s="108"/>
      <c r="F29" s="108"/>
      <c r="G29" s="108"/>
      <c r="H29" s="108"/>
      <c r="I29" s="108"/>
      <c r="J29" s="108"/>
      <c r="K29" s="108"/>
      <c r="L29" s="109"/>
    </row>
    <row r="30" spans="1:12" x14ac:dyDescent="0.25">
      <c r="A30" s="110" t="s">
        <v>104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</row>
  </sheetData>
  <mergeCells count="15">
    <mergeCell ref="F9:L9"/>
    <mergeCell ref="C29:L29"/>
    <mergeCell ref="A30:L30"/>
    <mergeCell ref="A1:L1"/>
    <mergeCell ref="A3:G3"/>
    <mergeCell ref="H3:L3"/>
    <mergeCell ref="J6:K6"/>
    <mergeCell ref="F7:L7"/>
    <mergeCell ref="A26:I26"/>
    <mergeCell ref="A11:L11"/>
    <mergeCell ref="A12:L12"/>
    <mergeCell ref="K13:L13"/>
    <mergeCell ref="A23:D23"/>
    <mergeCell ref="A24:I24"/>
    <mergeCell ref="A25:I25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Normal="100" workbookViewId="0">
      <selection activeCell="E16" sqref="E16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87" t="s">
        <v>113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5.25" customHeight="1" x14ac:dyDescent="0.2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1:12" ht="20.25" customHeight="1" x14ac:dyDescent="0.35">
      <c r="A3" s="88" t="s">
        <v>21</v>
      </c>
      <c r="B3" s="88"/>
      <c r="C3" s="88"/>
      <c r="D3" s="88"/>
      <c r="E3" s="88"/>
      <c r="F3" s="88"/>
      <c r="G3" s="88"/>
      <c r="H3" s="89" t="s">
        <v>22</v>
      </c>
      <c r="I3" s="89"/>
      <c r="J3" s="89"/>
      <c r="K3" s="89"/>
      <c r="L3" s="8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61"/>
      <c r="I4" s="61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0"/>
      <c r="K6" s="80"/>
      <c r="L6" s="61"/>
    </row>
    <row r="7" spans="1:12" ht="13.5" customHeight="1" x14ac:dyDescent="0.3">
      <c r="A7" s="3" t="s">
        <v>12</v>
      </c>
      <c r="D7" s="61" t="s">
        <v>23</v>
      </c>
      <c r="E7" s="61"/>
      <c r="F7" s="90" t="s">
        <v>24</v>
      </c>
      <c r="G7" s="90"/>
      <c r="H7" s="90"/>
      <c r="I7" s="90"/>
      <c r="J7" s="90"/>
      <c r="K7" s="90"/>
      <c r="L7" s="90"/>
    </row>
    <row r="8" spans="1:12" ht="6.75" customHeight="1" x14ac:dyDescent="0.3">
      <c r="A8" s="3"/>
      <c r="D8" s="61"/>
      <c r="E8" s="61"/>
      <c r="F8" s="63"/>
      <c r="G8" s="63"/>
      <c r="H8" s="63"/>
      <c r="I8" s="63"/>
      <c r="J8" s="63"/>
      <c r="K8" s="63"/>
      <c r="L8" s="63"/>
    </row>
    <row r="9" spans="1:12" ht="13.5" customHeight="1" x14ac:dyDescent="0.3">
      <c r="A9" s="3"/>
      <c r="D9" s="61"/>
      <c r="E9" s="61"/>
      <c r="F9" s="80" t="s">
        <v>25</v>
      </c>
      <c r="G9" s="80"/>
      <c r="H9" s="80"/>
      <c r="I9" s="80"/>
      <c r="J9" s="80"/>
      <c r="K9" s="80"/>
      <c r="L9" s="80"/>
    </row>
    <row r="10" spans="1:12" ht="3" customHeight="1" x14ac:dyDescent="0.3">
      <c r="A10" s="3"/>
      <c r="D10" s="61"/>
      <c r="E10" s="61"/>
      <c r="F10" s="61"/>
      <c r="G10" s="61"/>
      <c r="H10" s="61"/>
      <c r="I10" s="61"/>
      <c r="J10" s="61"/>
      <c r="K10" s="64"/>
      <c r="L10" s="64"/>
    </row>
    <row r="11" spans="1:12" ht="18.75" customHeight="1" x14ac:dyDescent="0.3">
      <c r="A11" s="80" t="s">
        <v>67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12" ht="18.75" customHeight="1" x14ac:dyDescent="0.3">
      <c r="A12" s="80" t="s">
        <v>66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12" ht="6.75" customHeight="1" x14ac:dyDescent="0.3">
      <c r="K13" s="81"/>
      <c r="L13" s="8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17500</v>
      </c>
      <c r="F15" s="11"/>
      <c r="G15" s="11"/>
      <c r="H15" s="11"/>
      <c r="I15" s="11"/>
      <c r="J15" s="11">
        <f>SUM(H15:I15)</f>
        <v>0</v>
      </c>
      <c r="K15" s="6"/>
      <c r="L15" s="65"/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23000</v>
      </c>
      <c r="F16" s="11"/>
      <c r="G16" s="11"/>
      <c r="H16" s="11"/>
      <c r="I16" s="11"/>
      <c r="J16" s="11">
        <f t="shared" ref="J16:J22" si="0">SUM(H16:I16)</f>
        <v>0</v>
      </c>
      <c r="K16" s="6"/>
      <c r="L16" s="39"/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116</v>
      </c>
      <c r="L17" s="39" t="s">
        <v>15</v>
      </c>
    </row>
    <row r="18" spans="1:12" ht="18.75" x14ac:dyDescent="0.3">
      <c r="A18" s="1">
        <v>4</v>
      </c>
      <c r="B18" s="29" t="s">
        <v>30</v>
      </c>
      <c r="C18" s="18">
        <v>5</v>
      </c>
      <c r="D18" s="12" t="s">
        <v>101</v>
      </c>
      <c r="E18" s="11">
        <v>25000</v>
      </c>
      <c r="F18" s="11"/>
      <c r="G18" s="11"/>
      <c r="H18" s="11">
        <v>25000</v>
      </c>
      <c r="I18" s="11"/>
      <c r="J18" s="11">
        <f t="shared" si="0"/>
        <v>25000</v>
      </c>
      <c r="K18" s="6" t="s">
        <v>117</v>
      </c>
      <c r="L18" s="39" t="s">
        <v>121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84</v>
      </c>
      <c r="E19" s="11">
        <v>25000</v>
      </c>
      <c r="F19" s="11">
        <v>30000</v>
      </c>
      <c r="G19" s="11">
        <v>5000</v>
      </c>
      <c r="H19" s="11">
        <v>25000</v>
      </c>
      <c r="I19" s="11"/>
      <c r="J19" s="11">
        <f t="shared" si="0"/>
        <v>25000</v>
      </c>
      <c r="K19" s="6" t="s">
        <v>118</v>
      </c>
      <c r="L19" s="39" t="s">
        <v>108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19250</v>
      </c>
      <c r="G20" s="11">
        <v>1750</v>
      </c>
      <c r="H20" s="11"/>
      <c r="I20" s="11"/>
      <c r="J20" s="11">
        <f t="shared" si="0"/>
        <v>0</v>
      </c>
      <c r="K20" s="6"/>
      <c r="L20" s="39"/>
    </row>
    <row r="21" spans="1:12" ht="18.75" x14ac:dyDescent="0.3">
      <c r="A21" s="1">
        <v>7</v>
      </c>
      <c r="B21" s="17" t="s">
        <v>40</v>
      </c>
      <c r="C21" s="18">
        <v>8</v>
      </c>
      <c r="D21" s="24" t="s">
        <v>41</v>
      </c>
      <c r="E21" s="11">
        <v>20000</v>
      </c>
      <c r="F21" s="11">
        <v>22000</v>
      </c>
      <c r="G21" s="11">
        <v>2000</v>
      </c>
      <c r="H21" s="11">
        <v>20000</v>
      </c>
      <c r="I21" s="11"/>
      <c r="J21" s="11">
        <f t="shared" si="0"/>
        <v>20000</v>
      </c>
      <c r="K21" s="6" t="s">
        <v>116</v>
      </c>
      <c r="L21" s="39" t="s">
        <v>95</v>
      </c>
    </row>
    <row r="22" spans="1:12" ht="18.75" x14ac:dyDescent="0.3">
      <c r="A22" s="1">
        <v>8</v>
      </c>
      <c r="B22" s="15" t="s">
        <v>70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119</v>
      </c>
      <c r="L22" s="39" t="s">
        <v>95</v>
      </c>
    </row>
    <row r="23" spans="1:12" ht="18.75" customHeight="1" x14ac:dyDescent="0.25">
      <c r="A23" s="84" t="s">
        <v>20</v>
      </c>
      <c r="B23" s="85"/>
      <c r="C23" s="85"/>
      <c r="D23" s="86"/>
      <c r="E23" s="38">
        <f>SUM(E15:E22)</f>
        <v>168000</v>
      </c>
      <c r="F23" s="38">
        <f t="shared" ref="F23:J23" si="1">SUM(F15:F22)</f>
        <v>71250</v>
      </c>
      <c r="G23" s="38">
        <f t="shared" si="1"/>
        <v>8750</v>
      </c>
      <c r="H23" s="38">
        <f t="shared" si="1"/>
        <v>110000</v>
      </c>
      <c r="I23" s="38">
        <f t="shared" si="1"/>
        <v>0</v>
      </c>
      <c r="J23" s="38">
        <f t="shared" si="1"/>
        <v>110000</v>
      </c>
      <c r="K23" s="6" t="s">
        <v>117</v>
      </c>
      <c r="L23" s="39"/>
    </row>
    <row r="24" spans="1:12" ht="15.75" x14ac:dyDescent="0.25">
      <c r="A24" s="83" t="s">
        <v>17</v>
      </c>
      <c r="B24" s="83"/>
      <c r="C24" s="83"/>
      <c r="D24" s="83"/>
      <c r="E24" s="83"/>
      <c r="F24" s="83"/>
      <c r="G24" s="83"/>
      <c r="H24" s="83"/>
      <c r="I24" s="83"/>
      <c r="J24" s="11">
        <f>-J23*0.1</f>
        <v>-11000</v>
      </c>
      <c r="K24" s="25"/>
      <c r="L24" s="26"/>
    </row>
    <row r="25" spans="1:12" ht="15.75" x14ac:dyDescent="0.25">
      <c r="A25" s="97" t="s">
        <v>120</v>
      </c>
      <c r="B25" s="98"/>
      <c r="C25" s="98"/>
      <c r="D25" s="98"/>
      <c r="E25" s="98"/>
      <c r="F25" s="98"/>
      <c r="G25" s="98"/>
      <c r="H25" s="98"/>
      <c r="I25" s="99"/>
      <c r="J25" s="11">
        <v>-15000</v>
      </c>
      <c r="K25" s="25"/>
      <c r="L25" s="26"/>
    </row>
    <row r="26" spans="1:12" ht="15.75" x14ac:dyDescent="0.25">
      <c r="A26" s="83" t="s">
        <v>18</v>
      </c>
      <c r="B26" s="83"/>
      <c r="C26" s="83"/>
      <c r="D26" s="83"/>
      <c r="E26" s="83"/>
      <c r="F26" s="83"/>
      <c r="G26" s="83"/>
      <c r="H26" s="83"/>
      <c r="I26" s="83"/>
      <c r="J26" s="32">
        <f>SUM(J23:J25)</f>
        <v>84000</v>
      </c>
      <c r="K26" s="25"/>
      <c r="L26" s="26"/>
    </row>
    <row r="27" spans="1:12" ht="9" customHeight="1" x14ac:dyDescent="0.25"/>
    <row r="28" spans="1:12" ht="6" customHeight="1" x14ac:dyDescent="0.25">
      <c r="H28" s="37"/>
    </row>
    <row r="29" spans="1:12" ht="18.75" x14ac:dyDescent="0.3">
      <c r="A29" s="1">
        <v>4</v>
      </c>
      <c r="B29" s="29" t="s">
        <v>102</v>
      </c>
      <c r="C29" s="107" t="s">
        <v>103</v>
      </c>
      <c r="D29" s="108"/>
      <c r="E29" s="108"/>
      <c r="F29" s="108"/>
      <c r="G29" s="108"/>
      <c r="H29" s="108"/>
      <c r="I29" s="108"/>
      <c r="J29" s="108"/>
      <c r="K29" s="108"/>
      <c r="L29" s="109"/>
    </row>
    <row r="30" spans="1:12" x14ac:dyDescent="0.25">
      <c r="A30" s="110" t="s">
        <v>104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</row>
    <row r="31" spans="1:12" x14ac:dyDescent="0.25">
      <c r="A31" s="91" t="s">
        <v>115</v>
      </c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</row>
    <row r="32" spans="1:12" x14ac:dyDescent="0.25">
      <c r="A32" s="91" t="s">
        <v>122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</row>
    <row r="37" spans="10:10" x14ac:dyDescent="0.25">
      <c r="J37" s="70"/>
    </row>
  </sheetData>
  <mergeCells count="17">
    <mergeCell ref="A1:L1"/>
    <mergeCell ref="A3:G3"/>
    <mergeCell ref="H3:L3"/>
    <mergeCell ref="J6:K6"/>
    <mergeCell ref="F7:L7"/>
    <mergeCell ref="A24:I24"/>
    <mergeCell ref="A25:I25"/>
    <mergeCell ref="A32:L32"/>
    <mergeCell ref="F9:L9"/>
    <mergeCell ref="A31:L31"/>
    <mergeCell ref="A26:I26"/>
    <mergeCell ref="C29:L29"/>
    <mergeCell ref="A30:L30"/>
    <mergeCell ref="A11:L11"/>
    <mergeCell ref="A12:L12"/>
    <mergeCell ref="K13:L13"/>
    <mergeCell ref="A23:D23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Normal="100" workbookViewId="0">
      <selection activeCell="G16" sqref="G16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87" t="s">
        <v>123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5.25" customHeight="1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pans="1:12" ht="20.25" customHeight="1" x14ac:dyDescent="0.35">
      <c r="A3" s="88" t="s">
        <v>21</v>
      </c>
      <c r="B3" s="88"/>
      <c r="C3" s="88"/>
      <c r="D3" s="88"/>
      <c r="E3" s="88"/>
      <c r="F3" s="88"/>
      <c r="G3" s="88"/>
      <c r="H3" s="89" t="s">
        <v>22</v>
      </c>
      <c r="I3" s="89"/>
      <c r="J3" s="89"/>
      <c r="K3" s="89"/>
      <c r="L3" s="8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66"/>
      <c r="I4" s="66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0"/>
      <c r="K6" s="80"/>
      <c r="L6" s="66"/>
    </row>
    <row r="7" spans="1:12" ht="13.5" customHeight="1" x14ac:dyDescent="0.3">
      <c r="A7" s="3" t="s">
        <v>12</v>
      </c>
      <c r="D7" s="66" t="s">
        <v>23</v>
      </c>
      <c r="E7" s="66"/>
      <c r="F7" s="90" t="s">
        <v>24</v>
      </c>
      <c r="G7" s="90"/>
      <c r="H7" s="90"/>
      <c r="I7" s="90"/>
      <c r="J7" s="90"/>
      <c r="K7" s="90"/>
      <c r="L7" s="90"/>
    </row>
    <row r="8" spans="1:12" ht="6.75" customHeight="1" x14ac:dyDescent="0.3">
      <c r="A8" s="3"/>
      <c r="D8" s="66"/>
      <c r="E8" s="66"/>
      <c r="F8" s="68"/>
      <c r="G8" s="68"/>
      <c r="H8" s="68"/>
      <c r="I8" s="68"/>
      <c r="J8" s="68"/>
      <c r="K8" s="68"/>
      <c r="L8" s="68"/>
    </row>
    <row r="9" spans="1:12" ht="13.5" customHeight="1" x14ac:dyDescent="0.3">
      <c r="A9" s="3"/>
      <c r="D9" s="66"/>
      <c r="E9" s="66"/>
      <c r="F9" s="80" t="s">
        <v>25</v>
      </c>
      <c r="G9" s="80"/>
      <c r="H9" s="80"/>
      <c r="I9" s="80"/>
      <c r="J9" s="80"/>
      <c r="K9" s="80"/>
      <c r="L9" s="80"/>
    </row>
    <row r="10" spans="1:12" ht="3" customHeight="1" x14ac:dyDescent="0.3">
      <c r="A10" s="3"/>
      <c r="D10" s="66"/>
      <c r="E10" s="66"/>
      <c r="F10" s="66"/>
      <c r="G10" s="66"/>
      <c r="H10" s="66"/>
      <c r="I10" s="66"/>
      <c r="J10" s="66"/>
      <c r="K10" s="69"/>
      <c r="L10" s="69"/>
    </row>
    <row r="11" spans="1:12" ht="18.75" customHeight="1" x14ac:dyDescent="0.3">
      <c r="A11" s="80" t="s">
        <v>67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12" ht="18.75" customHeight="1" x14ac:dyDescent="0.3">
      <c r="A12" s="80" t="s">
        <v>66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12" ht="6.75" customHeight="1" x14ac:dyDescent="0.3">
      <c r="K13" s="81"/>
      <c r="L13" s="8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17500</v>
      </c>
      <c r="F15" s="11">
        <v>19250</v>
      </c>
      <c r="G15" s="11">
        <v>1750</v>
      </c>
      <c r="H15" s="11"/>
      <c r="I15" s="11"/>
      <c r="J15" s="11">
        <f>SUM(H15:I15)</f>
        <v>0</v>
      </c>
      <c r="K15" s="6"/>
      <c r="L15" s="65"/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23000</v>
      </c>
      <c r="F16" s="11">
        <v>25300</v>
      </c>
      <c r="G16" s="11"/>
      <c r="H16" s="11"/>
      <c r="I16" s="11">
        <v>20000</v>
      </c>
      <c r="J16" s="11">
        <f t="shared" ref="J16:J22" si="0">SUM(H16:I16)</f>
        <v>20000</v>
      </c>
      <c r="K16" s="6"/>
      <c r="L16" s="65" t="s">
        <v>125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124</v>
      </c>
      <c r="L17" s="39" t="s">
        <v>15</v>
      </c>
    </row>
    <row r="18" spans="1:12" ht="18.75" x14ac:dyDescent="0.3">
      <c r="A18" s="1">
        <v>4</v>
      </c>
      <c r="B18" s="29" t="s">
        <v>30</v>
      </c>
      <c r="C18" s="18">
        <v>5</v>
      </c>
      <c r="D18" s="12" t="s">
        <v>101</v>
      </c>
      <c r="E18" s="11">
        <v>25000</v>
      </c>
      <c r="F18" s="11"/>
      <c r="G18" s="11"/>
      <c r="H18" s="11">
        <v>25000</v>
      </c>
      <c r="I18" s="11"/>
      <c r="J18" s="11">
        <f t="shared" si="0"/>
        <v>25000</v>
      </c>
      <c r="K18" s="6" t="s">
        <v>124</v>
      </c>
      <c r="L18" s="39" t="s">
        <v>95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84</v>
      </c>
      <c r="E19" s="11">
        <v>25000</v>
      </c>
      <c r="F19" s="11">
        <v>30000</v>
      </c>
      <c r="G19" s="11">
        <v>5000</v>
      </c>
      <c r="H19" s="11">
        <v>25000</v>
      </c>
      <c r="I19" s="11"/>
      <c r="J19" s="11">
        <f t="shared" si="0"/>
        <v>25000</v>
      </c>
      <c r="K19" s="6" t="s">
        <v>124</v>
      </c>
      <c r="L19" s="39" t="s">
        <v>95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38500</v>
      </c>
      <c r="G20" s="11">
        <v>3500</v>
      </c>
      <c r="H20" s="11">
        <v>17500</v>
      </c>
      <c r="I20" s="11">
        <v>17500</v>
      </c>
      <c r="J20" s="11">
        <f t="shared" si="0"/>
        <v>35000</v>
      </c>
      <c r="K20" s="6" t="s">
        <v>124</v>
      </c>
      <c r="L20" s="1" t="s">
        <v>126</v>
      </c>
    </row>
    <row r="21" spans="1:12" ht="18.75" x14ac:dyDescent="0.3">
      <c r="A21" s="1">
        <v>7</v>
      </c>
      <c r="B21" s="17" t="s">
        <v>40</v>
      </c>
      <c r="C21" s="18">
        <v>8</v>
      </c>
      <c r="D21" s="24" t="s">
        <v>41</v>
      </c>
      <c r="E21" s="11">
        <v>20000</v>
      </c>
      <c r="F21" s="11">
        <v>22000</v>
      </c>
      <c r="G21" s="11">
        <v>2000</v>
      </c>
      <c r="H21" s="11">
        <v>20000</v>
      </c>
      <c r="I21" s="11"/>
      <c r="J21" s="11">
        <f t="shared" si="0"/>
        <v>20000</v>
      </c>
      <c r="K21" s="6" t="s">
        <v>124</v>
      </c>
      <c r="L21" s="39" t="s">
        <v>95</v>
      </c>
    </row>
    <row r="22" spans="1:12" ht="18.75" x14ac:dyDescent="0.3">
      <c r="A22" s="1">
        <v>8</v>
      </c>
      <c r="B22" s="15" t="s">
        <v>70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127</v>
      </c>
      <c r="L22" s="39" t="s">
        <v>95</v>
      </c>
    </row>
    <row r="23" spans="1:12" ht="18.75" customHeight="1" x14ac:dyDescent="0.25">
      <c r="A23" s="84" t="s">
        <v>20</v>
      </c>
      <c r="B23" s="85"/>
      <c r="C23" s="85"/>
      <c r="D23" s="86"/>
      <c r="E23" s="38">
        <f>SUM(E15:E22)</f>
        <v>168000</v>
      </c>
      <c r="F23" s="38">
        <f t="shared" ref="F23:I23" si="1">SUM(F15:F22)</f>
        <v>135050</v>
      </c>
      <c r="G23" s="38">
        <f t="shared" si="1"/>
        <v>12250</v>
      </c>
      <c r="H23" s="75">
        <f t="shared" si="1"/>
        <v>127500</v>
      </c>
      <c r="I23" s="38">
        <f t="shared" si="1"/>
        <v>37500</v>
      </c>
      <c r="J23" s="75">
        <f>SUM(J15:J22)</f>
        <v>165000</v>
      </c>
      <c r="K23" s="6" t="s">
        <v>129</v>
      </c>
      <c r="L23" s="39" t="s">
        <v>51</v>
      </c>
    </row>
    <row r="24" spans="1:12" ht="15.75" x14ac:dyDescent="0.25">
      <c r="A24" s="83" t="s">
        <v>17</v>
      </c>
      <c r="B24" s="83"/>
      <c r="C24" s="83"/>
      <c r="D24" s="83"/>
      <c r="E24" s="83"/>
      <c r="F24" s="83"/>
      <c r="G24" s="83"/>
      <c r="H24" s="83"/>
      <c r="I24" s="83"/>
      <c r="J24" s="11">
        <f>-J23*0.1</f>
        <v>-16500</v>
      </c>
      <c r="K24" s="25"/>
      <c r="L24" s="26"/>
    </row>
    <row r="25" spans="1:12" ht="15.75" x14ac:dyDescent="0.25">
      <c r="A25" s="97" t="s">
        <v>128</v>
      </c>
      <c r="B25" s="98"/>
      <c r="C25" s="98"/>
      <c r="D25" s="98"/>
      <c r="E25" s="98"/>
      <c r="F25" s="98"/>
      <c r="G25" s="98"/>
      <c r="H25" s="98"/>
      <c r="I25" s="99"/>
      <c r="J25" s="11">
        <v>-15000</v>
      </c>
      <c r="K25" s="25"/>
      <c r="L25" s="26"/>
    </row>
    <row r="26" spans="1:12" ht="15.75" x14ac:dyDescent="0.25">
      <c r="A26" s="83" t="s">
        <v>18</v>
      </c>
      <c r="B26" s="83"/>
      <c r="C26" s="83"/>
      <c r="D26" s="83"/>
      <c r="E26" s="83"/>
      <c r="F26" s="83"/>
      <c r="G26" s="83"/>
      <c r="H26" s="83"/>
      <c r="I26" s="83"/>
      <c r="J26" s="32">
        <f>SUM(J23:J25)</f>
        <v>133500</v>
      </c>
      <c r="K26" s="25"/>
      <c r="L26" s="26"/>
    </row>
    <row r="27" spans="1:12" ht="9" customHeight="1" x14ac:dyDescent="0.25"/>
    <row r="28" spans="1:12" ht="6" customHeight="1" x14ac:dyDescent="0.25">
      <c r="H28" s="37"/>
    </row>
    <row r="29" spans="1:12" ht="18.75" x14ac:dyDescent="0.3">
      <c r="A29" s="1">
        <v>4</v>
      </c>
      <c r="B29" s="29" t="s">
        <v>102</v>
      </c>
      <c r="C29" s="107" t="s">
        <v>103</v>
      </c>
      <c r="D29" s="108"/>
      <c r="E29" s="108"/>
      <c r="F29" s="108"/>
      <c r="G29" s="108"/>
      <c r="H29" s="108"/>
      <c r="I29" s="108"/>
      <c r="J29" s="108"/>
      <c r="K29" s="108"/>
      <c r="L29" s="109"/>
    </row>
    <row r="30" spans="1:12" x14ac:dyDescent="0.25">
      <c r="A30" s="110" t="s">
        <v>104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</row>
    <row r="31" spans="1:12" x14ac:dyDescent="0.25">
      <c r="A31" s="91" t="s">
        <v>115</v>
      </c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</row>
    <row r="32" spans="1:12" x14ac:dyDescent="0.25">
      <c r="A32" s="91" t="s">
        <v>122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</row>
    <row r="33" spans="1:12" x14ac:dyDescent="0.25">
      <c r="A33" s="91" t="s">
        <v>131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</row>
    <row r="35" spans="1:12" x14ac:dyDescent="0.25">
      <c r="H35" s="37"/>
    </row>
    <row r="37" spans="1:12" x14ac:dyDescent="0.25">
      <c r="J37" s="70"/>
    </row>
  </sheetData>
  <mergeCells count="18">
    <mergeCell ref="A33:L33"/>
    <mergeCell ref="A11:L11"/>
    <mergeCell ref="A12:L12"/>
    <mergeCell ref="K13:L13"/>
    <mergeCell ref="A23:D23"/>
    <mergeCell ref="A24:I24"/>
    <mergeCell ref="A25:I25"/>
    <mergeCell ref="A26:I26"/>
    <mergeCell ref="C29:L29"/>
    <mergeCell ref="A30:L30"/>
    <mergeCell ref="A31:L31"/>
    <mergeCell ref="A32:L32"/>
    <mergeCell ref="F9:L9"/>
    <mergeCell ref="A1:L1"/>
    <mergeCell ref="A3:G3"/>
    <mergeCell ref="H3:L3"/>
    <mergeCell ref="J6:K6"/>
    <mergeCell ref="F7:L7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Normal="100" workbookViewId="0">
      <selection activeCell="E22" sqref="E22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87" t="s">
        <v>130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5.25" customHeight="1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1:12" ht="20.25" customHeight="1" x14ac:dyDescent="0.35">
      <c r="A3" s="88" t="s">
        <v>21</v>
      </c>
      <c r="B3" s="88"/>
      <c r="C3" s="88"/>
      <c r="D3" s="88"/>
      <c r="E3" s="88"/>
      <c r="F3" s="88"/>
      <c r="G3" s="88"/>
      <c r="H3" s="89" t="s">
        <v>22</v>
      </c>
      <c r="I3" s="89"/>
      <c r="J3" s="89"/>
      <c r="K3" s="89"/>
      <c r="L3" s="8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71"/>
      <c r="I4" s="71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0"/>
      <c r="K6" s="80"/>
      <c r="L6" s="71"/>
    </row>
    <row r="7" spans="1:12" ht="13.5" customHeight="1" x14ac:dyDescent="0.3">
      <c r="A7" s="3" t="s">
        <v>12</v>
      </c>
      <c r="D7" s="71" t="s">
        <v>23</v>
      </c>
      <c r="E7" s="71"/>
      <c r="F7" s="90" t="s">
        <v>24</v>
      </c>
      <c r="G7" s="90"/>
      <c r="H7" s="90"/>
      <c r="I7" s="90"/>
      <c r="J7" s="90"/>
      <c r="K7" s="90"/>
      <c r="L7" s="90"/>
    </row>
    <row r="8" spans="1:12" ht="6.75" customHeight="1" x14ac:dyDescent="0.3">
      <c r="A8" s="3"/>
      <c r="D8" s="71"/>
      <c r="E8" s="71"/>
      <c r="F8" s="74"/>
      <c r="G8" s="74"/>
      <c r="H8" s="74"/>
      <c r="I8" s="74"/>
      <c r="J8" s="74"/>
      <c r="K8" s="74"/>
      <c r="L8" s="74"/>
    </row>
    <row r="9" spans="1:12" ht="13.5" customHeight="1" x14ac:dyDescent="0.3">
      <c r="A9" s="3"/>
      <c r="D9" s="71"/>
      <c r="E9" s="71"/>
      <c r="F9" s="80" t="s">
        <v>25</v>
      </c>
      <c r="G9" s="80"/>
      <c r="H9" s="80"/>
      <c r="I9" s="80"/>
      <c r="J9" s="80"/>
      <c r="K9" s="80"/>
      <c r="L9" s="80"/>
    </row>
    <row r="10" spans="1:12" ht="3" customHeight="1" x14ac:dyDescent="0.3">
      <c r="A10" s="3"/>
      <c r="D10" s="71"/>
      <c r="E10" s="71"/>
      <c r="F10" s="71"/>
      <c r="G10" s="71"/>
      <c r="H10" s="71"/>
      <c r="I10" s="71"/>
      <c r="J10" s="71"/>
      <c r="K10" s="72"/>
      <c r="L10" s="72"/>
    </row>
    <row r="11" spans="1:12" ht="18.75" customHeight="1" x14ac:dyDescent="0.3">
      <c r="A11" s="80" t="s">
        <v>67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12" ht="18.75" customHeight="1" x14ac:dyDescent="0.3">
      <c r="A12" s="80" t="s">
        <v>66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12" ht="6.75" customHeight="1" x14ac:dyDescent="0.3">
      <c r="K13" s="81"/>
      <c r="L13" s="8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17500</v>
      </c>
      <c r="F15" s="11">
        <v>38500</v>
      </c>
      <c r="G15" s="11">
        <v>3500</v>
      </c>
      <c r="H15" s="11"/>
      <c r="I15" s="11">
        <v>35000</v>
      </c>
      <c r="J15" s="11">
        <f>SUM(H15:I15)</f>
        <v>35000</v>
      </c>
      <c r="K15" s="6"/>
      <c r="L15" s="65" t="s">
        <v>136</v>
      </c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20000</v>
      </c>
      <c r="F16" s="11">
        <v>28300</v>
      </c>
      <c r="G16" s="11"/>
      <c r="H16" s="11"/>
      <c r="I16" s="11">
        <v>20000</v>
      </c>
      <c r="J16" s="11">
        <f t="shared" ref="J16:J22" si="0">SUM(H16:I16)</f>
        <v>20000</v>
      </c>
      <c r="K16" s="6"/>
      <c r="L16" s="65" t="s">
        <v>137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134</v>
      </c>
      <c r="L17" s="39" t="s">
        <v>15</v>
      </c>
    </row>
    <row r="18" spans="1:12" ht="18.75" x14ac:dyDescent="0.3">
      <c r="A18" s="1">
        <v>4</v>
      </c>
      <c r="B18" s="29" t="s">
        <v>30</v>
      </c>
      <c r="C18" s="18">
        <v>5</v>
      </c>
      <c r="D18" s="12" t="s">
        <v>101</v>
      </c>
      <c r="E18" s="11">
        <v>25000</v>
      </c>
      <c r="F18" s="11"/>
      <c r="G18" s="11"/>
      <c r="H18" s="11">
        <v>25000</v>
      </c>
      <c r="I18" s="11"/>
      <c r="J18" s="11">
        <f t="shared" si="0"/>
        <v>25000</v>
      </c>
      <c r="K18" s="6" t="s">
        <v>133</v>
      </c>
      <c r="L18" s="39" t="s">
        <v>15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84</v>
      </c>
      <c r="E19" s="11">
        <v>25000</v>
      </c>
      <c r="F19" s="11">
        <v>30000</v>
      </c>
      <c r="G19" s="11">
        <v>5000</v>
      </c>
      <c r="H19" s="11">
        <v>25000</v>
      </c>
      <c r="I19" s="11"/>
      <c r="J19" s="11">
        <f t="shared" si="0"/>
        <v>25000</v>
      </c>
      <c r="K19" s="6" t="s">
        <v>133</v>
      </c>
      <c r="L19" s="39" t="s">
        <v>47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21000</v>
      </c>
      <c r="G20" s="11">
        <v>3500</v>
      </c>
      <c r="H20" s="11">
        <v>17500</v>
      </c>
      <c r="I20" s="11"/>
      <c r="J20" s="11">
        <f t="shared" si="0"/>
        <v>17500</v>
      </c>
      <c r="K20" s="6" t="s">
        <v>133</v>
      </c>
      <c r="L20" s="1" t="s">
        <v>95</v>
      </c>
    </row>
    <row r="21" spans="1:12" ht="18.75" x14ac:dyDescent="0.3">
      <c r="A21" s="1">
        <v>7</v>
      </c>
      <c r="B21" s="17" t="s">
        <v>40</v>
      </c>
      <c r="C21" s="18">
        <v>8</v>
      </c>
      <c r="D21" s="24" t="s">
        <v>41</v>
      </c>
      <c r="E21" s="11">
        <v>20000</v>
      </c>
      <c r="F21" s="11">
        <v>22000</v>
      </c>
      <c r="G21" s="11">
        <v>2000</v>
      </c>
      <c r="H21" s="11">
        <v>20000</v>
      </c>
      <c r="I21" s="11"/>
      <c r="J21" s="11">
        <f t="shared" si="0"/>
        <v>20000</v>
      </c>
      <c r="K21" s="6" t="s">
        <v>135</v>
      </c>
      <c r="L21" s="1" t="s">
        <v>95</v>
      </c>
    </row>
    <row r="22" spans="1:12" ht="18.75" x14ac:dyDescent="0.3">
      <c r="A22" s="1">
        <v>8</v>
      </c>
      <c r="B22" s="15" t="s">
        <v>70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134</v>
      </c>
      <c r="L22" s="1" t="s">
        <v>95</v>
      </c>
    </row>
    <row r="23" spans="1:12" ht="18.75" customHeight="1" x14ac:dyDescent="0.25">
      <c r="A23" s="84" t="s">
        <v>20</v>
      </c>
      <c r="B23" s="85"/>
      <c r="C23" s="85"/>
      <c r="D23" s="86"/>
      <c r="E23" s="38">
        <f>SUM(E15:E22)</f>
        <v>165000</v>
      </c>
      <c r="F23" s="38">
        <f t="shared" ref="F23:J23" si="1">SUM(F15:F22)</f>
        <v>139800</v>
      </c>
      <c r="G23" s="38">
        <f t="shared" si="1"/>
        <v>14000</v>
      </c>
      <c r="H23" s="38">
        <f t="shared" si="1"/>
        <v>127500</v>
      </c>
      <c r="I23" s="38">
        <f t="shared" si="1"/>
        <v>55000</v>
      </c>
      <c r="J23" s="38">
        <f>SUM(J15:J22)</f>
        <v>182500</v>
      </c>
      <c r="K23" s="6" t="s">
        <v>140</v>
      </c>
      <c r="L23" s="39"/>
    </row>
    <row r="24" spans="1:12" ht="15.75" x14ac:dyDescent="0.25">
      <c r="A24" s="83" t="s">
        <v>17</v>
      </c>
      <c r="B24" s="83"/>
      <c r="C24" s="83"/>
      <c r="D24" s="83"/>
      <c r="E24" s="83"/>
      <c r="F24" s="83"/>
      <c r="G24" s="83"/>
      <c r="H24" s="83"/>
      <c r="I24" s="83"/>
      <c r="J24" s="11">
        <f>-J23*0.1</f>
        <v>-18250</v>
      </c>
      <c r="K24" s="25"/>
      <c r="L24" s="26"/>
    </row>
    <row r="25" spans="1:12" ht="15.75" x14ac:dyDescent="0.25">
      <c r="A25" s="97" t="s">
        <v>128</v>
      </c>
      <c r="B25" s="98"/>
      <c r="C25" s="98"/>
      <c r="D25" s="98"/>
      <c r="E25" s="98"/>
      <c r="F25" s="98"/>
      <c r="G25" s="98"/>
      <c r="H25" s="98"/>
      <c r="I25" s="99"/>
      <c r="J25" s="11">
        <v>-10000</v>
      </c>
      <c r="K25" s="25"/>
      <c r="L25" s="26"/>
    </row>
    <row r="26" spans="1:12" ht="15.75" x14ac:dyDescent="0.25">
      <c r="A26" s="97" t="s">
        <v>138</v>
      </c>
      <c r="B26" s="98"/>
      <c r="C26" s="98"/>
      <c r="D26" s="98"/>
      <c r="E26" s="98"/>
      <c r="F26" s="98"/>
      <c r="G26" s="98"/>
      <c r="H26" s="98"/>
      <c r="I26" s="99"/>
      <c r="J26" s="11">
        <v>-35000</v>
      </c>
      <c r="K26" s="25"/>
      <c r="L26" s="26"/>
    </row>
    <row r="27" spans="1:12" ht="15.75" x14ac:dyDescent="0.25">
      <c r="A27" s="83" t="s">
        <v>18</v>
      </c>
      <c r="B27" s="83"/>
      <c r="C27" s="83"/>
      <c r="D27" s="83"/>
      <c r="E27" s="83"/>
      <c r="F27" s="83"/>
      <c r="G27" s="83"/>
      <c r="H27" s="83"/>
      <c r="I27" s="83"/>
      <c r="J27" s="32">
        <f>SUM(J23:J26)</f>
        <v>119250</v>
      </c>
      <c r="K27" s="25"/>
      <c r="L27" s="26"/>
    </row>
    <row r="28" spans="1:12" ht="9" customHeight="1" x14ac:dyDescent="0.25"/>
    <row r="29" spans="1:12" ht="6" customHeight="1" x14ac:dyDescent="0.25">
      <c r="H29" s="37"/>
    </row>
    <row r="30" spans="1:12" ht="18.75" x14ac:dyDescent="0.3">
      <c r="A30" s="1">
        <v>4</v>
      </c>
      <c r="B30" s="29" t="s">
        <v>102</v>
      </c>
      <c r="C30" s="107" t="s">
        <v>103</v>
      </c>
      <c r="D30" s="108"/>
      <c r="E30" s="108"/>
      <c r="F30" s="108"/>
      <c r="G30" s="108"/>
      <c r="H30" s="108"/>
      <c r="I30" s="108"/>
      <c r="J30" s="108"/>
      <c r="K30" s="108"/>
      <c r="L30" s="109"/>
    </row>
    <row r="31" spans="1:12" x14ac:dyDescent="0.25">
      <c r="A31" s="110" t="s">
        <v>104</v>
      </c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</row>
    <row r="32" spans="1:12" x14ac:dyDescent="0.25">
      <c r="A32" s="91" t="s">
        <v>115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</row>
    <row r="33" spans="1:12" x14ac:dyDescent="0.25">
      <c r="A33" s="91" t="s">
        <v>132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</row>
    <row r="34" spans="1:12" x14ac:dyDescent="0.25">
      <c r="A34" s="91" t="s">
        <v>131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</row>
    <row r="35" spans="1:12" x14ac:dyDescent="0.25">
      <c r="A35" s="91" t="s">
        <v>139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</row>
    <row r="36" spans="1:12" x14ac:dyDescent="0.25">
      <c r="H36" s="37"/>
    </row>
    <row r="38" spans="1:12" x14ac:dyDescent="0.25">
      <c r="J38" s="70"/>
    </row>
  </sheetData>
  <mergeCells count="20">
    <mergeCell ref="A35:L35"/>
    <mergeCell ref="F9:L9"/>
    <mergeCell ref="A1:L1"/>
    <mergeCell ref="A3:G3"/>
    <mergeCell ref="H3:L3"/>
    <mergeCell ref="J6:K6"/>
    <mergeCell ref="F7:L7"/>
    <mergeCell ref="A34:L34"/>
    <mergeCell ref="A11:L11"/>
    <mergeCell ref="A12:L12"/>
    <mergeCell ref="K13:L13"/>
    <mergeCell ref="A23:D23"/>
    <mergeCell ref="A24:I24"/>
    <mergeCell ref="A25:I25"/>
    <mergeCell ref="A27:I27"/>
    <mergeCell ref="C30:L30"/>
    <mergeCell ref="A31:L31"/>
    <mergeCell ref="A32:L32"/>
    <mergeCell ref="A33:L33"/>
    <mergeCell ref="A26:I26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87" t="s">
        <v>141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5.25" customHeight="1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2" ht="20.25" customHeight="1" x14ac:dyDescent="0.35">
      <c r="A3" s="88" t="s">
        <v>21</v>
      </c>
      <c r="B3" s="88"/>
      <c r="C3" s="88"/>
      <c r="D3" s="88"/>
      <c r="E3" s="88"/>
      <c r="F3" s="88"/>
      <c r="G3" s="88"/>
      <c r="H3" s="89" t="s">
        <v>22</v>
      </c>
      <c r="I3" s="89"/>
      <c r="J3" s="89"/>
      <c r="K3" s="89"/>
      <c r="L3" s="8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76"/>
      <c r="I4" s="76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0"/>
      <c r="K6" s="80"/>
      <c r="L6" s="76"/>
    </row>
    <row r="7" spans="1:12" ht="13.5" customHeight="1" x14ac:dyDescent="0.3">
      <c r="A7" s="3" t="s">
        <v>12</v>
      </c>
      <c r="D7" s="76" t="s">
        <v>23</v>
      </c>
      <c r="E7" s="76"/>
      <c r="F7" s="90" t="s">
        <v>24</v>
      </c>
      <c r="G7" s="90"/>
      <c r="H7" s="90"/>
      <c r="I7" s="90"/>
      <c r="J7" s="90"/>
      <c r="K7" s="90"/>
      <c r="L7" s="90"/>
    </row>
    <row r="8" spans="1:12" ht="6.75" customHeight="1" x14ac:dyDescent="0.3">
      <c r="A8" s="3"/>
      <c r="D8" s="76"/>
      <c r="E8" s="76"/>
      <c r="F8" s="78"/>
      <c r="G8" s="78"/>
      <c r="H8" s="78"/>
      <c r="I8" s="78"/>
      <c r="J8" s="78"/>
      <c r="K8" s="78"/>
      <c r="L8" s="78"/>
    </row>
    <row r="9" spans="1:12" ht="13.5" customHeight="1" x14ac:dyDescent="0.3">
      <c r="A9" s="3"/>
      <c r="D9" s="76"/>
      <c r="E9" s="76"/>
      <c r="F9" s="80" t="s">
        <v>25</v>
      </c>
      <c r="G9" s="80"/>
      <c r="H9" s="80"/>
      <c r="I9" s="80"/>
      <c r="J9" s="80"/>
      <c r="K9" s="80"/>
      <c r="L9" s="80"/>
    </row>
    <row r="10" spans="1:12" ht="3" customHeight="1" x14ac:dyDescent="0.3">
      <c r="A10" s="3"/>
      <c r="D10" s="76"/>
      <c r="E10" s="76"/>
      <c r="F10" s="76"/>
      <c r="G10" s="76"/>
      <c r="H10" s="76"/>
      <c r="I10" s="76"/>
      <c r="J10" s="76"/>
      <c r="K10" s="79"/>
      <c r="L10" s="79"/>
    </row>
    <row r="11" spans="1:12" ht="18.75" customHeight="1" x14ac:dyDescent="0.3">
      <c r="A11" s="80" t="s">
        <v>67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12" ht="18.75" customHeight="1" x14ac:dyDescent="0.3">
      <c r="A12" s="80" t="s">
        <v>66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12" ht="6.75" customHeight="1" x14ac:dyDescent="0.3">
      <c r="K13" s="81"/>
      <c r="L13" s="8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17500</v>
      </c>
      <c r="F15" s="11">
        <v>38500</v>
      </c>
      <c r="G15" s="11">
        <v>3500</v>
      </c>
      <c r="H15" s="11"/>
      <c r="I15" s="11">
        <v>35000</v>
      </c>
      <c r="J15" s="11">
        <f>SUM(H15:I15)</f>
        <v>35000</v>
      </c>
      <c r="K15" s="6"/>
      <c r="L15" s="65" t="s">
        <v>136</v>
      </c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20000</v>
      </c>
      <c r="F16" s="11">
        <v>28300</v>
      </c>
      <c r="G16" s="11"/>
      <c r="H16" s="11"/>
      <c r="I16" s="11">
        <v>20000</v>
      </c>
      <c r="J16" s="11">
        <f t="shared" ref="J16:J22" si="0">SUM(H16:I16)</f>
        <v>20000</v>
      </c>
      <c r="K16" s="6"/>
      <c r="L16" s="65" t="s">
        <v>137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134</v>
      </c>
      <c r="L17" s="39" t="s">
        <v>15</v>
      </c>
    </row>
    <row r="18" spans="1:12" ht="18.75" x14ac:dyDescent="0.3">
      <c r="A18" s="1">
        <v>4</v>
      </c>
      <c r="B18" s="29" t="s">
        <v>30</v>
      </c>
      <c r="C18" s="18">
        <v>5</v>
      </c>
      <c r="D18" s="12" t="s">
        <v>101</v>
      </c>
      <c r="E18" s="11">
        <v>25000</v>
      </c>
      <c r="F18" s="11"/>
      <c r="G18" s="11"/>
      <c r="H18" s="11">
        <v>25000</v>
      </c>
      <c r="I18" s="11"/>
      <c r="J18" s="11">
        <f t="shared" si="0"/>
        <v>25000</v>
      </c>
      <c r="K18" s="6" t="s">
        <v>133</v>
      </c>
      <c r="L18" s="39" t="s">
        <v>15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84</v>
      </c>
      <c r="E19" s="11">
        <v>25000</v>
      </c>
      <c r="F19" s="11">
        <v>30000</v>
      </c>
      <c r="G19" s="11">
        <v>5000</v>
      </c>
      <c r="H19" s="11">
        <v>25000</v>
      </c>
      <c r="I19" s="11"/>
      <c r="J19" s="11">
        <f t="shared" si="0"/>
        <v>25000</v>
      </c>
      <c r="K19" s="6" t="s">
        <v>133</v>
      </c>
      <c r="L19" s="39" t="s">
        <v>47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21000</v>
      </c>
      <c r="G20" s="11">
        <v>3500</v>
      </c>
      <c r="H20" s="11">
        <v>17500</v>
      </c>
      <c r="I20" s="11"/>
      <c r="J20" s="11">
        <f t="shared" si="0"/>
        <v>17500</v>
      </c>
      <c r="K20" s="6" t="s">
        <v>133</v>
      </c>
      <c r="L20" s="1" t="s">
        <v>95</v>
      </c>
    </row>
    <row r="21" spans="1:12" ht="18.75" x14ac:dyDescent="0.3">
      <c r="A21" s="1">
        <v>7</v>
      </c>
      <c r="B21" s="17" t="s">
        <v>40</v>
      </c>
      <c r="C21" s="18">
        <v>8</v>
      </c>
      <c r="D21" s="24" t="s">
        <v>41</v>
      </c>
      <c r="E21" s="11">
        <v>20000</v>
      </c>
      <c r="F21" s="11">
        <v>22000</v>
      </c>
      <c r="G21" s="11">
        <v>2000</v>
      </c>
      <c r="H21" s="11">
        <v>20000</v>
      </c>
      <c r="I21" s="11"/>
      <c r="J21" s="11">
        <f t="shared" si="0"/>
        <v>20000</v>
      </c>
      <c r="K21" s="6" t="s">
        <v>135</v>
      </c>
      <c r="L21" s="1" t="s">
        <v>95</v>
      </c>
    </row>
    <row r="22" spans="1:12" ht="18.75" x14ac:dyDescent="0.3">
      <c r="A22" s="1">
        <v>8</v>
      </c>
      <c r="B22" s="15" t="s">
        <v>70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134</v>
      </c>
      <c r="L22" s="1" t="s">
        <v>95</v>
      </c>
    </row>
    <row r="23" spans="1:12" ht="18.75" customHeight="1" x14ac:dyDescent="0.25">
      <c r="A23" s="84" t="s">
        <v>20</v>
      </c>
      <c r="B23" s="85"/>
      <c r="C23" s="85"/>
      <c r="D23" s="86"/>
      <c r="E23" s="38">
        <f>SUM(E15:E22)</f>
        <v>165000</v>
      </c>
      <c r="F23" s="38">
        <f t="shared" ref="F23:J23" si="1">SUM(F15:F22)</f>
        <v>139800</v>
      </c>
      <c r="G23" s="38">
        <f t="shared" si="1"/>
        <v>14000</v>
      </c>
      <c r="H23" s="38">
        <f t="shared" si="1"/>
        <v>127500</v>
      </c>
      <c r="I23" s="38">
        <f t="shared" si="1"/>
        <v>55000</v>
      </c>
      <c r="J23" s="38">
        <f>SUM(J15:J22)</f>
        <v>182500</v>
      </c>
      <c r="K23" s="6" t="s">
        <v>140</v>
      </c>
      <c r="L23" s="39"/>
    </row>
    <row r="24" spans="1:12" ht="15.75" x14ac:dyDescent="0.25">
      <c r="A24" s="83" t="s">
        <v>17</v>
      </c>
      <c r="B24" s="83"/>
      <c r="C24" s="83"/>
      <c r="D24" s="83"/>
      <c r="E24" s="83"/>
      <c r="F24" s="83"/>
      <c r="G24" s="83"/>
      <c r="H24" s="83"/>
      <c r="I24" s="83"/>
      <c r="J24" s="11">
        <f>-J23*0.1</f>
        <v>-18250</v>
      </c>
      <c r="K24" s="25"/>
      <c r="L24" s="26"/>
    </row>
    <row r="25" spans="1:12" ht="15.75" x14ac:dyDescent="0.25">
      <c r="A25" s="97" t="s">
        <v>128</v>
      </c>
      <c r="B25" s="98"/>
      <c r="C25" s="98"/>
      <c r="D25" s="98"/>
      <c r="E25" s="98"/>
      <c r="F25" s="98"/>
      <c r="G25" s="98"/>
      <c r="H25" s="98"/>
      <c r="I25" s="99"/>
      <c r="J25" s="11">
        <v>-10000</v>
      </c>
      <c r="K25" s="25"/>
      <c r="L25" s="26"/>
    </row>
    <row r="26" spans="1:12" ht="15.75" x14ac:dyDescent="0.25">
      <c r="A26" s="97" t="s">
        <v>138</v>
      </c>
      <c r="B26" s="98"/>
      <c r="C26" s="98"/>
      <c r="D26" s="98"/>
      <c r="E26" s="98"/>
      <c r="F26" s="98"/>
      <c r="G26" s="98"/>
      <c r="H26" s="98"/>
      <c r="I26" s="99"/>
      <c r="J26" s="11">
        <v>-35000</v>
      </c>
      <c r="K26" s="25"/>
      <c r="L26" s="26"/>
    </row>
    <row r="27" spans="1:12" ht="15.75" x14ac:dyDescent="0.25">
      <c r="A27" s="83" t="s">
        <v>18</v>
      </c>
      <c r="B27" s="83"/>
      <c r="C27" s="83"/>
      <c r="D27" s="83"/>
      <c r="E27" s="83"/>
      <c r="F27" s="83"/>
      <c r="G27" s="83"/>
      <c r="H27" s="83"/>
      <c r="I27" s="83"/>
      <c r="J27" s="32">
        <f>SUM(J23:J26)</f>
        <v>119250</v>
      </c>
      <c r="K27" s="25"/>
      <c r="L27" s="26"/>
    </row>
    <row r="28" spans="1:12" ht="9" customHeight="1" x14ac:dyDescent="0.25"/>
    <row r="29" spans="1:12" ht="6" customHeight="1" x14ac:dyDescent="0.25">
      <c r="H29" s="37"/>
    </row>
    <row r="30" spans="1:12" ht="18.75" x14ac:dyDescent="0.3">
      <c r="A30" s="1">
        <v>4</v>
      </c>
      <c r="B30" s="29" t="s">
        <v>102</v>
      </c>
      <c r="C30" s="107" t="s">
        <v>103</v>
      </c>
      <c r="D30" s="108"/>
      <c r="E30" s="108"/>
      <c r="F30" s="108"/>
      <c r="G30" s="108"/>
      <c r="H30" s="108"/>
      <c r="I30" s="108"/>
      <c r="J30" s="108"/>
      <c r="K30" s="108"/>
      <c r="L30" s="109"/>
    </row>
    <row r="31" spans="1:12" x14ac:dyDescent="0.25">
      <c r="A31" s="110" t="s">
        <v>104</v>
      </c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</row>
    <row r="32" spans="1:12" x14ac:dyDescent="0.25">
      <c r="A32" s="91" t="s">
        <v>115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</row>
    <row r="33" spans="1:12" x14ac:dyDescent="0.25">
      <c r="A33" s="91" t="s">
        <v>132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</row>
    <row r="34" spans="1:12" x14ac:dyDescent="0.25">
      <c r="A34" s="91" t="s">
        <v>131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</row>
    <row r="35" spans="1:12" x14ac:dyDescent="0.25">
      <c r="A35" s="91" t="s">
        <v>139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</row>
    <row r="36" spans="1:12" x14ac:dyDescent="0.25">
      <c r="H36" s="37"/>
    </row>
    <row r="38" spans="1:12" x14ac:dyDescent="0.25">
      <c r="J38" s="70"/>
    </row>
  </sheetData>
  <mergeCells count="20">
    <mergeCell ref="A34:L34"/>
    <mergeCell ref="A35:L35"/>
    <mergeCell ref="A26:I26"/>
    <mergeCell ref="A27:I27"/>
    <mergeCell ref="C30:L30"/>
    <mergeCell ref="A31:L31"/>
    <mergeCell ref="A32:L32"/>
    <mergeCell ref="A33:L33"/>
    <mergeCell ref="A11:L11"/>
    <mergeCell ref="A12:L12"/>
    <mergeCell ref="K13:L13"/>
    <mergeCell ref="A23:D23"/>
    <mergeCell ref="A24:I24"/>
    <mergeCell ref="A25:I25"/>
    <mergeCell ref="A1:L1"/>
    <mergeCell ref="A3:G3"/>
    <mergeCell ref="H3:L3"/>
    <mergeCell ref="J6:K6"/>
    <mergeCell ref="F7:L7"/>
    <mergeCell ref="F9:L9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MARS 2020</vt:lpstr>
      <vt:lpstr>AVRIL 2020</vt:lpstr>
      <vt:lpstr>MAI 2020</vt:lpstr>
      <vt:lpstr>JUIN 2020</vt:lpstr>
      <vt:lpstr>JUILLET 2020</vt:lpstr>
      <vt:lpstr>AOUT 2020</vt:lpstr>
      <vt:lpstr>SEPTEMBRE 2020</vt:lpstr>
      <vt:lpstr>OCTOBRE 2020</vt:lpstr>
      <vt:lpstr>NOVEMBRE 2020</vt:lpstr>
      <vt:lpstr>DECEMBRE 2020</vt:lpstr>
      <vt:lpstr>JANVIER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2020-12-12T10:51:52Z</cp:lastPrinted>
  <dcterms:created xsi:type="dcterms:W3CDTF">2013-02-10T07:37:00Z</dcterms:created>
  <dcterms:modified xsi:type="dcterms:W3CDTF">2020-12-12T11:26:22Z</dcterms:modified>
</cp:coreProperties>
</file>