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GAYOGO AMADOU\CCGIM\CCGIM 2020\PROPRIETAIRES\SIDIBE KADIATOU\FICHES D'ENCAISSEMENTS\"/>
    </mc:Choice>
  </mc:AlternateContent>
  <bookViews>
    <workbookView xWindow="0" yWindow="0" windowWidth="19200" windowHeight="11595" firstSheet="4" activeTab="9"/>
  </bookViews>
  <sheets>
    <sheet name="MARS 2020" sheetId="21" r:id="rId1"/>
    <sheet name="AVRIL 2020" sheetId="22" r:id="rId2"/>
    <sheet name="MAI 2020" sheetId="23" r:id="rId3"/>
    <sheet name="JUIN 2020" sheetId="24" r:id="rId4"/>
    <sheet name="JUILLET 2020" sheetId="25" r:id="rId5"/>
    <sheet name="AOUT 2020" sheetId="26" r:id="rId6"/>
    <sheet name="SEPTEMBRE 2020" sheetId="27" r:id="rId7"/>
    <sheet name="OCTOBRE 2020" sheetId="28" r:id="rId8"/>
    <sheet name="NOVEMBRE 2020" sheetId="29" r:id="rId9"/>
    <sheet name="DECEMBRE 2020" sheetId="3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0" l="1"/>
  <c r="G14" i="30"/>
  <c r="E14" i="30"/>
  <c r="I14" i="29" l="1"/>
  <c r="J14" i="29"/>
  <c r="K14" i="29"/>
  <c r="L13" i="29"/>
  <c r="L12" i="29"/>
  <c r="L14" i="29" s="1"/>
  <c r="L16" i="29" l="1"/>
  <c r="L15" i="29"/>
  <c r="L17" i="29" s="1"/>
  <c r="H14" i="29"/>
  <c r="G14" i="29"/>
  <c r="E14" i="29"/>
  <c r="L17" i="28"/>
  <c r="L16" i="28"/>
  <c r="L15" i="28"/>
  <c r="L12" i="28"/>
  <c r="L14" i="28" s="1"/>
  <c r="L13" i="28"/>
  <c r="I14" i="28"/>
  <c r="J14" i="28"/>
  <c r="K14" i="28"/>
  <c r="H14" i="28" l="1"/>
  <c r="G14" i="28"/>
  <c r="E14" i="28"/>
  <c r="L17" i="27" l="1"/>
  <c r="L16" i="27"/>
  <c r="L15" i="27"/>
  <c r="I14" i="27"/>
  <c r="J14" i="27"/>
  <c r="K14" i="27"/>
  <c r="L14" i="27"/>
  <c r="L13" i="27"/>
  <c r="L12" i="27"/>
  <c r="L14" i="26"/>
  <c r="H14" i="27" l="1"/>
  <c r="G14" i="27"/>
  <c r="E14" i="27"/>
  <c r="I14" i="26"/>
  <c r="J14" i="26"/>
  <c r="K14" i="26"/>
  <c r="L12" i="26"/>
  <c r="H14" i="26"/>
  <c r="G14" i="26"/>
  <c r="E14" i="26"/>
  <c r="L15" i="26" l="1"/>
  <c r="L16" i="26"/>
  <c r="L17" i="25"/>
  <c r="L16" i="25"/>
  <c r="L15" i="25"/>
  <c r="L13" i="25"/>
  <c r="L14" i="25"/>
  <c r="L12" i="25"/>
  <c r="I14" i="25"/>
  <c r="J14" i="25"/>
  <c r="K14" i="25"/>
  <c r="L17" i="26" l="1"/>
  <c r="H14" i="25"/>
  <c r="G14" i="25"/>
  <c r="E14" i="25"/>
  <c r="L17" i="24"/>
  <c r="L16" i="24"/>
  <c r="L15" i="24"/>
  <c r="L13" i="24"/>
  <c r="L14" i="24"/>
  <c r="L12" i="24"/>
  <c r="I14" i="24"/>
  <c r="J14" i="24"/>
  <c r="K14" i="24"/>
  <c r="H14" i="24" l="1"/>
  <c r="G14" i="24"/>
  <c r="E14" i="24"/>
  <c r="L13" i="23"/>
  <c r="I14" i="23" l="1"/>
  <c r="J14" i="23"/>
  <c r="K14" i="23"/>
  <c r="L12" i="23"/>
  <c r="L14" i="23" s="1"/>
  <c r="L15" i="23" l="1"/>
  <c r="L17" i="23" s="1"/>
  <c r="L16" i="23"/>
  <c r="H14" i="23"/>
  <c r="G14" i="23"/>
  <c r="E14" i="23"/>
  <c r="K17" i="22"/>
  <c r="K16" i="22"/>
  <c r="K15" i="22"/>
  <c r="I14" i="22"/>
  <c r="J14" i="22"/>
  <c r="K14" i="22"/>
  <c r="K13" i="22"/>
  <c r="K12" i="22"/>
  <c r="H14" i="22" l="1"/>
  <c r="G14" i="22"/>
  <c r="E14" i="22"/>
  <c r="K14" i="21" l="1"/>
  <c r="E10" i="21"/>
  <c r="G10" i="21"/>
  <c r="H10" i="21"/>
  <c r="I10" i="21"/>
  <c r="J10" i="21"/>
  <c r="K12" i="21"/>
  <c r="K11" i="21"/>
  <c r="K10" i="21"/>
  <c r="K8" i="21" l="1"/>
</calcChain>
</file>

<file path=xl/sharedStrings.xml><?xml version="1.0" encoding="utf-8"?>
<sst xmlns="http://schemas.openxmlformats.org/spreadsheetml/2006/main" count="334" uniqueCount="64">
  <si>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</si>
  <si>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</si>
  <si>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</si>
  <si>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</si>
  <si>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</si>
  <si>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</si>
  <si>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</si>
  <si>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</si>
  <si>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</si>
  <si>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</si>
  <si>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</si>
  <si>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</si>
  <si>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</si>
  <si>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</si>
  <si>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</si>
  <si>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</si>
  <si>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07 85 65 28 - 03 32 59 24 - 04 92 79 51</t>
  </si>
  <si>
    <t>N° CC:9004312B</t>
  </si>
  <si>
    <t>Email:amadasta@yahoo.fr</t>
  </si>
  <si>
    <t>FICHE DES ENCAISSEMENTS</t>
  </si>
  <si>
    <t>MONTANT A VERSER</t>
  </si>
  <si>
    <t>ESPECES</t>
  </si>
  <si>
    <t>MOIS DE MARS 2020</t>
  </si>
  <si>
    <t>BENEFICIAIRE: SIDIBE SEYDOU</t>
  </si>
  <si>
    <t>CEL. 07 72 54 50</t>
  </si>
  <si>
    <t>KOUADIO AFFOUET ROLANDE</t>
  </si>
  <si>
    <t>10/03/20</t>
  </si>
  <si>
    <t>BLON MARIE CELINE</t>
  </si>
  <si>
    <t>IMPOT 12%</t>
  </si>
  <si>
    <t>FRAIS DES DEUX CONTRATS</t>
  </si>
  <si>
    <t>09991512-03337895</t>
  </si>
  <si>
    <t>4329-s1</t>
  </si>
  <si>
    <t>4328-s1</t>
  </si>
  <si>
    <t>COURANT</t>
  </si>
  <si>
    <t>25/03/20</t>
  </si>
  <si>
    <t>MOIS D'AVRIL 2020</t>
  </si>
  <si>
    <t>FACTURES</t>
  </si>
  <si>
    <t>BENEFICIAIRE: SIDIBE SEYDOU - CEL: 07 72 54 50</t>
  </si>
  <si>
    <t>CCGIM</t>
  </si>
  <si>
    <t>07/04/20</t>
  </si>
  <si>
    <t>30/04/20</t>
  </si>
  <si>
    <t>MOIS DE MAI 2020</t>
  </si>
  <si>
    <t>30/05/20</t>
  </si>
  <si>
    <t>30/05 ESP</t>
  </si>
  <si>
    <t>13/05/20</t>
  </si>
  <si>
    <t>01/06/20</t>
  </si>
  <si>
    <t>MOIS DE JUIN 2020</t>
  </si>
  <si>
    <t>04/07/20</t>
  </si>
  <si>
    <t>MOIS DE JUILLET 2020</t>
  </si>
  <si>
    <t>21/07/20</t>
  </si>
  <si>
    <t>30/07/20</t>
  </si>
  <si>
    <t>10/08/20</t>
  </si>
  <si>
    <t>15/08/20</t>
  </si>
  <si>
    <t>MOIS DE AOUT 2020</t>
  </si>
  <si>
    <t>CIE 03/09/20</t>
  </si>
  <si>
    <t>01/10/20</t>
  </si>
  <si>
    <t>MOIS DE SEPTEMBRE 2020</t>
  </si>
  <si>
    <t>MOIS D'OCTOBRE 2020</t>
  </si>
  <si>
    <t>03/11/20</t>
  </si>
  <si>
    <t>MOIS DE NOVEMBRE 2020</t>
  </si>
  <si>
    <t>11/11/20</t>
  </si>
  <si>
    <t>10/11/20</t>
  </si>
  <si>
    <t>03/12/20</t>
  </si>
  <si>
    <t>MOIS DE DECEMBRE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</si>
</sst>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0" fillId="0" borderId="1" xfId="0" applyBorder="1"/>
    <xf numFmtId="164" fontId="0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164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4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4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8" fillId="0" borderId="2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4" zoomScale="178" zoomScaleNormal="178" workbookViewId="0">
      <selection activeCell="M10" sqref="M10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6.42578125" customWidth="1"/>
    <col min="5" max="6" width="7.85546875" customWidth="1"/>
    <col min="7" max="7" width="9.28515625" customWidth="1"/>
    <col min="8" max="8" width="8.140625" customWidth="1"/>
    <col min="9" max="9" width="11.85546875" customWidth="1"/>
    <col min="10" max="10" width="8.42578125" customWidth="1"/>
    <col min="11" max="11" width="15.42578125" customWidth="1"/>
    <col min="12" max="12" width="9" customWidth="1"/>
    <col min="13" max="13" width="13.5703125" customWidth="1"/>
  </cols>
  <sheetData>
    <row r="1" spans="1:13" ht="15.75" x14ac:dyDescent="0.25">
      <c r="A1" s="12" t="s">
        <v>15</v>
      </c>
      <c r="E1" s="13" t="s">
        <v>23</v>
      </c>
      <c r="F1" s="13"/>
    </row>
    <row r="2" spans="1:13" ht="15.75" x14ac:dyDescent="0.25">
      <c r="A2" s="12" t="s">
        <v>16</v>
      </c>
      <c r="E2" s="13" t="s">
        <v>17</v>
      </c>
      <c r="F2" s="13"/>
      <c r="H2" t="s">
        <v>24</v>
      </c>
      <c r="K2" s="1"/>
    </row>
    <row r="3" spans="1:13" x14ac:dyDescent="0.25">
      <c r="A3" s="12" t="s">
        <v>18</v>
      </c>
      <c r="C3" s="54"/>
      <c r="D3" s="54"/>
      <c r="K3" s="1"/>
    </row>
    <row r="4" spans="1:13" ht="30" customHeight="1" x14ac:dyDescent="0.35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 ht="31.5" x14ac:dyDescent="0.5">
      <c r="A5" s="56" t="s">
        <v>19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25.5" customHeight="1" x14ac:dyDescent="0.35">
      <c r="A6" s="57" t="s">
        <v>22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1:13" ht="15.75" x14ac:dyDescent="0.25">
      <c r="A7" s="2" t="s">
        <v>1</v>
      </c>
      <c r="B7" s="3" t="s">
        <v>2</v>
      </c>
      <c r="C7" s="4" t="s">
        <v>3</v>
      </c>
      <c r="D7" s="5" t="s">
        <v>4</v>
      </c>
      <c r="E7" s="5" t="s">
        <v>5</v>
      </c>
      <c r="F7" s="24" t="s">
        <v>33</v>
      </c>
      <c r="G7" s="24" t="s">
        <v>6</v>
      </c>
      <c r="H7" s="24" t="s">
        <v>7</v>
      </c>
      <c r="I7" s="24" t="s">
        <v>8</v>
      </c>
      <c r="J7" s="24" t="s">
        <v>9</v>
      </c>
      <c r="K7" s="5" t="s">
        <v>10</v>
      </c>
      <c r="L7" s="3" t="s">
        <v>11</v>
      </c>
      <c r="M7" s="3" t="s">
        <v>12</v>
      </c>
    </row>
    <row r="8" spans="1:13" ht="15.75" x14ac:dyDescent="0.25">
      <c r="A8" s="7">
        <v>1</v>
      </c>
      <c r="B8" s="9" t="s">
        <v>25</v>
      </c>
      <c r="C8" s="23" t="s">
        <v>31</v>
      </c>
      <c r="D8" s="25">
        <v>47829457</v>
      </c>
      <c r="E8" s="26">
        <v>20000</v>
      </c>
      <c r="F8" s="26"/>
      <c r="G8" s="10"/>
      <c r="H8" s="14"/>
      <c r="I8" s="10">
        <v>15000</v>
      </c>
      <c r="J8" s="15"/>
      <c r="K8" s="10">
        <f>SUM(I8:J8)</f>
        <v>15000</v>
      </c>
      <c r="L8" s="11" t="s">
        <v>26</v>
      </c>
      <c r="M8" s="16" t="s">
        <v>21</v>
      </c>
    </row>
    <row r="9" spans="1:13" ht="15.75" x14ac:dyDescent="0.25">
      <c r="A9" s="7">
        <v>2</v>
      </c>
      <c r="B9" s="8" t="s">
        <v>27</v>
      </c>
      <c r="C9" s="23" t="s">
        <v>32</v>
      </c>
      <c r="D9" s="27" t="s">
        <v>30</v>
      </c>
      <c r="E9" s="26">
        <v>35000</v>
      </c>
      <c r="F9" s="26">
        <v>5000</v>
      </c>
      <c r="G9" s="10"/>
      <c r="H9" s="10"/>
      <c r="I9" s="10"/>
      <c r="J9" s="10"/>
      <c r="K9" s="10"/>
      <c r="L9" s="11"/>
      <c r="M9" s="16"/>
    </row>
    <row r="10" spans="1:13" ht="18.75" x14ac:dyDescent="0.25">
      <c r="A10" s="58" t="s">
        <v>13</v>
      </c>
      <c r="B10" s="59"/>
      <c r="C10" s="59"/>
      <c r="D10" s="60"/>
      <c r="E10" s="28">
        <f t="shared" ref="E10:J10" si="0">SUM(E8:E9)</f>
        <v>55000</v>
      </c>
      <c r="F10" s="28"/>
      <c r="G10" s="17">
        <f t="shared" si="0"/>
        <v>0</v>
      </c>
      <c r="H10" s="17">
        <f t="shared" si="0"/>
        <v>0</v>
      </c>
      <c r="I10" s="17">
        <f t="shared" si="0"/>
        <v>15000</v>
      </c>
      <c r="J10" s="17">
        <f t="shared" si="0"/>
        <v>0</v>
      </c>
      <c r="K10" s="17">
        <f>SUM(K8:K9)</f>
        <v>15000</v>
      </c>
      <c r="L10" s="11" t="s">
        <v>34</v>
      </c>
      <c r="M10" s="2" t="s">
        <v>38</v>
      </c>
    </row>
    <row r="11" spans="1:13" ht="18.75" x14ac:dyDescent="0.25">
      <c r="A11" s="64" t="s">
        <v>28</v>
      </c>
      <c r="B11" s="65"/>
      <c r="C11" s="65"/>
      <c r="D11" s="65"/>
      <c r="E11" s="65"/>
      <c r="F11" s="65"/>
      <c r="G11" s="65"/>
      <c r="H11" s="65"/>
      <c r="I11" s="65"/>
      <c r="J11" s="66"/>
      <c r="K11" s="10">
        <f>-K10*0.12</f>
        <v>-1800</v>
      </c>
      <c r="L11" s="21"/>
      <c r="M11" s="22"/>
    </row>
    <row r="12" spans="1:13" ht="14.25" customHeight="1" x14ac:dyDescent="0.25">
      <c r="A12" s="61" t="s">
        <v>14</v>
      </c>
      <c r="B12" s="62"/>
      <c r="C12" s="62"/>
      <c r="D12" s="62"/>
      <c r="E12" s="62"/>
      <c r="F12" s="62"/>
      <c r="G12" s="62"/>
      <c r="H12" s="62"/>
      <c r="I12" s="62"/>
      <c r="J12" s="63"/>
      <c r="K12" s="10">
        <f>-K10*0.1</f>
        <v>-1500</v>
      </c>
    </row>
    <row r="13" spans="1:13" ht="14.25" customHeight="1" x14ac:dyDescent="0.25">
      <c r="A13" s="61" t="s">
        <v>29</v>
      </c>
      <c r="B13" s="62"/>
      <c r="C13" s="62"/>
      <c r="D13" s="62"/>
      <c r="E13" s="62"/>
      <c r="F13" s="62"/>
      <c r="G13" s="62"/>
      <c r="H13" s="62"/>
      <c r="I13" s="62"/>
      <c r="J13" s="63"/>
      <c r="K13" s="10">
        <v>-5000</v>
      </c>
    </row>
    <row r="14" spans="1:13" ht="15.75" x14ac:dyDescent="0.25">
      <c r="A14" s="51" t="s">
        <v>20</v>
      </c>
      <c r="B14" s="52"/>
      <c r="C14" s="52"/>
      <c r="D14" s="52"/>
      <c r="E14" s="52"/>
      <c r="F14" s="52"/>
      <c r="G14" s="52"/>
      <c r="H14" s="52"/>
      <c r="I14" s="52"/>
      <c r="J14" s="53"/>
      <c r="K14" s="10">
        <f>SUM(K10:K13)</f>
        <v>6700</v>
      </c>
    </row>
    <row r="15" spans="1:13" ht="16.5" customHeight="1" x14ac:dyDescent="0.25">
      <c r="G15" s="1"/>
    </row>
  </sheetData>
  <mergeCells count="9">
    <mergeCell ref="A14:J14"/>
    <mergeCell ref="C3:D3"/>
    <mergeCell ref="A4:M4"/>
    <mergeCell ref="A5:M5"/>
    <mergeCell ref="A6:M6"/>
    <mergeCell ref="A10:D10"/>
    <mergeCell ref="A12:J12"/>
    <mergeCell ref="A11:J11"/>
    <mergeCell ref="A13:J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96" zoomScaleNormal="96" workbookViewId="0">
      <selection activeCell="A7" sqref="A7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54"/>
      <c r="D3" s="54"/>
      <c r="L3" s="1"/>
    </row>
    <row r="4" spans="1:14" ht="8.25" customHeight="1" x14ac:dyDescent="0.25">
      <c r="A4" s="12"/>
      <c r="C4" s="48"/>
      <c r="D4" s="48"/>
      <c r="L4" s="1"/>
    </row>
    <row r="5" spans="1:14" ht="28.5" x14ac:dyDescent="0.45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ht="21" x14ac:dyDescent="0.35">
      <c r="A6" s="55" t="s">
        <v>63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2.75" customHeight="1" x14ac:dyDescent="0.3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0"/>
      <c r="M7" s="49"/>
      <c r="N7" s="49"/>
    </row>
    <row r="8" spans="1:14" ht="18" customHeight="1" x14ac:dyDescent="0.35">
      <c r="A8" s="67" t="s">
        <v>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7" t="s">
        <v>37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12000</v>
      </c>
      <c r="H12" s="26">
        <v>127000</v>
      </c>
      <c r="I12" s="26"/>
      <c r="J12" s="10"/>
      <c r="K12" s="15"/>
      <c r="L12" s="28"/>
      <c r="M12" s="50"/>
      <c r="N12" s="16"/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21500</v>
      </c>
      <c r="H13" s="26">
        <v>202500</v>
      </c>
      <c r="I13" s="26"/>
      <c r="J13" s="10"/>
      <c r="K13" s="15"/>
      <c r="L13" s="28"/>
      <c r="M13" s="39"/>
      <c r="N13" s="39"/>
    </row>
    <row r="14" spans="1:14" ht="18.75" x14ac:dyDescent="0.25">
      <c r="A14" s="58" t="s">
        <v>13</v>
      </c>
      <c r="B14" s="59"/>
      <c r="C14" s="59"/>
      <c r="D14" s="60"/>
      <c r="E14" s="28">
        <f t="shared" ref="E14" si="0">SUM(E12:E13)</f>
        <v>55000</v>
      </c>
      <c r="F14" s="28"/>
      <c r="G14" s="17">
        <f>SUM(G12:G13)</f>
        <v>33500</v>
      </c>
      <c r="H14" s="28">
        <f t="shared" ref="H14:L14" si="1">SUM(H12:H13)</f>
        <v>329500</v>
      </c>
      <c r="I14" s="28"/>
      <c r="J14" s="28"/>
      <c r="K14" s="28"/>
      <c r="L14" s="28"/>
      <c r="M14" s="39"/>
      <c r="N14" s="2"/>
    </row>
    <row r="15" spans="1:14" ht="18.75" x14ac:dyDescent="0.25">
      <c r="A15" s="64" t="s">
        <v>28</v>
      </c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10"/>
      <c r="M15" s="21"/>
      <c r="N15" s="22"/>
    </row>
    <row r="16" spans="1:14" ht="14.25" customHeight="1" x14ac:dyDescent="0.25">
      <c r="A16" s="61" t="s">
        <v>14</v>
      </c>
      <c r="B16" s="62"/>
      <c r="C16" s="62"/>
      <c r="D16" s="62"/>
      <c r="E16" s="62"/>
      <c r="F16" s="62"/>
      <c r="G16" s="62"/>
      <c r="H16" s="62"/>
      <c r="I16" s="62"/>
      <c r="J16" s="62"/>
      <c r="K16" s="63"/>
      <c r="L16" s="10"/>
    </row>
    <row r="17" spans="1:12" ht="15.75" x14ac:dyDescent="0.25">
      <c r="A17" s="51" t="s">
        <v>20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  <c r="L17" s="17"/>
    </row>
    <row r="18" spans="1:12" ht="16.5" customHeight="1" x14ac:dyDescent="0.25"/>
    <row r="19" spans="1:12" x14ac:dyDescent="0.25">
      <c r="F19" s="43"/>
      <c r="G19" s="1"/>
      <c r="H19" s="43"/>
    </row>
    <row r="20" spans="1:12" x14ac:dyDescent="0.25">
      <c r="G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4" zoomScale="178" zoomScaleNormal="178" workbookViewId="0">
      <selection activeCell="K15" sqref="K15:K17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6.42578125" customWidth="1"/>
    <col min="5" max="6" width="7.85546875" customWidth="1"/>
    <col min="7" max="7" width="8.7109375" customWidth="1"/>
    <col min="8" max="8" width="8.5703125" customWidth="1"/>
    <col min="9" max="9" width="13.28515625" customWidth="1"/>
    <col min="10" max="10" width="9.85546875" customWidth="1"/>
    <col min="11" max="11" width="15.42578125" customWidth="1"/>
    <col min="12" max="12" width="9" customWidth="1"/>
    <col min="13" max="13" width="11.7109375" customWidth="1"/>
  </cols>
  <sheetData>
    <row r="1" spans="1:13" ht="15.75" x14ac:dyDescent="0.25">
      <c r="A1" s="12" t="s">
        <v>15</v>
      </c>
      <c r="G1" s="29"/>
      <c r="H1" s="29"/>
      <c r="I1" s="29"/>
      <c r="J1" s="29"/>
      <c r="K1" s="29"/>
    </row>
    <row r="2" spans="1:13" ht="15.75" x14ac:dyDescent="0.25">
      <c r="A2" s="12" t="s">
        <v>16</v>
      </c>
      <c r="E2" s="13"/>
      <c r="F2" s="13"/>
      <c r="K2" s="1"/>
    </row>
    <row r="3" spans="1:13" x14ac:dyDescent="0.25">
      <c r="A3" s="12" t="s">
        <v>18</v>
      </c>
      <c r="C3" s="54"/>
      <c r="D3" s="54"/>
      <c r="K3" s="1"/>
    </row>
    <row r="4" spans="1:13" ht="8.25" customHeight="1" x14ac:dyDescent="0.25">
      <c r="A4" s="12"/>
      <c r="C4" s="19"/>
      <c r="D4" s="19"/>
      <c r="K4" s="1"/>
    </row>
    <row r="5" spans="1:13" ht="28.5" x14ac:dyDescent="0.45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ht="21" x14ac:dyDescent="0.35">
      <c r="A6" s="55" t="s">
        <v>35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</row>
    <row r="7" spans="1:13" ht="12.75" customHeight="1" x14ac:dyDescent="0.3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ht="15.75" customHeight="1" x14ac:dyDescent="0.35">
      <c r="A8" s="67" t="s">
        <v>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</row>
    <row r="9" spans="1:13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 ht="19.5" customHeight="1" x14ac:dyDescent="0.35">
      <c r="A10" s="67" t="s">
        <v>37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</row>
    <row r="11" spans="1:13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6" t="s">
        <v>8</v>
      </c>
      <c r="J11" s="3" t="s">
        <v>9</v>
      </c>
      <c r="K11" s="5" t="s">
        <v>10</v>
      </c>
      <c r="L11" s="3" t="s">
        <v>11</v>
      </c>
      <c r="M11" s="5" t="s">
        <v>12</v>
      </c>
    </row>
    <row r="12" spans="1:13" ht="15.75" x14ac:dyDescent="0.25">
      <c r="A12" s="7">
        <v>1</v>
      </c>
      <c r="B12" s="9" t="s">
        <v>25</v>
      </c>
      <c r="C12" s="23" t="s">
        <v>31</v>
      </c>
      <c r="D12" s="25">
        <v>47829457</v>
      </c>
      <c r="E12" s="26">
        <v>20000</v>
      </c>
      <c r="F12" s="26"/>
      <c r="G12" s="14"/>
      <c r="H12" s="10">
        <v>5000</v>
      </c>
      <c r="I12" s="10"/>
      <c r="J12" s="15"/>
      <c r="K12" s="10">
        <f>SUM(I12:J12)</f>
        <v>0</v>
      </c>
      <c r="L12" s="11"/>
      <c r="M12" s="16"/>
    </row>
    <row r="13" spans="1:13" ht="15.75" x14ac:dyDescent="0.25">
      <c r="A13" s="7">
        <v>2</v>
      </c>
      <c r="B13" s="8" t="s">
        <v>27</v>
      </c>
      <c r="C13" s="23" t="s">
        <v>32</v>
      </c>
      <c r="D13" s="27" t="s">
        <v>30</v>
      </c>
      <c r="E13" s="26">
        <v>35000</v>
      </c>
      <c r="F13" s="26">
        <v>5000</v>
      </c>
      <c r="G13" s="10">
        <v>4000</v>
      </c>
      <c r="H13" s="10">
        <v>40000</v>
      </c>
      <c r="I13" s="10">
        <v>35000</v>
      </c>
      <c r="J13" s="10"/>
      <c r="K13" s="10">
        <f t="shared" ref="K13" si="0">SUM(I13:J13)</f>
        <v>35000</v>
      </c>
      <c r="L13" s="11" t="s">
        <v>39</v>
      </c>
      <c r="M13" s="16" t="s">
        <v>21</v>
      </c>
    </row>
    <row r="14" spans="1:13" ht="18.75" x14ac:dyDescent="0.25">
      <c r="A14" s="58" t="s">
        <v>13</v>
      </c>
      <c r="B14" s="59"/>
      <c r="C14" s="59"/>
      <c r="D14" s="60"/>
      <c r="E14" s="28">
        <f t="shared" ref="E14" si="1">SUM(E12:E13)</f>
        <v>55000</v>
      </c>
      <c r="F14" s="28"/>
      <c r="G14" s="17">
        <f>SUM(G12:G13)</f>
        <v>4000</v>
      </c>
      <c r="H14" s="17">
        <f t="shared" ref="H14:K14" si="2">SUM(H12:H13)</f>
        <v>45000</v>
      </c>
      <c r="I14" s="17">
        <f t="shared" si="2"/>
        <v>35000</v>
      </c>
      <c r="J14" s="17">
        <f t="shared" si="2"/>
        <v>0</v>
      </c>
      <c r="K14" s="17">
        <f t="shared" si="2"/>
        <v>35000</v>
      </c>
      <c r="L14" s="11" t="s">
        <v>40</v>
      </c>
      <c r="M14" s="2" t="s">
        <v>38</v>
      </c>
    </row>
    <row r="15" spans="1:13" ht="18.75" x14ac:dyDescent="0.25">
      <c r="A15" s="64" t="s">
        <v>28</v>
      </c>
      <c r="B15" s="65"/>
      <c r="C15" s="65"/>
      <c r="D15" s="65"/>
      <c r="E15" s="65"/>
      <c r="F15" s="65"/>
      <c r="G15" s="65"/>
      <c r="H15" s="65"/>
      <c r="I15" s="65"/>
      <c r="J15" s="66"/>
      <c r="K15" s="10">
        <f>-K14*0.12</f>
        <v>-4200</v>
      </c>
      <c r="L15" s="21"/>
      <c r="M15" s="22"/>
    </row>
    <row r="16" spans="1:13" ht="14.25" customHeight="1" x14ac:dyDescent="0.25">
      <c r="A16" s="61" t="s">
        <v>14</v>
      </c>
      <c r="B16" s="62"/>
      <c r="C16" s="62"/>
      <c r="D16" s="62"/>
      <c r="E16" s="62"/>
      <c r="F16" s="62"/>
      <c r="G16" s="62"/>
      <c r="H16" s="62"/>
      <c r="I16" s="62"/>
      <c r="J16" s="63"/>
      <c r="K16" s="10">
        <f>-K14*0.1</f>
        <v>-3500</v>
      </c>
    </row>
    <row r="17" spans="1:11" ht="15.75" x14ac:dyDescent="0.25">
      <c r="A17" s="51" t="s">
        <v>20</v>
      </c>
      <c r="B17" s="52"/>
      <c r="C17" s="52"/>
      <c r="D17" s="52"/>
      <c r="E17" s="52"/>
      <c r="F17" s="52"/>
      <c r="G17" s="52"/>
      <c r="H17" s="52"/>
      <c r="I17" s="52"/>
      <c r="J17" s="53"/>
      <c r="K17" s="10">
        <f>SUM(K14:K16)</f>
        <v>27300</v>
      </c>
    </row>
    <row r="18" spans="1:11" ht="16.5" customHeight="1" x14ac:dyDescent="0.25"/>
  </sheetData>
  <mergeCells count="9">
    <mergeCell ref="A16:J16"/>
    <mergeCell ref="A17:J17"/>
    <mergeCell ref="C3:D3"/>
    <mergeCell ref="A8:M8"/>
    <mergeCell ref="A5:M5"/>
    <mergeCell ref="A6:M6"/>
    <mergeCell ref="A14:D14"/>
    <mergeCell ref="A15:J15"/>
    <mergeCell ref="A10:M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178" zoomScaleNormal="178" workbookViewId="0">
      <selection activeCell="G12" sqref="G12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54"/>
      <c r="D3" s="54"/>
      <c r="L3" s="1"/>
    </row>
    <row r="4" spans="1:14" ht="8.25" customHeight="1" x14ac:dyDescent="0.25">
      <c r="A4" s="12"/>
      <c r="C4" s="30"/>
      <c r="D4" s="30"/>
      <c r="L4" s="1"/>
    </row>
    <row r="5" spans="1:14" ht="28.5" x14ac:dyDescent="0.45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ht="21" x14ac:dyDescent="0.35">
      <c r="A6" s="55" t="s">
        <v>41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2.75" customHeight="1" x14ac:dyDescent="0.35">
      <c r="A7" s="31"/>
      <c r="B7" s="31"/>
      <c r="C7" s="31"/>
      <c r="D7" s="31"/>
      <c r="E7" s="31"/>
      <c r="F7" s="31"/>
      <c r="G7" s="31"/>
      <c r="H7" s="31"/>
      <c r="I7" s="31"/>
      <c r="J7" s="32"/>
      <c r="K7" s="31"/>
      <c r="L7" s="31"/>
      <c r="M7" s="31"/>
      <c r="N7" s="31"/>
    </row>
    <row r="8" spans="1:14" ht="15.75" customHeight="1" x14ac:dyDescent="0.35">
      <c r="A8" s="67" t="s">
        <v>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7" t="s">
        <v>37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2000</v>
      </c>
      <c r="H12" s="10">
        <v>27000</v>
      </c>
      <c r="I12" s="10">
        <v>15000</v>
      </c>
      <c r="J12" s="10"/>
      <c r="K12" s="15"/>
      <c r="L12" s="10">
        <f>SUM(I12:J12)</f>
        <v>15000</v>
      </c>
      <c r="M12" s="39" t="s">
        <v>42</v>
      </c>
      <c r="N12" s="16" t="s">
        <v>21</v>
      </c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5000</v>
      </c>
      <c r="G13" s="10">
        <v>4000</v>
      </c>
      <c r="H13" s="10">
        <v>45000</v>
      </c>
      <c r="I13" s="10">
        <v>35000</v>
      </c>
      <c r="J13" s="10">
        <v>5000</v>
      </c>
      <c r="K13" s="15"/>
      <c r="L13" s="10">
        <f>SUM(I13:J13)</f>
        <v>40000</v>
      </c>
      <c r="M13" s="39" t="s">
        <v>44</v>
      </c>
      <c r="N13" s="39" t="s">
        <v>43</v>
      </c>
    </row>
    <row r="14" spans="1:14" ht="18.75" x14ac:dyDescent="0.25">
      <c r="A14" s="58" t="s">
        <v>13</v>
      </c>
      <c r="B14" s="59"/>
      <c r="C14" s="59"/>
      <c r="D14" s="60"/>
      <c r="E14" s="28">
        <f t="shared" ref="E14" si="0">SUM(E12:E13)</f>
        <v>55000</v>
      </c>
      <c r="F14" s="28"/>
      <c r="G14" s="17">
        <f>SUM(G12:G13)</f>
        <v>6000</v>
      </c>
      <c r="H14" s="17">
        <f t="shared" ref="H14:L14" si="1">SUM(H12:H13)</f>
        <v>72000</v>
      </c>
      <c r="I14" s="17">
        <f t="shared" si="1"/>
        <v>50000</v>
      </c>
      <c r="J14" s="17">
        <f t="shared" si="1"/>
        <v>5000</v>
      </c>
      <c r="K14" s="17">
        <f t="shared" si="1"/>
        <v>0</v>
      </c>
      <c r="L14" s="17">
        <f t="shared" si="1"/>
        <v>55000</v>
      </c>
      <c r="M14" s="39" t="s">
        <v>45</v>
      </c>
      <c r="N14" s="2" t="s">
        <v>38</v>
      </c>
    </row>
    <row r="15" spans="1:14" ht="18.75" x14ac:dyDescent="0.25">
      <c r="A15" s="64" t="s">
        <v>28</v>
      </c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10">
        <f>-L14*0.12</f>
        <v>-6600</v>
      </c>
      <c r="M15" s="21"/>
      <c r="N15" s="22"/>
    </row>
    <row r="16" spans="1:14" ht="14.25" customHeight="1" x14ac:dyDescent="0.25">
      <c r="A16" s="61" t="s">
        <v>14</v>
      </c>
      <c r="B16" s="62"/>
      <c r="C16" s="62"/>
      <c r="D16" s="62"/>
      <c r="E16" s="62"/>
      <c r="F16" s="62"/>
      <c r="G16" s="62"/>
      <c r="H16" s="62"/>
      <c r="I16" s="62"/>
      <c r="J16" s="62"/>
      <c r="K16" s="63"/>
      <c r="L16" s="10">
        <f>-L14*0.1</f>
        <v>-5500</v>
      </c>
    </row>
    <row r="17" spans="1:12" ht="15.75" x14ac:dyDescent="0.25">
      <c r="A17" s="51" t="s">
        <v>20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  <c r="L17" s="10">
        <f>SUM(L14:L16)</f>
        <v>42900</v>
      </c>
    </row>
    <row r="18" spans="1:12" ht="16.5" customHeight="1" x14ac:dyDescent="0.25"/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178" zoomScaleNormal="178" workbookViewId="0">
      <selection activeCell="G12" sqref="G12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54"/>
      <c r="D3" s="54"/>
      <c r="L3" s="1"/>
    </row>
    <row r="4" spans="1:14" ht="8.25" customHeight="1" x14ac:dyDescent="0.25">
      <c r="A4" s="12"/>
      <c r="C4" s="33"/>
      <c r="D4" s="33"/>
      <c r="L4" s="1"/>
    </row>
    <row r="5" spans="1:14" ht="28.5" x14ac:dyDescent="0.45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ht="21" x14ac:dyDescent="0.35">
      <c r="A6" s="55" t="s">
        <v>46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2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40"/>
      <c r="M7" s="34"/>
      <c r="N7" s="34"/>
    </row>
    <row r="8" spans="1:14" ht="15.75" customHeight="1" x14ac:dyDescent="0.35">
      <c r="A8" s="67" t="s">
        <v>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7" t="s">
        <v>37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4000</v>
      </c>
      <c r="H12" s="10">
        <v>34000</v>
      </c>
      <c r="I12" s="10">
        <v>0</v>
      </c>
      <c r="J12" s="10">
        <v>0</v>
      </c>
      <c r="K12" s="15"/>
      <c r="L12" s="10">
        <f>SUM(I12:K12)</f>
        <v>0</v>
      </c>
      <c r="M12" s="39"/>
      <c r="N12" s="16"/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5000</v>
      </c>
      <c r="G13" s="10">
        <v>4000</v>
      </c>
      <c r="H13" s="10">
        <v>45000</v>
      </c>
      <c r="I13" s="10">
        <v>0</v>
      </c>
      <c r="J13" s="10">
        <v>0</v>
      </c>
      <c r="K13" s="15"/>
      <c r="L13" s="10">
        <f t="shared" ref="L13:L14" si="0">SUM(I13:K13)</f>
        <v>0</v>
      </c>
      <c r="M13" s="39"/>
      <c r="N13" s="39"/>
    </row>
    <row r="14" spans="1:14" ht="18.75" x14ac:dyDescent="0.25">
      <c r="A14" s="58" t="s">
        <v>13</v>
      </c>
      <c r="B14" s="59"/>
      <c r="C14" s="59"/>
      <c r="D14" s="60"/>
      <c r="E14" s="28">
        <f t="shared" ref="E14" si="1">SUM(E12:E13)</f>
        <v>55000</v>
      </c>
      <c r="F14" s="28"/>
      <c r="G14" s="17">
        <f>SUM(G12:G13)</f>
        <v>8000</v>
      </c>
      <c r="H14" s="17">
        <f t="shared" ref="H14:K14" si="2">SUM(H12:H13)</f>
        <v>79000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0">
        <f t="shared" si="0"/>
        <v>0</v>
      </c>
      <c r="M14" s="39" t="s">
        <v>47</v>
      </c>
      <c r="N14" s="2"/>
    </row>
    <row r="15" spans="1:14" ht="18.75" x14ac:dyDescent="0.25">
      <c r="A15" s="64" t="s">
        <v>28</v>
      </c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10">
        <f>-L14*0.12</f>
        <v>0</v>
      </c>
      <c r="M15" s="21"/>
      <c r="N15" s="22"/>
    </row>
    <row r="16" spans="1:14" ht="14.25" customHeight="1" x14ac:dyDescent="0.25">
      <c r="A16" s="61" t="s">
        <v>14</v>
      </c>
      <c r="B16" s="62"/>
      <c r="C16" s="62"/>
      <c r="D16" s="62"/>
      <c r="E16" s="62"/>
      <c r="F16" s="62"/>
      <c r="G16" s="62"/>
      <c r="H16" s="62"/>
      <c r="I16" s="62"/>
      <c r="J16" s="62"/>
      <c r="K16" s="63"/>
      <c r="L16" s="10">
        <f>-L14*0.1</f>
        <v>0</v>
      </c>
    </row>
    <row r="17" spans="1:12" ht="15.75" x14ac:dyDescent="0.25">
      <c r="A17" s="51" t="s">
        <v>20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  <c r="L17" s="10">
        <f>SUM(L15:L16)</f>
        <v>0</v>
      </c>
    </row>
    <row r="18" spans="1:12" ht="16.5" customHeight="1" x14ac:dyDescent="0.25"/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78" zoomScaleNormal="178" workbookViewId="0">
      <selection activeCell="N15" sqref="N15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54"/>
      <c r="D3" s="54"/>
      <c r="L3" s="1"/>
    </row>
    <row r="4" spans="1:14" ht="8.25" customHeight="1" x14ac:dyDescent="0.25">
      <c r="A4" s="12"/>
      <c r="C4" s="37"/>
      <c r="D4" s="37"/>
      <c r="L4" s="1"/>
    </row>
    <row r="5" spans="1:14" ht="28.5" x14ac:dyDescent="0.45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ht="21" x14ac:dyDescent="0.35">
      <c r="A6" s="55" t="s">
        <v>48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2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0"/>
      <c r="M7" s="38"/>
      <c r="N7" s="38"/>
    </row>
    <row r="8" spans="1:14" ht="15.75" customHeight="1" x14ac:dyDescent="0.35">
      <c r="A8" s="67" t="s">
        <v>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7" t="s">
        <v>37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6000</v>
      </c>
      <c r="H12" s="10">
        <v>56000</v>
      </c>
      <c r="I12" s="10"/>
      <c r="J12" s="10"/>
      <c r="K12" s="15"/>
      <c r="L12" s="28">
        <f>SUM(I12:K12)</f>
        <v>0</v>
      </c>
      <c r="M12" s="39"/>
      <c r="N12" s="16"/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7500</v>
      </c>
      <c r="H13" s="10">
        <v>83500</v>
      </c>
      <c r="I13" s="10">
        <v>35000</v>
      </c>
      <c r="J13" s="10">
        <v>5000</v>
      </c>
      <c r="K13" s="15"/>
      <c r="L13" s="28">
        <f t="shared" ref="L13:L14" si="0">SUM(I13:K13)</f>
        <v>40000</v>
      </c>
      <c r="M13" s="39" t="s">
        <v>49</v>
      </c>
      <c r="N13" s="39" t="s">
        <v>21</v>
      </c>
    </row>
    <row r="14" spans="1:14" ht="18.75" x14ac:dyDescent="0.25">
      <c r="A14" s="58" t="s">
        <v>13</v>
      </c>
      <c r="B14" s="59"/>
      <c r="C14" s="59"/>
      <c r="D14" s="60"/>
      <c r="E14" s="28">
        <f t="shared" ref="E14" si="1">SUM(E12:E13)</f>
        <v>55000</v>
      </c>
      <c r="F14" s="28"/>
      <c r="G14" s="17">
        <f>SUM(G12:G13)</f>
        <v>13500</v>
      </c>
      <c r="H14" s="28">
        <f t="shared" ref="H14:K14" si="2">SUM(H12:H13)</f>
        <v>139500</v>
      </c>
      <c r="I14" s="28">
        <f t="shared" si="2"/>
        <v>35000</v>
      </c>
      <c r="J14" s="28">
        <f t="shared" si="2"/>
        <v>5000</v>
      </c>
      <c r="K14" s="28">
        <f t="shared" si="2"/>
        <v>0</v>
      </c>
      <c r="L14" s="28">
        <f t="shared" si="0"/>
        <v>40000</v>
      </c>
      <c r="M14" s="39" t="s">
        <v>50</v>
      </c>
      <c r="N14" s="2" t="s">
        <v>38</v>
      </c>
    </row>
    <row r="15" spans="1:14" ht="18.75" x14ac:dyDescent="0.25">
      <c r="A15" s="64" t="s">
        <v>28</v>
      </c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10">
        <f>-L14*0.12</f>
        <v>-4800</v>
      </c>
      <c r="M15" s="21"/>
      <c r="N15" s="22"/>
    </row>
    <row r="16" spans="1:14" ht="14.25" customHeight="1" x14ac:dyDescent="0.25">
      <c r="A16" s="61" t="s">
        <v>14</v>
      </c>
      <c r="B16" s="62"/>
      <c r="C16" s="62"/>
      <c r="D16" s="62"/>
      <c r="E16" s="62"/>
      <c r="F16" s="62"/>
      <c r="G16" s="62"/>
      <c r="H16" s="62"/>
      <c r="I16" s="62"/>
      <c r="J16" s="62"/>
      <c r="K16" s="63"/>
      <c r="L16" s="10">
        <f>-L14*0.1</f>
        <v>-4000</v>
      </c>
    </row>
    <row r="17" spans="1:12" ht="15.75" x14ac:dyDescent="0.25">
      <c r="A17" s="51" t="s">
        <v>20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  <c r="L17" s="10">
        <f>SUM(L14:L16)</f>
        <v>31200</v>
      </c>
    </row>
    <row r="18" spans="1:12" ht="16.5" customHeight="1" x14ac:dyDescent="0.25"/>
    <row r="19" spans="1:12" x14ac:dyDescent="0.25">
      <c r="G19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78" zoomScaleNormal="178" workbookViewId="0">
      <selection activeCell="A7" sqref="A7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54"/>
      <c r="D3" s="54"/>
      <c r="L3" s="1"/>
    </row>
    <row r="4" spans="1:14" ht="8.25" customHeight="1" x14ac:dyDescent="0.25">
      <c r="A4" s="12"/>
      <c r="C4" s="41"/>
      <c r="D4" s="41"/>
      <c r="L4" s="1"/>
    </row>
    <row r="5" spans="1:14" ht="28.5" x14ac:dyDescent="0.45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ht="21" x14ac:dyDescent="0.35">
      <c r="A6" s="55" t="s">
        <v>53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2.75" customHeight="1" x14ac:dyDescent="0.3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0"/>
      <c r="M7" s="42"/>
      <c r="N7" s="42"/>
    </row>
    <row r="8" spans="1:14" ht="15.75" customHeight="1" x14ac:dyDescent="0.35">
      <c r="A8" s="67" t="s">
        <v>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7" t="s">
        <v>37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8000</v>
      </c>
      <c r="H12" s="10">
        <v>78000</v>
      </c>
      <c r="I12" s="26">
        <v>15000</v>
      </c>
      <c r="J12" s="10"/>
      <c r="K12" s="15"/>
      <c r="L12" s="28">
        <f>SUM(I12:K12)</f>
        <v>15000</v>
      </c>
      <c r="M12" s="39" t="s">
        <v>51</v>
      </c>
      <c r="N12" s="16" t="s">
        <v>21</v>
      </c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11000</v>
      </c>
      <c r="H13" s="10">
        <v>87000</v>
      </c>
      <c r="I13" s="26"/>
      <c r="J13" s="10"/>
      <c r="K13" s="15"/>
      <c r="L13" s="28"/>
      <c r="M13" s="39"/>
      <c r="N13" s="39"/>
    </row>
    <row r="14" spans="1:14" ht="18.75" x14ac:dyDescent="0.25">
      <c r="A14" s="58" t="s">
        <v>13</v>
      </c>
      <c r="B14" s="59"/>
      <c r="C14" s="59"/>
      <c r="D14" s="60"/>
      <c r="E14" s="28">
        <f t="shared" ref="E14" si="0">SUM(E12:E13)</f>
        <v>55000</v>
      </c>
      <c r="F14" s="28"/>
      <c r="G14" s="17">
        <f>SUM(G12:G13)</f>
        <v>19000</v>
      </c>
      <c r="H14" s="28">
        <f t="shared" ref="H14:L14" si="1">SUM(H12:H13)</f>
        <v>165000</v>
      </c>
      <c r="I14" s="28">
        <f t="shared" si="1"/>
        <v>15000</v>
      </c>
      <c r="J14" s="28">
        <f t="shared" si="1"/>
        <v>0</v>
      </c>
      <c r="K14" s="28">
        <f t="shared" si="1"/>
        <v>0</v>
      </c>
      <c r="L14" s="28">
        <f t="shared" si="1"/>
        <v>15000</v>
      </c>
      <c r="M14" s="39" t="s">
        <v>52</v>
      </c>
      <c r="N14" s="2" t="s">
        <v>38</v>
      </c>
    </row>
    <row r="15" spans="1:14" ht="18.75" x14ac:dyDescent="0.25">
      <c r="A15" s="64" t="s">
        <v>28</v>
      </c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10">
        <f>-L14*0.12</f>
        <v>-1800</v>
      </c>
      <c r="M15" s="21"/>
      <c r="N15" s="22"/>
    </row>
    <row r="16" spans="1:14" ht="14.25" customHeight="1" x14ac:dyDescent="0.25">
      <c r="A16" s="61" t="s">
        <v>14</v>
      </c>
      <c r="B16" s="62"/>
      <c r="C16" s="62"/>
      <c r="D16" s="62"/>
      <c r="E16" s="62"/>
      <c r="F16" s="62"/>
      <c r="G16" s="62"/>
      <c r="H16" s="62"/>
      <c r="I16" s="62"/>
      <c r="J16" s="62"/>
      <c r="K16" s="63"/>
      <c r="L16" s="10">
        <f>-L14*0.1</f>
        <v>-1500</v>
      </c>
    </row>
    <row r="17" spans="1:12" ht="15.75" x14ac:dyDescent="0.25">
      <c r="A17" s="51" t="s">
        <v>20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  <c r="L17" s="10">
        <f>SUM(L14:L16)</f>
        <v>11700</v>
      </c>
    </row>
    <row r="18" spans="1:12" ht="16.5" customHeight="1" x14ac:dyDescent="0.25"/>
    <row r="19" spans="1:12" x14ac:dyDescent="0.25">
      <c r="G19" s="1"/>
    </row>
    <row r="20" spans="1:12" x14ac:dyDescent="0.25">
      <c r="G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4" zoomScale="178" zoomScaleNormal="178" workbookViewId="0">
      <selection activeCell="A7" sqref="A7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54"/>
      <c r="D3" s="54"/>
      <c r="L3" s="1"/>
    </row>
    <row r="4" spans="1:14" ht="8.25" customHeight="1" x14ac:dyDescent="0.25">
      <c r="A4" s="12"/>
      <c r="C4" s="41"/>
      <c r="D4" s="41"/>
      <c r="L4" s="1"/>
    </row>
    <row r="5" spans="1:14" ht="28.5" x14ac:dyDescent="0.45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ht="21" x14ac:dyDescent="0.35">
      <c r="A6" s="55" t="s">
        <v>56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2.75" customHeight="1" x14ac:dyDescent="0.35">
      <c r="A7" s="42" t="s">
        <v>38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0"/>
      <c r="M7" s="42"/>
      <c r="N7" s="42"/>
    </row>
    <row r="8" spans="1:14" ht="18" customHeight="1" x14ac:dyDescent="0.35">
      <c r="A8" s="67" t="s">
        <v>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7" t="s">
        <v>37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8000</v>
      </c>
      <c r="H12" s="10">
        <v>83000</v>
      </c>
      <c r="I12" s="26"/>
      <c r="J12" s="10"/>
      <c r="K12" s="15"/>
      <c r="L12" s="28">
        <f>SUM(I12:K12)</f>
        <v>0</v>
      </c>
      <c r="M12" s="39"/>
      <c r="N12" s="16"/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14500</v>
      </c>
      <c r="H13" s="26">
        <v>125500</v>
      </c>
      <c r="I13" s="26"/>
      <c r="J13" s="10">
        <v>5000</v>
      </c>
      <c r="K13" s="15"/>
      <c r="L13" s="28">
        <f t="shared" ref="L13" si="0">SUM(I13:K13)</f>
        <v>5000</v>
      </c>
      <c r="M13" s="39"/>
      <c r="N13" s="39" t="s">
        <v>54</v>
      </c>
    </row>
    <row r="14" spans="1:14" ht="18.75" x14ac:dyDescent="0.25">
      <c r="A14" s="58" t="s">
        <v>13</v>
      </c>
      <c r="B14" s="59"/>
      <c r="C14" s="59"/>
      <c r="D14" s="60"/>
      <c r="E14" s="28">
        <f t="shared" ref="E14" si="1">SUM(E12:E13)</f>
        <v>55000</v>
      </c>
      <c r="F14" s="28"/>
      <c r="G14" s="17">
        <f>SUM(G12:G13)</f>
        <v>22500</v>
      </c>
      <c r="H14" s="28">
        <f t="shared" ref="H14:L14" si="2">SUM(H12:H13)</f>
        <v>208500</v>
      </c>
      <c r="I14" s="28">
        <f t="shared" si="2"/>
        <v>0</v>
      </c>
      <c r="J14" s="28">
        <f t="shared" si="2"/>
        <v>5000</v>
      </c>
      <c r="K14" s="28">
        <f t="shared" si="2"/>
        <v>0</v>
      </c>
      <c r="L14" s="28">
        <f t="shared" si="2"/>
        <v>5000</v>
      </c>
      <c r="M14" s="39" t="s">
        <v>55</v>
      </c>
      <c r="N14" s="2"/>
    </row>
    <row r="15" spans="1:14" ht="18.75" x14ac:dyDescent="0.25">
      <c r="A15" s="64" t="s">
        <v>28</v>
      </c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10">
        <f>-L14*0.12</f>
        <v>-600</v>
      </c>
      <c r="M15" s="21"/>
      <c r="N15" s="22"/>
    </row>
    <row r="16" spans="1:14" ht="14.25" customHeight="1" x14ac:dyDescent="0.25">
      <c r="A16" s="61" t="s">
        <v>14</v>
      </c>
      <c r="B16" s="62"/>
      <c r="C16" s="62"/>
      <c r="D16" s="62"/>
      <c r="E16" s="62"/>
      <c r="F16" s="62"/>
      <c r="G16" s="62"/>
      <c r="H16" s="62"/>
      <c r="I16" s="62"/>
      <c r="J16" s="62"/>
      <c r="K16" s="63"/>
      <c r="L16" s="10">
        <f>-L14*0.1</f>
        <v>-500</v>
      </c>
    </row>
    <row r="17" spans="1:12" ht="15.75" x14ac:dyDescent="0.25">
      <c r="A17" s="51" t="s">
        <v>20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  <c r="L17" s="10">
        <f>SUM(L14:L16)</f>
        <v>3900</v>
      </c>
    </row>
    <row r="18" spans="1:12" ht="16.5" customHeight="1" x14ac:dyDescent="0.25"/>
    <row r="19" spans="1:12" x14ac:dyDescent="0.25">
      <c r="G19" s="1"/>
      <c r="H19" s="43"/>
    </row>
    <row r="20" spans="1:12" x14ac:dyDescent="0.25">
      <c r="G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4" zoomScale="178" zoomScaleNormal="178" workbookViewId="0">
      <selection activeCell="K19" sqref="K19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570312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54"/>
      <c r="D3" s="54"/>
      <c r="L3" s="1"/>
    </row>
    <row r="4" spans="1:14" ht="8.25" customHeight="1" x14ac:dyDescent="0.25">
      <c r="A4" s="12"/>
      <c r="C4" s="44"/>
      <c r="D4" s="44"/>
      <c r="L4" s="1"/>
    </row>
    <row r="5" spans="1:14" ht="28.5" x14ac:dyDescent="0.45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ht="21" x14ac:dyDescent="0.35">
      <c r="A6" s="55" t="s">
        <v>57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2.75" customHeight="1" x14ac:dyDescent="0.3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0"/>
      <c r="M7" s="45"/>
      <c r="N7" s="45"/>
    </row>
    <row r="8" spans="1:14" ht="18" customHeight="1" x14ac:dyDescent="0.35">
      <c r="A8" s="67" t="s">
        <v>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7" t="s">
        <v>37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10000</v>
      </c>
      <c r="H12" s="26">
        <v>105000</v>
      </c>
      <c r="I12" s="26">
        <v>0</v>
      </c>
      <c r="J12" s="10"/>
      <c r="K12" s="15"/>
      <c r="L12" s="28">
        <f t="shared" ref="L12" si="0">SUM(L10:L11)</f>
        <v>0</v>
      </c>
      <c r="M12" s="39"/>
      <c r="N12" s="16"/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18000</v>
      </c>
      <c r="H13" s="26">
        <v>164000</v>
      </c>
      <c r="I13" s="26">
        <v>0</v>
      </c>
      <c r="J13" s="10"/>
      <c r="K13" s="15"/>
      <c r="L13" s="28">
        <f t="shared" ref="L13" si="1">SUM(L11:L12)</f>
        <v>0</v>
      </c>
      <c r="M13" s="39"/>
      <c r="N13" s="39"/>
    </row>
    <row r="14" spans="1:14" ht="18.75" x14ac:dyDescent="0.25">
      <c r="A14" s="58" t="s">
        <v>13</v>
      </c>
      <c r="B14" s="59"/>
      <c r="C14" s="59"/>
      <c r="D14" s="60"/>
      <c r="E14" s="28">
        <f t="shared" ref="E14" si="2">SUM(E12:E13)</f>
        <v>55000</v>
      </c>
      <c r="F14" s="28"/>
      <c r="G14" s="17">
        <f>SUM(G12:G13)</f>
        <v>28000</v>
      </c>
      <c r="H14" s="28">
        <f t="shared" ref="H14:L14" si="3">SUM(H12:H13)</f>
        <v>269000</v>
      </c>
      <c r="I14" s="28">
        <f t="shared" si="3"/>
        <v>0</v>
      </c>
      <c r="J14" s="28">
        <f t="shared" si="3"/>
        <v>0</v>
      </c>
      <c r="K14" s="28">
        <f t="shared" si="3"/>
        <v>0</v>
      </c>
      <c r="L14" s="28">
        <f t="shared" si="3"/>
        <v>0</v>
      </c>
      <c r="M14" s="39" t="s">
        <v>58</v>
      </c>
      <c r="N14" s="2" t="s">
        <v>38</v>
      </c>
    </row>
    <row r="15" spans="1:14" ht="18.75" x14ac:dyDescent="0.25">
      <c r="A15" s="64" t="s">
        <v>28</v>
      </c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10">
        <f>L14*0.12</f>
        <v>0</v>
      </c>
      <c r="M15" s="21"/>
      <c r="N15" s="22"/>
    </row>
    <row r="16" spans="1:14" ht="14.25" customHeight="1" x14ac:dyDescent="0.25">
      <c r="A16" s="61" t="s">
        <v>14</v>
      </c>
      <c r="B16" s="62"/>
      <c r="C16" s="62"/>
      <c r="D16" s="62"/>
      <c r="E16" s="62"/>
      <c r="F16" s="62"/>
      <c r="G16" s="62"/>
      <c r="H16" s="62"/>
      <c r="I16" s="62"/>
      <c r="J16" s="62"/>
      <c r="K16" s="63"/>
      <c r="L16" s="10">
        <f>L14*0.1</f>
        <v>0</v>
      </c>
    </row>
    <row r="17" spans="1:12" ht="15.75" x14ac:dyDescent="0.25">
      <c r="A17" s="51" t="s">
        <v>20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  <c r="L17" s="10">
        <f>SUM(L14:L16)</f>
        <v>0</v>
      </c>
    </row>
    <row r="18" spans="1:12" ht="16.5" customHeight="1" x14ac:dyDescent="0.25"/>
    <row r="19" spans="1:12" x14ac:dyDescent="0.25">
      <c r="F19" s="43"/>
      <c r="G19" s="1"/>
      <c r="H19" s="43"/>
    </row>
    <row r="20" spans="1:12" x14ac:dyDescent="0.25">
      <c r="G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6" zoomScaleNormal="96" workbookViewId="0">
      <selection activeCell="M22" sqref="M22"/>
    </sheetView>
  </sheetViews>
  <sheetFormatPr baseColWidth="10" defaultRowHeight="15" x14ac:dyDescent="0.25"/>
  <cols>
    <col min="1" max="1" width="3" customWidth="1"/>
    <col min="2" max="2" width="23.7109375" customWidth="1"/>
    <col min="3" max="3" width="6.28515625" customWidth="1"/>
    <col min="4" max="4" width="15" customWidth="1"/>
    <col min="5" max="6" width="7.85546875" customWidth="1"/>
    <col min="7" max="7" width="8.7109375" customWidth="1"/>
    <col min="8" max="8" width="8.85546875" customWidth="1"/>
    <col min="9" max="9" width="10.85546875" customWidth="1"/>
    <col min="10" max="10" width="7.28515625" customWidth="1"/>
    <col min="11" max="11" width="7.5703125" customWidth="1"/>
    <col min="12" max="12" width="14.28515625" customWidth="1"/>
    <col min="13" max="13" width="6.85546875" customWidth="1"/>
    <col min="14" max="14" width="10" customWidth="1"/>
  </cols>
  <sheetData>
    <row r="1" spans="1:14" ht="15.75" x14ac:dyDescent="0.25">
      <c r="A1" s="12" t="s">
        <v>15</v>
      </c>
      <c r="G1" s="29"/>
      <c r="H1" s="29"/>
      <c r="I1" s="29"/>
      <c r="J1" s="29"/>
      <c r="K1" s="29"/>
      <c r="L1" s="29"/>
    </row>
    <row r="2" spans="1:14" ht="15.75" x14ac:dyDescent="0.25">
      <c r="A2" s="12" t="s">
        <v>16</v>
      </c>
      <c r="E2" s="13"/>
      <c r="F2" s="13"/>
      <c r="L2" s="1"/>
    </row>
    <row r="3" spans="1:14" x14ac:dyDescent="0.25">
      <c r="A3" s="12" t="s">
        <v>18</v>
      </c>
      <c r="C3" s="54"/>
      <c r="D3" s="54"/>
      <c r="L3" s="1"/>
    </row>
    <row r="4" spans="1:14" ht="8.25" customHeight="1" x14ac:dyDescent="0.25">
      <c r="A4" s="12"/>
      <c r="C4" s="46"/>
      <c r="D4" s="46"/>
      <c r="L4" s="1"/>
    </row>
    <row r="5" spans="1:14" ht="28.5" x14ac:dyDescent="0.45">
      <c r="A5" s="68" t="s">
        <v>19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ht="21" x14ac:dyDescent="0.35">
      <c r="A6" s="55" t="s">
        <v>59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2.7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0"/>
      <c r="M7" s="47"/>
      <c r="N7" s="47"/>
    </row>
    <row r="8" spans="1:14" ht="18" customHeight="1" x14ac:dyDescent="0.35">
      <c r="A8" s="67" t="s">
        <v>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7.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9.5" customHeight="1" x14ac:dyDescent="0.35">
      <c r="A10" s="67" t="s">
        <v>37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15.75" x14ac:dyDescent="0.25">
      <c r="A11" s="2" t="s">
        <v>1</v>
      </c>
      <c r="B11" s="3" t="s">
        <v>2</v>
      </c>
      <c r="C11" s="4" t="s">
        <v>3</v>
      </c>
      <c r="D11" s="5" t="s">
        <v>4</v>
      </c>
      <c r="E11" s="5" t="s">
        <v>5</v>
      </c>
      <c r="F11" s="24" t="s">
        <v>36</v>
      </c>
      <c r="G11" s="5" t="s">
        <v>7</v>
      </c>
      <c r="H11" s="24" t="s">
        <v>6</v>
      </c>
      <c r="I11" s="24" t="s">
        <v>8</v>
      </c>
      <c r="J11" s="24" t="s">
        <v>36</v>
      </c>
      <c r="K11" s="24" t="s">
        <v>9</v>
      </c>
      <c r="L11" s="24" t="s">
        <v>10</v>
      </c>
      <c r="M11" s="24" t="s">
        <v>11</v>
      </c>
      <c r="N11" s="24" t="s">
        <v>12</v>
      </c>
    </row>
    <row r="12" spans="1:14" ht="15.75" x14ac:dyDescent="0.25">
      <c r="A12" s="7">
        <v>1</v>
      </c>
      <c r="B12" s="9" t="s">
        <v>25</v>
      </c>
      <c r="C12" s="23" t="s">
        <v>31</v>
      </c>
      <c r="D12" s="35">
        <v>47829457</v>
      </c>
      <c r="E12" s="26">
        <v>20000</v>
      </c>
      <c r="F12" s="26"/>
      <c r="G12" s="10">
        <v>12000</v>
      </c>
      <c r="H12" s="26">
        <v>127000</v>
      </c>
      <c r="I12" s="26">
        <v>15000</v>
      </c>
      <c r="J12" s="10"/>
      <c r="K12" s="15"/>
      <c r="L12" s="28">
        <f>SUM(I12:K12)</f>
        <v>15000</v>
      </c>
      <c r="M12" s="50" t="s">
        <v>60</v>
      </c>
      <c r="N12" s="16" t="s">
        <v>21</v>
      </c>
    </row>
    <row r="13" spans="1:14" ht="15.75" x14ac:dyDescent="0.25">
      <c r="A13" s="7">
        <v>2</v>
      </c>
      <c r="B13" s="8" t="s">
        <v>27</v>
      </c>
      <c r="C13" s="23" t="s">
        <v>32</v>
      </c>
      <c r="D13" s="36" t="s">
        <v>30</v>
      </c>
      <c r="E13" s="26">
        <v>35000</v>
      </c>
      <c r="F13" s="26">
        <v>10000</v>
      </c>
      <c r="G13" s="10">
        <v>21500</v>
      </c>
      <c r="H13" s="26">
        <v>202500</v>
      </c>
      <c r="I13" s="26">
        <v>35000</v>
      </c>
      <c r="J13" s="10"/>
      <c r="K13" s="15"/>
      <c r="L13" s="28">
        <f t="shared" ref="L13" si="0">SUM(I13:K13)</f>
        <v>35000</v>
      </c>
      <c r="M13" s="39" t="s">
        <v>61</v>
      </c>
      <c r="N13" s="39" t="s">
        <v>21</v>
      </c>
    </row>
    <row r="14" spans="1:14" ht="18.75" x14ac:dyDescent="0.25">
      <c r="A14" s="58" t="s">
        <v>13</v>
      </c>
      <c r="B14" s="59"/>
      <c r="C14" s="59"/>
      <c r="D14" s="60"/>
      <c r="E14" s="28">
        <f t="shared" ref="E14" si="1">SUM(E12:E13)</f>
        <v>55000</v>
      </c>
      <c r="F14" s="28"/>
      <c r="G14" s="17">
        <f>SUM(G12:G13)</f>
        <v>33500</v>
      </c>
      <c r="H14" s="28">
        <f t="shared" ref="H14:L14" si="2">SUM(H12:H13)</f>
        <v>329500</v>
      </c>
      <c r="I14" s="28">
        <f t="shared" si="2"/>
        <v>50000</v>
      </c>
      <c r="J14" s="28">
        <f t="shared" si="2"/>
        <v>0</v>
      </c>
      <c r="K14" s="28">
        <f t="shared" si="2"/>
        <v>0</v>
      </c>
      <c r="L14" s="28">
        <f t="shared" si="2"/>
        <v>50000</v>
      </c>
      <c r="M14" s="39" t="s">
        <v>62</v>
      </c>
      <c r="N14" s="2"/>
    </row>
    <row r="15" spans="1:14" ht="18.75" x14ac:dyDescent="0.25">
      <c r="A15" s="64" t="s">
        <v>28</v>
      </c>
      <c r="B15" s="65"/>
      <c r="C15" s="65"/>
      <c r="D15" s="65"/>
      <c r="E15" s="65"/>
      <c r="F15" s="65"/>
      <c r="G15" s="65"/>
      <c r="H15" s="65"/>
      <c r="I15" s="65"/>
      <c r="J15" s="65"/>
      <c r="K15" s="66"/>
      <c r="L15" s="10">
        <f>-L14*0.12</f>
        <v>-6000</v>
      </c>
      <c r="M15" s="21"/>
      <c r="N15" s="22"/>
    </row>
    <row r="16" spans="1:14" ht="14.25" customHeight="1" x14ac:dyDescent="0.25">
      <c r="A16" s="61" t="s">
        <v>14</v>
      </c>
      <c r="B16" s="62"/>
      <c r="C16" s="62"/>
      <c r="D16" s="62"/>
      <c r="E16" s="62"/>
      <c r="F16" s="62"/>
      <c r="G16" s="62"/>
      <c r="H16" s="62"/>
      <c r="I16" s="62"/>
      <c r="J16" s="62"/>
      <c r="K16" s="63"/>
      <c r="L16" s="10">
        <f>-L14*0.1</f>
        <v>-5000</v>
      </c>
    </row>
    <row r="17" spans="1:12" ht="15.75" x14ac:dyDescent="0.25">
      <c r="A17" s="51" t="s">
        <v>20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  <c r="L17" s="17">
        <f>SUM(L14:L16)</f>
        <v>39000</v>
      </c>
    </row>
    <row r="18" spans="1:12" ht="16.5" customHeight="1" x14ac:dyDescent="0.25"/>
    <row r="19" spans="1:12" x14ac:dyDescent="0.25">
      <c r="F19" s="43"/>
      <c r="G19" s="1"/>
      <c r="H19" s="43"/>
    </row>
    <row r="20" spans="1:12" x14ac:dyDescent="0.25">
      <c r="G20" s="1"/>
    </row>
  </sheetData>
  <mergeCells count="9">
    <mergeCell ref="A15:K15"/>
    <mergeCell ref="A16:K16"/>
    <mergeCell ref="A17:K17"/>
    <mergeCell ref="C3:D3"/>
    <mergeCell ref="A5:N5"/>
    <mergeCell ref="A6:N6"/>
    <mergeCell ref="A8:N8"/>
    <mergeCell ref="A10:N10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Invite</cp:lastModifiedBy>
  <cp:lastPrinted>2020-12-03T12:44:06Z</cp:lastPrinted>
  <dcterms:created xsi:type="dcterms:W3CDTF">2018-08-04T10:52:24Z</dcterms:created>
  <dcterms:modified xsi:type="dcterms:W3CDTF">2020-12-03T12:44:52Z</dcterms:modified>
</cp:coreProperties>
</file>