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AGAYOGO AMADOU\CCGIM\CCGIM 2020\PROPRIETAIRES\SIDIBE KADIATOU\FICHES D'ENCAISSEMENTS\"/>
    </mc:Choice>
  </mc:AlternateContent>
  <bookViews>
    <workbookView xWindow="0" yWindow="0" windowWidth="19200" windowHeight="11595" firstSheet="19" activeTab="24"/>
  </bookViews>
  <sheets>
    <sheet name="DECEMBRE 18" sheetId="5" r:id="rId1"/>
    <sheet name="JANVIER 2019" sheetId="6" r:id="rId2"/>
    <sheet name="FEVRIER 2019" sheetId="7" r:id="rId3"/>
    <sheet name="MARS 2019" sheetId="8" r:id="rId4"/>
    <sheet name="AVRIL 2019" sheetId="9" r:id="rId5"/>
    <sheet name="MAI 2019" sheetId="10" r:id="rId6"/>
    <sheet name="JUIN 2019" sheetId="11" r:id="rId7"/>
    <sheet name="JUILLET 2019" sheetId="13" r:id="rId8"/>
    <sheet name="AOUT 2019" sheetId="14" r:id="rId9"/>
    <sheet name="SEPTEMBRE 2019" sheetId="15" r:id="rId10"/>
    <sheet name="OCTOBRE 2019" sheetId="16" r:id="rId11"/>
    <sheet name="NOVEMBRE 2019" sheetId="17" r:id="rId12"/>
    <sheet name="DCEEMBRE 2019" sheetId="18" r:id="rId13"/>
    <sheet name="JANVIER 2020" sheetId="19" r:id="rId14"/>
    <sheet name="FEVRIER 2020" sheetId="20" r:id="rId15"/>
    <sheet name="MARS 2020" sheetId="21" r:id="rId16"/>
    <sheet name="AVRIL 2020" sheetId="22" r:id="rId17"/>
    <sheet name="MAI 2020" sheetId="23" r:id="rId18"/>
    <sheet name="JUIN 2020" sheetId="24" r:id="rId19"/>
    <sheet name="JUILLET 2020 (2)" sheetId="26" r:id="rId20"/>
    <sheet name="JUILLET 2020" sheetId="25" r:id="rId21"/>
    <sheet name="AOUT 2020" sheetId="29" r:id="rId22"/>
    <sheet name="SEPTEMBRE 2020" sheetId="30" r:id="rId23"/>
    <sheet name="OCTOBRE 2020" sheetId="31" r:id="rId24"/>
    <sheet name="NOVEMBRE 2020" sheetId="32" r:id="rId25"/>
    <sheet name="4328" sheetId="27" r:id="rId26"/>
    <sheet name="4329" sheetId="28" r:id="rId27"/>
    <sheet name="DECEMBRE 2020" sheetId="33" r:id="rId2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32" l="1"/>
  <c r="G17" i="33" l="1"/>
  <c r="F17" i="33"/>
  <c r="E17" i="33"/>
  <c r="J8" i="33"/>
  <c r="F17" i="32" l="1"/>
  <c r="G17" i="32"/>
  <c r="H17" i="32"/>
  <c r="I17" i="32"/>
  <c r="F14" i="28" l="1"/>
  <c r="E14" i="28"/>
  <c r="F11" i="28"/>
  <c r="F12" i="28"/>
  <c r="F13" i="28"/>
  <c r="F10" i="28"/>
  <c r="F9" i="28"/>
  <c r="F8" i="28"/>
  <c r="F7" i="28"/>
  <c r="F9" i="27"/>
  <c r="F10" i="27"/>
  <c r="F11" i="27"/>
  <c r="F13" i="27"/>
  <c r="F14" i="27"/>
  <c r="F8" i="27"/>
  <c r="J9" i="32" l="1"/>
  <c r="J10" i="32"/>
  <c r="J11" i="32"/>
  <c r="J12" i="32"/>
  <c r="J13" i="32"/>
  <c r="J14" i="32"/>
  <c r="J15" i="32"/>
  <c r="J16" i="32"/>
  <c r="J17" i="32" l="1"/>
  <c r="J19" i="32" s="1"/>
  <c r="E17" i="32"/>
  <c r="J8" i="32"/>
  <c r="E17" i="31"/>
  <c r="J9" i="31"/>
  <c r="J10" i="31"/>
  <c r="J13" i="31"/>
  <c r="J14" i="31"/>
  <c r="J15" i="31"/>
  <c r="J16" i="31"/>
  <c r="J20" i="32" l="1"/>
  <c r="J21" i="32" s="1"/>
  <c r="J12" i="30"/>
  <c r="J13" i="30"/>
  <c r="H17" i="31" l="1"/>
  <c r="I17" i="31"/>
  <c r="G17" i="31"/>
  <c r="F17" i="31"/>
  <c r="J8" i="31"/>
  <c r="J17" i="31" s="1"/>
  <c r="J18" i="30"/>
  <c r="J18" i="31" l="1"/>
  <c r="J19" i="31" s="1"/>
  <c r="J9" i="30"/>
  <c r="J10" i="30"/>
  <c r="J11" i="30"/>
  <c r="J14" i="30"/>
  <c r="J15" i="30"/>
  <c r="J16" i="30"/>
  <c r="J17" i="30"/>
  <c r="J19" i="30" l="1"/>
  <c r="J20" i="30" s="1"/>
  <c r="J23" i="30" s="1"/>
  <c r="H18" i="30"/>
  <c r="I18" i="30"/>
  <c r="J8" i="30"/>
  <c r="G18" i="30" l="1"/>
  <c r="F18" i="30"/>
  <c r="J18" i="25"/>
  <c r="H17" i="29"/>
  <c r="I17" i="29"/>
  <c r="J10" i="29"/>
  <c r="J11" i="29"/>
  <c r="J12" i="29"/>
  <c r="J13" i="29"/>
  <c r="J14" i="29"/>
  <c r="J15" i="29"/>
  <c r="J16" i="29"/>
  <c r="J8" i="29"/>
  <c r="J17" i="29" l="1"/>
  <c r="J18" i="29" s="1"/>
  <c r="J19" i="29" s="1"/>
  <c r="G17" i="29"/>
  <c r="F17" i="29"/>
  <c r="E17" i="29"/>
  <c r="F17" i="26" l="1"/>
  <c r="E17" i="26"/>
  <c r="H17" i="25" l="1"/>
  <c r="I17" i="25"/>
  <c r="J9" i="25"/>
  <c r="J10" i="25"/>
  <c r="J11" i="25"/>
  <c r="J12" i="25"/>
  <c r="J13" i="25"/>
  <c r="J14" i="25"/>
  <c r="J15" i="25"/>
  <c r="J16" i="25"/>
  <c r="J17" i="25" l="1"/>
  <c r="J19" i="25" s="1"/>
  <c r="G17" i="25"/>
  <c r="F17" i="25"/>
  <c r="E17" i="25"/>
  <c r="J8" i="25"/>
  <c r="F17" i="24" l="1"/>
  <c r="G17" i="24"/>
  <c r="H17" i="24"/>
  <c r="I17" i="24"/>
  <c r="J9" i="24"/>
  <c r="J10" i="24"/>
  <c r="J11" i="24"/>
  <c r="J12" i="24"/>
  <c r="J13" i="24"/>
  <c r="J14" i="24"/>
  <c r="J15" i="24"/>
  <c r="J16" i="24"/>
  <c r="J17" i="24" l="1"/>
  <c r="J18" i="24" s="1"/>
  <c r="J19" i="24" s="1"/>
  <c r="I17" i="23"/>
  <c r="J17" i="23"/>
  <c r="J3" i="22"/>
  <c r="J9" i="23" l="1"/>
  <c r="J10" i="23"/>
  <c r="J11" i="23"/>
  <c r="J12" i="23"/>
  <c r="J13" i="23"/>
  <c r="J14" i="23"/>
  <c r="J15" i="23"/>
  <c r="J16" i="23"/>
  <c r="F17" i="23"/>
  <c r="G17" i="23"/>
  <c r="H17" i="23"/>
  <c r="J18" i="23" s="1"/>
  <c r="J19" i="23" l="1"/>
  <c r="I17" i="22"/>
  <c r="J17" i="22"/>
  <c r="F17" i="22" l="1"/>
  <c r="G17" i="22"/>
  <c r="H17" i="22"/>
  <c r="J9" i="22"/>
  <c r="J10" i="22"/>
  <c r="J11" i="22"/>
  <c r="J13" i="22"/>
  <c r="J14" i="22"/>
  <c r="J15" i="22"/>
  <c r="J16" i="22"/>
  <c r="J18" i="22" l="1"/>
  <c r="J19" i="22" s="1"/>
  <c r="H16" i="21"/>
  <c r="I16" i="21"/>
  <c r="J9" i="21"/>
  <c r="J10" i="21"/>
  <c r="J11" i="21"/>
  <c r="J12" i="21"/>
  <c r="J13" i="21"/>
  <c r="J14" i="21"/>
  <c r="J15" i="21"/>
  <c r="J16" i="21" l="1"/>
  <c r="J16" i="20"/>
  <c r="J17" i="21" l="1"/>
  <c r="J18" i="21" s="1"/>
  <c r="E17" i="24"/>
  <c r="J8" i="24"/>
  <c r="E17" i="23"/>
  <c r="J8" i="23"/>
  <c r="E17" i="22"/>
  <c r="J8" i="22"/>
  <c r="G16" i="21"/>
  <c r="F16" i="21"/>
  <c r="E16" i="21"/>
  <c r="J8" i="21"/>
  <c r="J9" i="20" l="1"/>
  <c r="J10" i="20"/>
  <c r="J11" i="20"/>
  <c r="J12" i="20"/>
  <c r="J13" i="20"/>
  <c r="J14" i="20"/>
  <c r="J15" i="20"/>
  <c r="I16" i="20" l="1"/>
  <c r="H16" i="20"/>
  <c r="G16" i="20"/>
  <c r="F16" i="20"/>
  <c r="E16" i="20"/>
  <c r="J8" i="20"/>
  <c r="J17" i="20" l="1"/>
  <c r="J18" i="20" s="1"/>
  <c r="H16" i="19"/>
  <c r="I16" i="19"/>
  <c r="J9" i="19"/>
  <c r="J10" i="19"/>
  <c r="J11" i="19"/>
  <c r="J12" i="19"/>
  <c r="J13" i="19"/>
  <c r="J14" i="19"/>
  <c r="J15" i="19"/>
  <c r="J16" i="19" l="1"/>
  <c r="G16" i="19"/>
  <c r="E16" i="19"/>
  <c r="F16" i="19"/>
  <c r="J8" i="19"/>
  <c r="J17" i="19" l="1"/>
  <c r="J18" i="19" s="1"/>
  <c r="J19" i="18"/>
  <c r="J17" i="18"/>
  <c r="J9" i="18"/>
  <c r="J10" i="18"/>
  <c r="J11" i="18"/>
  <c r="J12" i="18"/>
  <c r="J13" i="18"/>
  <c r="J14" i="18"/>
  <c r="J15" i="18"/>
  <c r="H16" i="18"/>
  <c r="I16" i="18"/>
  <c r="J16" i="18"/>
  <c r="G16" i="18" l="1"/>
  <c r="E16" i="18"/>
  <c r="F10" i="18"/>
  <c r="F16" i="18" s="1"/>
  <c r="J8" i="18"/>
  <c r="J18" i="17"/>
  <c r="J17" i="17"/>
  <c r="H16" i="17" l="1"/>
  <c r="I16" i="17"/>
  <c r="J9" i="17"/>
  <c r="J16" i="17" s="1"/>
  <c r="J10" i="17"/>
  <c r="J11" i="17"/>
  <c r="J12" i="17"/>
  <c r="J13" i="17"/>
  <c r="J14" i="17"/>
  <c r="J15" i="17"/>
  <c r="J18" i="16" l="1"/>
  <c r="J17" i="16"/>
  <c r="I16" i="16"/>
  <c r="J16" i="16"/>
  <c r="H16" i="16"/>
  <c r="J9" i="16"/>
  <c r="J10" i="16"/>
  <c r="J11" i="16"/>
  <c r="J12" i="16"/>
  <c r="J13" i="16"/>
  <c r="J14" i="16"/>
  <c r="J15" i="16"/>
  <c r="G16" i="17"/>
  <c r="E16" i="17"/>
  <c r="F10" i="17"/>
  <c r="F16" i="17" s="1"/>
  <c r="J8" i="17"/>
  <c r="F10" i="16" l="1"/>
  <c r="G16" i="16" l="1"/>
  <c r="F16" i="16"/>
  <c r="E16" i="16"/>
  <c r="J8" i="16"/>
  <c r="F16" i="15"/>
  <c r="G16" i="15"/>
  <c r="H16" i="15"/>
  <c r="I16" i="15"/>
  <c r="J9" i="15"/>
  <c r="J10" i="15"/>
  <c r="J11" i="15"/>
  <c r="J12" i="15"/>
  <c r="J13" i="15"/>
  <c r="J14" i="15"/>
  <c r="J15" i="15"/>
  <c r="J16" i="15" l="1"/>
  <c r="J17" i="15" s="1"/>
  <c r="J18" i="15" s="1"/>
  <c r="E16" i="15"/>
  <c r="J8" i="15"/>
  <c r="J9" i="14"/>
  <c r="J10" i="14"/>
  <c r="J11" i="14"/>
  <c r="J12" i="14"/>
  <c r="J13" i="14"/>
  <c r="J14" i="14"/>
  <c r="J15" i="14"/>
  <c r="H16" i="14" l="1"/>
  <c r="I16" i="14"/>
  <c r="G16" i="14"/>
  <c r="F16" i="14"/>
  <c r="E16" i="14"/>
  <c r="J8" i="14"/>
  <c r="J16" i="14" s="1"/>
  <c r="H16" i="13"/>
  <c r="I16" i="13"/>
  <c r="J15" i="13"/>
  <c r="J9" i="13"/>
  <c r="J10" i="13"/>
  <c r="J11" i="13"/>
  <c r="J12" i="13"/>
  <c r="J13" i="13"/>
  <c r="J14" i="13"/>
  <c r="J8" i="13"/>
  <c r="J19" i="11"/>
  <c r="H16" i="11"/>
  <c r="I16" i="11"/>
  <c r="J9" i="11"/>
  <c r="J10" i="11"/>
  <c r="J16" i="11" s="1"/>
  <c r="J11" i="11"/>
  <c r="J12" i="11"/>
  <c r="J13" i="11"/>
  <c r="J14" i="11"/>
  <c r="J15" i="11"/>
  <c r="J8" i="11"/>
  <c r="G16" i="13"/>
  <c r="F16" i="13"/>
  <c r="E16" i="13"/>
  <c r="J17" i="14" l="1"/>
  <c r="J18" i="14" s="1"/>
  <c r="J16" i="13"/>
  <c r="J17" i="11"/>
  <c r="G16" i="11"/>
  <c r="F16" i="11"/>
  <c r="E16" i="11"/>
  <c r="J17" i="13" l="1"/>
  <c r="J18" i="13" s="1"/>
  <c r="J18" i="10"/>
  <c r="J17" i="10"/>
  <c r="J16" i="10"/>
  <c r="J12" i="10" l="1"/>
  <c r="J11" i="10"/>
  <c r="J15" i="10"/>
  <c r="J8" i="10"/>
  <c r="G16" i="10" l="1"/>
  <c r="F16" i="10"/>
  <c r="E16" i="10"/>
  <c r="J16" i="9" l="1"/>
  <c r="H16" i="9" l="1"/>
  <c r="G16" i="9"/>
  <c r="F16" i="9"/>
  <c r="E16" i="9"/>
  <c r="J15" i="9"/>
  <c r="J12" i="9"/>
  <c r="J11" i="9"/>
  <c r="J8" i="9"/>
  <c r="J17" i="9" l="1"/>
  <c r="J18" i="9" s="1"/>
  <c r="J14" i="8"/>
  <c r="J10" i="8"/>
  <c r="J17" i="8" l="1"/>
  <c r="J18" i="8" s="1"/>
  <c r="J16" i="8"/>
  <c r="J15" i="8"/>
  <c r="J12" i="8"/>
  <c r="J11" i="8"/>
  <c r="J8" i="8"/>
  <c r="J21" i="7" l="1"/>
  <c r="J14" i="7" l="1"/>
  <c r="J10" i="7"/>
  <c r="H16" i="8" l="1"/>
  <c r="G16" i="8"/>
  <c r="F16" i="8"/>
  <c r="E16" i="8"/>
  <c r="J13" i="8"/>
  <c r="F16" i="7" l="1"/>
  <c r="G16" i="7"/>
  <c r="H16" i="7"/>
  <c r="I16" i="7"/>
  <c r="E16" i="7"/>
  <c r="J15" i="7"/>
  <c r="J13" i="7"/>
  <c r="J12" i="7"/>
  <c r="J11" i="7"/>
  <c r="J9" i="7"/>
  <c r="J8" i="7"/>
  <c r="J16" i="7" l="1"/>
  <c r="J17" i="7"/>
  <c r="J18" i="7" s="1"/>
  <c r="F16" i="6"/>
  <c r="G16" i="6"/>
  <c r="H16" i="6"/>
  <c r="I16" i="6"/>
  <c r="J9" i="6"/>
  <c r="J10" i="6"/>
  <c r="J11" i="6"/>
  <c r="J12" i="6"/>
  <c r="J13" i="6"/>
  <c r="J14" i="6"/>
  <c r="J15" i="6"/>
  <c r="E16" i="6" l="1"/>
  <c r="J8" i="6"/>
  <c r="J16" i="6" s="1"/>
  <c r="J17" i="6" l="1"/>
  <c r="J18" i="6"/>
  <c r="J9" i="5"/>
  <c r="J10" i="5"/>
  <c r="J11" i="5" l="1"/>
  <c r="J12" i="5"/>
  <c r="J13" i="5"/>
  <c r="J14" i="5"/>
  <c r="I15" i="5"/>
  <c r="H15" i="5"/>
  <c r="J15" i="5" s="1"/>
  <c r="G15" i="5"/>
  <c r="F15" i="5"/>
  <c r="E15" i="5"/>
  <c r="J8" i="5"/>
  <c r="J16" i="5" l="1"/>
  <c r="J17" i="5" s="1"/>
</calcChain>
</file>

<file path=xl/sharedStrings.xml><?xml version="1.0" encoding="utf-8"?>
<sst xmlns="http://schemas.openxmlformats.org/spreadsheetml/2006/main" count="1931" uniqueCount="306">
  <si>
    <t>CENTRE D'IMPOSITION: YOP III</t>
  </si>
  <si>
    <t>N°</t>
  </si>
  <si>
    <t>NOM &amp; PRENOMS</t>
  </si>
  <si>
    <t>N° PORTE</t>
  </si>
  <si>
    <t>CONTACTS</t>
  </si>
  <si>
    <t>LOYERS</t>
  </si>
  <si>
    <t>LOYERS NP</t>
  </si>
  <si>
    <t>PENALITES</t>
  </si>
  <si>
    <t>LOYERS PAYES</t>
  </si>
  <si>
    <t>ARRIERES</t>
  </si>
  <si>
    <t>MONTANTS PAYES</t>
  </si>
  <si>
    <t>DATES</t>
  </si>
  <si>
    <t>SIGNATURES</t>
  </si>
  <si>
    <t>TOTAL</t>
  </si>
  <si>
    <t>COMMISSION CCGIM</t>
  </si>
  <si>
    <t>CABINET CONSEILS  ET DE GESTION IMMOBILIERE  (CCGIM) </t>
  </si>
  <si>
    <t>BENEFICIAIRE: SIDIBE KADIATOU</t>
  </si>
  <si>
    <t>SIDIBE IBRAHIMA</t>
  </si>
  <si>
    <t>07 85 65 28 - 03 32 59 24 - 04 92 79 51</t>
  </si>
  <si>
    <t>N° CC:9004312B</t>
  </si>
  <si>
    <t>CEL. 05 36 20 24</t>
  </si>
  <si>
    <t>Email:amadasta@yahoo.fr</t>
  </si>
  <si>
    <t>SIDIBE SEYDOU:</t>
  </si>
  <si>
    <t>Mobiles: 07 72 54 50</t>
  </si>
  <si>
    <t>01 38 89 91 - 07 81 26 70</t>
  </si>
  <si>
    <t>CELESTIN DIANGOURE YAOBI</t>
  </si>
  <si>
    <t>A1-1</t>
  </si>
  <si>
    <t>BAGAYOGO AMADOU</t>
  </si>
  <si>
    <t>A0-1</t>
  </si>
  <si>
    <t>07856528 - 03325924</t>
  </si>
  <si>
    <t>TA BI TRAH RAYMOND</t>
  </si>
  <si>
    <t>A0-3</t>
  </si>
  <si>
    <t>07 56 54 32</t>
  </si>
  <si>
    <t>A1-4</t>
  </si>
  <si>
    <t>07 41 08 26 - 01 04 61 77</t>
  </si>
  <si>
    <t>B0-3</t>
  </si>
  <si>
    <t>KOUAKOU KONAN LAMBERT</t>
  </si>
  <si>
    <t>40 02 61 11 - 77 56 36 12</t>
  </si>
  <si>
    <t>B0-4</t>
  </si>
  <si>
    <t>Mme ASSA CHAYE CELINE</t>
  </si>
  <si>
    <t>Mme SON JEANNE</t>
  </si>
  <si>
    <t xml:space="preserve">05 41 73 69 - 03 54 08 18 </t>
  </si>
  <si>
    <t>FICHE DES ENCAISSEMENTS</t>
  </si>
  <si>
    <t>MONTANT A VERSER</t>
  </si>
  <si>
    <t>ESPECES</t>
  </si>
  <si>
    <t>A1-3</t>
  </si>
  <si>
    <t>BERTE AMINATOU TIEPORO</t>
  </si>
  <si>
    <t>77 10 33 07 - 07 10 06 13</t>
  </si>
  <si>
    <t>CCGIM</t>
  </si>
  <si>
    <t>04/12/18</t>
  </si>
  <si>
    <t>MOIS DE  DECEMBRE 2018</t>
  </si>
  <si>
    <t>05/12/18</t>
  </si>
  <si>
    <t>08/12/18</t>
  </si>
  <si>
    <t>10/12/18</t>
  </si>
  <si>
    <t>01/12/18</t>
  </si>
  <si>
    <t>TRAVAUX MENUISERIE A02: 177500</t>
  </si>
  <si>
    <t>TRAVAUX  GRILLE DE NICHE SODECI: 35000 le 17/12/2018</t>
  </si>
  <si>
    <t>22/12/18</t>
  </si>
  <si>
    <t>MOIS DE  JANVIER 2019</t>
  </si>
  <si>
    <t>29/12/18</t>
  </si>
  <si>
    <t>VANLY KANATE</t>
  </si>
  <si>
    <t>B0-2</t>
  </si>
  <si>
    <t>03 38 58 95 - 05 65 74 30</t>
  </si>
  <si>
    <t>10/01/19</t>
  </si>
  <si>
    <t>09/01/19</t>
  </si>
  <si>
    <t>07/01/19</t>
  </si>
  <si>
    <t>M SIDIBE ADAMA : BACI N° 15438340009</t>
  </si>
  <si>
    <t>CONTACTS: 05 02 10 58 - 57 07 35 97</t>
  </si>
  <si>
    <t>M SIDIBE YORO N° CC: 0179183H</t>
  </si>
  <si>
    <t>01/02/19</t>
  </si>
  <si>
    <t>30/01/19</t>
  </si>
  <si>
    <t>23/01/19</t>
  </si>
  <si>
    <t>19/01/19</t>
  </si>
  <si>
    <t>MOIS DE  FEVRIER 2019</t>
  </si>
  <si>
    <t>06/02/19</t>
  </si>
  <si>
    <t>11/02/19</t>
  </si>
  <si>
    <t>07/02/19</t>
  </si>
  <si>
    <t>MOIS DE  MARS 2019</t>
  </si>
  <si>
    <t>01/03/19</t>
  </si>
  <si>
    <t xml:space="preserve">FRAIS PROCURATION </t>
  </si>
  <si>
    <t>AVANCE SUR LOYER DEPOT ORANGE MONEY AU N° 79724276</t>
  </si>
  <si>
    <t>TOTAL A VERSER</t>
  </si>
  <si>
    <t xml:space="preserve"> IBRAHIMA</t>
  </si>
  <si>
    <t>26/02/19</t>
  </si>
  <si>
    <t>05/03/19</t>
  </si>
  <si>
    <t xml:space="preserve">ESPECES </t>
  </si>
  <si>
    <t>09/03/19</t>
  </si>
  <si>
    <t>11/03/19</t>
  </si>
  <si>
    <t>08/03/19</t>
  </si>
  <si>
    <t>07/03/19</t>
  </si>
  <si>
    <t>28/03/19</t>
  </si>
  <si>
    <t>30/03/19</t>
  </si>
  <si>
    <t>03/04/19</t>
  </si>
  <si>
    <t>MOIS DE  AVRIL 2019</t>
  </si>
  <si>
    <t>01/04/19</t>
  </si>
  <si>
    <t>10/04/19</t>
  </si>
  <si>
    <t>09/04/19</t>
  </si>
  <si>
    <t>06/04/19</t>
  </si>
  <si>
    <t>26/04/19</t>
  </si>
  <si>
    <t>24/04/19</t>
  </si>
  <si>
    <t>29/04/19</t>
  </si>
  <si>
    <t>09/05/19</t>
  </si>
  <si>
    <t>07/05/19</t>
  </si>
  <si>
    <t>MOIS DE MAI 2019</t>
  </si>
  <si>
    <t>01/05/19</t>
  </si>
  <si>
    <t>10/05/19</t>
  </si>
  <si>
    <t>28/05/19</t>
  </si>
  <si>
    <t>02/06/19</t>
  </si>
  <si>
    <t>MOIS DE JUIN 2019</t>
  </si>
  <si>
    <t>03/06/19</t>
  </si>
  <si>
    <t>08/07/19</t>
  </si>
  <si>
    <t>08/06/19</t>
  </si>
  <si>
    <t>11/06/19</t>
  </si>
  <si>
    <t>14/06/19</t>
  </si>
  <si>
    <t>MOIS D'AOUT 2019</t>
  </si>
  <si>
    <t>MOIS DE JUILLET 2019</t>
  </si>
  <si>
    <t>AVANCE VERSEE PAR ORANGE MONEY 57073597 LE 17/06/2019</t>
  </si>
  <si>
    <t>MONTANT  VERSE LE 02/07/2019 A LA BACI</t>
  </si>
  <si>
    <t>02/07/19</t>
  </si>
  <si>
    <t>01/08/19</t>
  </si>
  <si>
    <t>30/07/19</t>
  </si>
  <si>
    <t>09/07/19 ESP</t>
  </si>
  <si>
    <t>26/07/19</t>
  </si>
  <si>
    <t>10/07/19</t>
  </si>
  <si>
    <t>13/07/19</t>
  </si>
  <si>
    <t>28/06/19</t>
  </si>
  <si>
    <t>06/07/19</t>
  </si>
  <si>
    <t>02/08/19</t>
  </si>
  <si>
    <t>03/08/19</t>
  </si>
  <si>
    <t>29/08/19</t>
  </si>
  <si>
    <t>27/08/19</t>
  </si>
  <si>
    <t>16/08/19</t>
  </si>
  <si>
    <t>26/08/19</t>
  </si>
  <si>
    <t>04/09/19</t>
  </si>
  <si>
    <t>MOIS DE SEPTEMBRE 2019</t>
  </si>
  <si>
    <t>25/09/19</t>
  </si>
  <si>
    <t>10/09/19</t>
  </si>
  <si>
    <t>MOIS DE OCTOBRE 2019</t>
  </si>
  <si>
    <t>01/09/19</t>
  </si>
  <si>
    <t>26/09/19</t>
  </si>
  <si>
    <t>09/09/19</t>
  </si>
  <si>
    <t>03/10/19</t>
  </si>
  <si>
    <t>05/10/19 ESP</t>
  </si>
  <si>
    <t>MOIS DE NOVEMBRE 2019</t>
  </si>
  <si>
    <t>25/10/19</t>
  </si>
  <si>
    <t>01/11/19</t>
  </si>
  <si>
    <t>AVANCE</t>
  </si>
  <si>
    <t>16/10/19</t>
  </si>
  <si>
    <t>21/10/19</t>
  </si>
  <si>
    <t>07/10/19</t>
  </si>
  <si>
    <t>09/11/19</t>
  </si>
  <si>
    <t>08/11/19</t>
  </si>
  <si>
    <t>24/11/19</t>
  </si>
  <si>
    <t>12/11/19</t>
  </si>
  <si>
    <t>05/12/19</t>
  </si>
  <si>
    <t>01/12/19</t>
  </si>
  <si>
    <t>28/11/19</t>
  </si>
  <si>
    <t>04/12/19 ESP</t>
  </si>
  <si>
    <t>MOIS DE DECEMBRE 2019</t>
  </si>
  <si>
    <t>11/12/19</t>
  </si>
  <si>
    <t>09/12/19</t>
  </si>
  <si>
    <t>TRAVAUX PLOMBERIE REGARDS PAR M SIDIBE SEYDOU DIT LADJI LE 12/12/2019</t>
  </si>
  <si>
    <t>MOIS DE JANVIER 2020</t>
  </si>
  <si>
    <t>01/01/20</t>
  </si>
  <si>
    <t>28/12/19</t>
  </si>
  <si>
    <t>24/12/19</t>
  </si>
  <si>
    <t>10/01/20</t>
  </si>
  <si>
    <t>08/01/20</t>
  </si>
  <si>
    <t>MOIS DE FEVRIER 2020</t>
  </si>
  <si>
    <t>01/02/20</t>
  </si>
  <si>
    <t>24/01 ESP</t>
  </si>
  <si>
    <t>11/02 ESP</t>
  </si>
  <si>
    <t>04/02/20</t>
  </si>
  <si>
    <t>25/01/20</t>
  </si>
  <si>
    <t>08/02/20</t>
  </si>
  <si>
    <t>MOIS DE MARS 2020</t>
  </si>
  <si>
    <t>A1-2</t>
  </si>
  <si>
    <t>DAPLE GUEU GASTON</t>
  </si>
  <si>
    <t>40 75 38 14 - 09 13 48 10</t>
  </si>
  <si>
    <t>01/04/20</t>
  </si>
  <si>
    <t>25/02/20</t>
  </si>
  <si>
    <t>MOIS DE MAI 2020</t>
  </si>
  <si>
    <t>01/05/20</t>
  </si>
  <si>
    <t>MOIS DE JUIN 2020</t>
  </si>
  <si>
    <t>29/02/20</t>
  </si>
  <si>
    <t>20/02/20</t>
  </si>
  <si>
    <t>26/02/20</t>
  </si>
  <si>
    <t>02/03/20</t>
  </si>
  <si>
    <t>04/03/20</t>
  </si>
  <si>
    <t>01/03/20</t>
  </si>
  <si>
    <t>06/03/20</t>
  </si>
  <si>
    <t>11/03/20</t>
  </si>
  <si>
    <t>09/03/20</t>
  </si>
  <si>
    <t>28/03/20</t>
  </si>
  <si>
    <t>27/03/20</t>
  </si>
  <si>
    <t>MOIS D'AVRIL 2020</t>
  </si>
  <si>
    <t>03/04/20</t>
  </si>
  <si>
    <t>07 85 65 28 - 03 32 59 24</t>
  </si>
  <si>
    <t>30/04/20</t>
  </si>
  <si>
    <t>10/04/20</t>
  </si>
  <si>
    <t>23/04/20</t>
  </si>
  <si>
    <t>10/04/20 ESP</t>
  </si>
  <si>
    <t>25/04/20</t>
  </si>
  <si>
    <t>16/04/20</t>
  </si>
  <si>
    <t>29/05/20</t>
  </si>
  <si>
    <t>19/05/20</t>
  </si>
  <si>
    <t>09/05/20</t>
  </si>
  <si>
    <t>22/05/20</t>
  </si>
  <si>
    <t>01/06/20</t>
  </si>
  <si>
    <t>03/07/20</t>
  </si>
  <si>
    <t>04/07/20</t>
  </si>
  <si>
    <t>01/07/20</t>
  </si>
  <si>
    <t>03/06/20 ESP</t>
  </si>
  <si>
    <t>15/06/20</t>
  </si>
  <si>
    <t>09/06/20</t>
  </si>
  <si>
    <t>MOIS DE JUILLET 2020</t>
  </si>
  <si>
    <t>06/07 ESP</t>
  </si>
  <si>
    <t>11/07/20</t>
  </si>
  <si>
    <t>10/07/20</t>
  </si>
  <si>
    <t>ETAT DES ARRIERERS</t>
  </si>
  <si>
    <t>A0-2</t>
  </si>
  <si>
    <t>B0-1</t>
  </si>
  <si>
    <t>ZAMBLE BI ZAMBLE</t>
  </si>
  <si>
    <t>40 11 55 88 - 49 52 98 16</t>
  </si>
  <si>
    <t>FOFANA YSSOUF JEAN PHILIPPE</t>
  </si>
  <si>
    <t>SUIDIBE SEYDOU</t>
  </si>
  <si>
    <t xml:space="preserve"> 07 72 54 50</t>
  </si>
  <si>
    <t>HP</t>
  </si>
  <si>
    <t>A0-4</t>
  </si>
  <si>
    <t>BAIL FACI</t>
  </si>
  <si>
    <t>ETAT D'OCCUPATION LOT N°4329</t>
  </si>
  <si>
    <t>ETAT D'OCCUPATION LOT N°4328</t>
  </si>
  <si>
    <t>05/08/20</t>
  </si>
  <si>
    <t>30/07/20</t>
  </si>
  <si>
    <t>24/07/20</t>
  </si>
  <si>
    <t>06/08/20</t>
  </si>
  <si>
    <t>01/08/20</t>
  </si>
  <si>
    <t>13/08/20</t>
  </si>
  <si>
    <t>10/08/20</t>
  </si>
  <si>
    <t>MOIS DE SEPTEMBRE 2020</t>
  </si>
  <si>
    <t>AV 05/08/20</t>
  </si>
  <si>
    <t>MAISON LIBEREE LE 10/08/2020</t>
  </si>
  <si>
    <t>FACTURES: CIE 33 000 F + SODECI 49 758 F+ TRAVAUX 140 200 F+ CHARGES CCGIM  22 255 F = (245 213 F)</t>
  </si>
  <si>
    <t>TOTAL DÛ = 1 337 213 F</t>
  </si>
  <si>
    <t>16/08/20</t>
  </si>
  <si>
    <t>AV 09+10/20</t>
  </si>
  <si>
    <t>KOBENAN DOMBRODA FELIX</t>
  </si>
  <si>
    <t>07 08 18 78 - 02 00 38 88</t>
  </si>
  <si>
    <t>01/09/20</t>
  </si>
  <si>
    <t>02/09/20</t>
  </si>
  <si>
    <t>25/08/20</t>
  </si>
  <si>
    <t>APPARTEMENT LIBERE  LE 10/08/20</t>
  </si>
  <si>
    <t>CCGFIM</t>
  </si>
  <si>
    <t>05/09/20</t>
  </si>
  <si>
    <t>11/09/20</t>
  </si>
  <si>
    <t>08/09/20</t>
  </si>
  <si>
    <t>14/07/18</t>
  </si>
  <si>
    <t>CAUTION 2 MOIS</t>
  </si>
  <si>
    <t>RESTE A VERSER 09/2020</t>
  </si>
  <si>
    <t>29/09/20</t>
  </si>
  <si>
    <t>24/09/20</t>
  </si>
  <si>
    <t>01/10/20</t>
  </si>
  <si>
    <t>MOIS D'OCTOBRE 2020</t>
  </si>
  <si>
    <t>A LIBERE L'APPARTEMENT LE SAMEDI 03/10/2020</t>
  </si>
  <si>
    <t>A SIGNE UN ENGAGEMENT POUR PAYE EN DEUX TRANCHES A COMPTER DE FIN OCTOBRE 2020</t>
  </si>
  <si>
    <t>ZORO ZOUGLA MICHEL HERVE</t>
  </si>
  <si>
    <t>58 23 35 58 - 02 25 07 50</t>
  </si>
  <si>
    <t>30/29/20</t>
  </si>
  <si>
    <t>AV 11+12/20</t>
  </si>
  <si>
    <t>A PAYE 520 000 F CFA POUR 2 MOIS DE CAUTION+2 MOIS D'AVANCE + UN MOIS COMMISSION  CCGIM</t>
  </si>
  <si>
    <t>CAUTION ET AVANCES UTILISEES POUR REABILITER L'APPARTEMENT DURANT OCTOBRE 2020. OCCUPATION NOVEMBRE 2020</t>
  </si>
  <si>
    <t>AVANCE UTILISEE POUR LES TRAVAUX DE REABILITATION DE L'APPARTEMENT A1-4</t>
  </si>
  <si>
    <t>CAUTION UTILISEE POUR DEUX MOIS D'ARRIERES Mme ASSA CHAYE CELINE  A1-4</t>
  </si>
  <si>
    <t>MOIS DE NOVEMBRE 2020</t>
  </si>
  <si>
    <t>01/11/20</t>
  </si>
  <si>
    <t>06/10/20</t>
  </si>
  <si>
    <t>07/10/20</t>
  </si>
  <si>
    <t>09/10/20</t>
  </si>
  <si>
    <t>15/10/20</t>
  </si>
  <si>
    <t>RESTE A VERSER 11/2020</t>
  </si>
  <si>
    <t>24/10/20</t>
  </si>
  <si>
    <t>29/10/20</t>
  </si>
  <si>
    <t>MOIS D'AOUT 2020</t>
  </si>
  <si>
    <t>04/11/20</t>
  </si>
  <si>
    <t>RELIQUAT DES FACTURES TRAVAUX A1-2</t>
  </si>
  <si>
    <t>AVANCE UTILISEE POUR LES TRAVAUX DE REABILITATION DE L'APPARTEMENT A1-2</t>
  </si>
  <si>
    <t>OBSERVATIONS</t>
  </si>
  <si>
    <t>BUREAU</t>
  </si>
  <si>
    <t>LOCATAIRE</t>
  </si>
  <si>
    <t>BLON MARIE CELINE</t>
  </si>
  <si>
    <t>4328-s1</t>
  </si>
  <si>
    <t>09991512-03337895</t>
  </si>
  <si>
    <t>Montants annuels</t>
  </si>
  <si>
    <t>Nbre de pièces</t>
  </si>
  <si>
    <t>KOUADIO AFFOUET ROLANDE</t>
  </si>
  <si>
    <t>4329-s1</t>
  </si>
  <si>
    <t>40 18 10 56 - 57 16 90 76</t>
  </si>
  <si>
    <t>12/11/20</t>
  </si>
  <si>
    <t>09/11/20</t>
  </si>
  <si>
    <t>24/11/20</t>
  </si>
  <si>
    <t>03/12/20</t>
  </si>
  <si>
    <t>ARRIERE DE LOYER DE M DAPLE ANCIEN DU A1-2 LE 30/11/2020</t>
  </si>
  <si>
    <t>01/12/20</t>
  </si>
  <si>
    <t>IL APAYE LE 30/11/2020 LA SOMME DE 90 000 F CFA</t>
  </si>
  <si>
    <t>MOIS DE DECEMBRE 2020</t>
  </si>
  <si>
    <t>TOTAL ENCAISSE 11/2020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</si>
</sst>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164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164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7" fillId="0" borderId="0" xfId="0" applyFont="1"/>
    <xf numFmtId="0" fontId="0" fillId="0" borderId="1" xfId="0" applyBorder="1"/>
    <xf numFmtId="0" fontId="8" fillId="0" borderId="1" xfId="0" applyFont="1" applyBorder="1" applyAlignment="1">
      <alignment horizontal="left" vertical="center"/>
    </xf>
    <xf numFmtId="164" fontId="0" fillId="0" borderId="1" xfId="0" applyNumberFormat="1" applyFont="1" applyBorder="1" applyAlignment="1">
      <alignment horizontal="center" vertical="center"/>
    </xf>
    <xf numFmtId="22" fontId="7" fillId="0" borderId="1" xfId="0" applyNumberFormat="1" applyFont="1" applyBorder="1" applyAlignment="1">
      <alignment horizontal="center" vertical="center"/>
    </xf>
    <xf numFmtId="164" fontId="7" fillId="0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3" fontId="1" fillId="0" borderId="0" xfId="0" applyNumberFormat="1" applyFont="1" applyBorder="1" applyAlignment="1">
      <alignment horizontal="center" vertical="top" wrapText="1"/>
    </xf>
    <xf numFmtId="0" fontId="0" fillId="0" borderId="0" xfId="0" applyFont="1"/>
    <xf numFmtId="3" fontId="0" fillId="0" borderId="0" xfId="0" applyNumberFormat="1" applyFont="1"/>
    <xf numFmtId="164" fontId="3" fillId="0" borderId="1" xfId="0" applyNumberFormat="1" applyFont="1" applyBorder="1"/>
    <xf numFmtId="164" fontId="3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0" fillId="0" borderId="0" xfId="0" applyNumberFormat="1" applyFont="1"/>
    <xf numFmtId="164" fontId="8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left" vertical="top" wrapText="1"/>
    </xf>
    <xf numFmtId="3" fontId="7" fillId="0" borderId="1" xfId="0" applyNumberFormat="1" applyFont="1" applyBorder="1" applyAlignment="1">
      <alignment horizontal="center" vertical="top" wrapText="1"/>
    </xf>
    <xf numFmtId="164" fontId="6" fillId="0" borderId="1" xfId="0" applyNumberFormat="1" applyFont="1" applyFill="1" applyBorder="1" applyAlignment="1">
      <alignment horizontal="center" vertical="center"/>
    </xf>
    <xf numFmtId="22" fontId="8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1" fillId="0" borderId="2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1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22" fontId="13" fillId="0" borderId="2" xfId="0" applyNumberFormat="1" applyFont="1" applyBorder="1" applyAlignment="1">
      <alignment horizontal="center" vertical="center"/>
    </xf>
    <xf numFmtId="22" fontId="13" fillId="0" borderId="3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1" xfId="0" applyFont="1" applyBorder="1" applyAlignment="1">
      <alignment horizontal="right"/>
    </xf>
    <xf numFmtId="164" fontId="7" fillId="0" borderId="2" xfId="0" applyNumberFormat="1" applyFont="1" applyBorder="1" applyAlignment="1">
      <alignment horizontal="left" vertical="center"/>
    </xf>
    <xf numFmtId="164" fontId="7" fillId="0" borderId="4" xfId="0" applyNumberFormat="1" applyFont="1" applyBorder="1" applyAlignment="1">
      <alignment horizontal="left" vertical="center"/>
    </xf>
    <xf numFmtId="164" fontId="7" fillId="0" borderId="3" xfId="0" applyNumberFormat="1" applyFont="1" applyBorder="1" applyAlignment="1">
      <alignment horizontal="left" vertical="center"/>
    </xf>
    <xf numFmtId="0" fontId="0" fillId="0" borderId="6" xfId="0" applyBorder="1" applyAlignment="1">
      <alignment horizontal="left"/>
    </xf>
    <xf numFmtId="164" fontId="0" fillId="0" borderId="2" xfId="0" applyNumberFormat="1" applyFont="1" applyBorder="1" applyAlignment="1">
      <alignment horizontal="left" vertical="center"/>
    </xf>
    <xf numFmtId="164" fontId="0" fillId="0" borderId="4" xfId="0" applyNumberFormat="1" applyFont="1" applyBorder="1" applyAlignment="1">
      <alignment horizontal="left" vertical="center"/>
    </xf>
    <xf numFmtId="164" fontId="0" fillId="0" borderId="3" xfId="0" applyNumberFormat="1" applyFont="1" applyBorder="1" applyAlignment="1">
      <alignment horizontal="left"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3" fontId="7" fillId="2" borderId="2" xfId="0" applyNumberFormat="1" applyFont="1" applyFill="1" applyBorder="1" applyAlignment="1">
      <alignment horizontal="center" vertical="top" wrapText="1"/>
    </xf>
    <xf numFmtId="3" fontId="7" fillId="2" borderId="3" xfId="0" applyNumberFormat="1" applyFont="1" applyFill="1" applyBorder="1" applyAlignment="1">
      <alignment horizontal="center" vertical="top" wrapText="1"/>
    </xf>
    <xf numFmtId="49" fontId="7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A22" sqref="A22:L22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4" ht="15.75" x14ac:dyDescent="0.25">
      <c r="A1" s="16" t="s">
        <v>15</v>
      </c>
      <c r="E1" s="17" t="s">
        <v>16</v>
      </c>
      <c r="G1" t="s">
        <v>17</v>
      </c>
    </row>
    <row r="2" spans="1:14" ht="15.75" x14ac:dyDescent="0.25">
      <c r="A2" s="16" t="s">
        <v>18</v>
      </c>
      <c r="E2" s="17" t="s">
        <v>19</v>
      </c>
      <c r="G2" t="s">
        <v>20</v>
      </c>
    </row>
    <row r="3" spans="1:14" x14ac:dyDescent="0.25">
      <c r="A3" s="16" t="s">
        <v>21</v>
      </c>
      <c r="C3" s="47" t="s">
        <v>22</v>
      </c>
      <c r="D3" s="47"/>
      <c r="E3" t="s">
        <v>23</v>
      </c>
    </row>
    <row r="4" spans="1:14" ht="30" customHeight="1" x14ac:dyDescent="0.35">
      <c r="A4" s="48" t="s">
        <v>0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</row>
    <row r="5" spans="1:14" ht="31.5" x14ac:dyDescent="0.5">
      <c r="A5" s="49" t="s">
        <v>42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</row>
    <row r="6" spans="1:14" ht="25.5" customHeight="1" x14ac:dyDescent="0.35">
      <c r="A6" s="50" t="s">
        <v>50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</row>
    <row r="7" spans="1:14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  <c r="G7" s="5" t="s">
        <v>7</v>
      </c>
      <c r="H7" s="6" t="s">
        <v>8</v>
      </c>
      <c r="I7" s="3" t="s">
        <v>9</v>
      </c>
      <c r="J7" s="5" t="s">
        <v>10</v>
      </c>
      <c r="K7" s="3" t="s">
        <v>11</v>
      </c>
      <c r="L7" s="3" t="s">
        <v>12</v>
      </c>
    </row>
    <row r="8" spans="1:14" ht="15.75" x14ac:dyDescent="0.25">
      <c r="A8" s="7">
        <v>1</v>
      </c>
      <c r="B8" s="8" t="s">
        <v>27</v>
      </c>
      <c r="C8" s="9" t="s">
        <v>28</v>
      </c>
      <c r="D8" t="s">
        <v>29</v>
      </c>
      <c r="E8" s="11">
        <v>90000</v>
      </c>
      <c r="F8" s="11"/>
      <c r="G8" s="18"/>
      <c r="H8" s="11">
        <v>90000</v>
      </c>
      <c r="I8" s="20"/>
      <c r="J8" s="11">
        <f>SUM(H8:I8)</f>
        <v>90000</v>
      </c>
      <c r="K8" s="12" t="s">
        <v>51</v>
      </c>
      <c r="L8" s="21" t="s">
        <v>44</v>
      </c>
    </row>
    <row r="9" spans="1:14" ht="15.75" x14ac:dyDescent="0.25">
      <c r="A9" s="7">
        <v>2</v>
      </c>
      <c r="B9" s="8" t="s">
        <v>30</v>
      </c>
      <c r="C9" s="9" t="s">
        <v>31</v>
      </c>
      <c r="D9" t="s">
        <v>32</v>
      </c>
      <c r="E9" s="11">
        <v>90000</v>
      </c>
      <c r="F9" s="11"/>
      <c r="G9" s="18"/>
      <c r="H9" s="11">
        <v>90000</v>
      </c>
      <c r="I9" s="20"/>
      <c r="J9" s="11">
        <f t="shared" ref="J9:J10" si="0">SUM(H9:I9)</f>
        <v>90000</v>
      </c>
      <c r="K9" s="12" t="s">
        <v>57</v>
      </c>
      <c r="L9" s="21" t="s">
        <v>44</v>
      </c>
    </row>
    <row r="10" spans="1:14" ht="15.75" x14ac:dyDescent="0.25">
      <c r="A10" s="7">
        <v>3</v>
      </c>
      <c r="B10" s="23" t="s">
        <v>25</v>
      </c>
      <c r="C10" s="9" t="s">
        <v>26</v>
      </c>
      <c r="D10" s="19" t="s">
        <v>24</v>
      </c>
      <c r="E10" s="11">
        <v>90000</v>
      </c>
      <c r="F10" s="11"/>
      <c r="G10" s="11"/>
      <c r="H10" s="11">
        <v>90000</v>
      </c>
      <c r="I10" s="11"/>
      <c r="J10" s="11">
        <f t="shared" si="0"/>
        <v>90000</v>
      </c>
      <c r="K10" s="12" t="s">
        <v>57</v>
      </c>
      <c r="L10" s="21" t="s">
        <v>44</v>
      </c>
    </row>
    <row r="11" spans="1:14" ht="15.75" x14ac:dyDescent="0.25">
      <c r="A11" s="7">
        <v>4</v>
      </c>
      <c r="B11" s="13" t="s">
        <v>39</v>
      </c>
      <c r="C11" s="9" t="s">
        <v>33</v>
      </c>
      <c r="D11" s="19" t="s">
        <v>34</v>
      </c>
      <c r="E11" s="20">
        <v>120000</v>
      </c>
      <c r="F11" s="11"/>
      <c r="G11" s="11"/>
      <c r="H11" s="20">
        <v>120000</v>
      </c>
      <c r="I11" s="11"/>
      <c r="J11" s="11">
        <f t="shared" ref="J11:J15" si="1">SUM(H11:I11)</f>
        <v>120000</v>
      </c>
      <c r="K11" s="12" t="s">
        <v>52</v>
      </c>
      <c r="L11" s="9" t="s">
        <v>44</v>
      </c>
    </row>
    <row r="12" spans="1:14" ht="15.75" x14ac:dyDescent="0.25">
      <c r="A12" s="7">
        <v>5</v>
      </c>
      <c r="B12" s="13" t="s">
        <v>46</v>
      </c>
      <c r="C12" s="9" t="s">
        <v>45</v>
      </c>
      <c r="D12" s="19" t="s">
        <v>47</v>
      </c>
      <c r="E12" s="20">
        <v>120000</v>
      </c>
      <c r="F12" s="11"/>
      <c r="G12" s="11"/>
      <c r="H12" s="20">
        <v>120000</v>
      </c>
      <c r="I12" s="20"/>
      <c r="J12" s="11">
        <f t="shared" si="1"/>
        <v>120000</v>
      </c>
      <c r="K12" s="12" t="s">
        <v>53</v>
      </c>
      <c r="L12" s="9" t="s">
        <v>44</v>
      </c>
    </row>
    <row r="13" spans="1:14" ht="15.75" x14ac:dyDescent="0.25">
      <c r="A13" s="7">
        <v>6</v>
      </c>
      <c r="B13" s="10" t="s">
        <v>36</v>
      </c>
      <c r="C13" s="9" t="s">
        <v>35</v>
      </c>
      <c r="D13" s="19" t="s">
        <v>37</v>
      </c>
      <c r="E13" s="11">
        <v>90000</v>
      </c>
      <c r="F13" s="11"/>
      <c r="G13" s="22"/>
      <c r="H13" s="11">
        <v>90000</v>
      </c>
      <c r="I13" s="11"/>
      <c r="J13" s="11">
        <f t="shared" si="1"/>
        <v>90000</v>
      </c>
      <c r="K13" s="12" t="s">
        <v>54</v>
      </c>
      <c r="L13" s="9" t="s">
        <v>44</v>
      </c>
    </row>
    <row r="14" spans="1:14" ht="15.75" x14ac:dyDescent="0.25">
      <c r="A14" s="7">
        <v>7</v>
      </c>
      <c r="B14" s="13" t="s">
        <v>40</v>
      </c>
      <c r="C14" s="9" t="s">
        <v>38</v>
      </c>
      <c r="D14" s="19" t="s">
        <v>41</v>
      </c>
      <c r="E14" s="20">
        <v>120000</v>
      </c>
      <c r="F14" s="11"/>
      <c r="G14" s="11"/>
      <c r="H14" s="20">
        <v>120000</v>
      </c>
      <c r="I14" s="11"/>
      <c r="J14" s="11">
        <f t="shared" si="1"/>
        <v>120000</v>
      </c>
      <c r="K14" s="12" t="s">
        <v>51</v>
      </c>
      <c r="L14" s="9" t="s">
        <v>44</v>
      </c>
      <c r="N14" s="1"/>
    </row>
    <row r="15" spans="1:14" ht="18.75" x14ac:dyDescent="0.25">
      <c r="A15" s="51" t="s">
        <v>13</v>
      </c>
      <c r="B15" s="52"/>
      <c r="C15" s="52"/>
      <c r="D15" s="53"/>
      <c r="E15" s="14">
        <f>SUM(E8:E14)</f>
        <v>720000</v>
      </c>
      <c r="F15" s="14">
        <f t="shared" ref="F15:I15" si="2">SUM(F8:F14)</f>
        <v>0</v>
      </c>
      <c r="G15" s="14">
        <f t="shared" si="2"/>
        <v>0</v>
      </c>
      <c r="H15" s="14">
        <f t="shared" si="2"/>
        <v>720000</v>
      </c>
      <c r="I15" s="14">
        <f t="shared" si="2"/>
        <v>0</v>
      </c>
      <c r="J15" s="11">
        <f t="shared" si="1"/>
        <v>720000</v>
      </c>
      <c r="K15" s="15" t="s">
        <v>49</v>
      </c>
      <c r="L15" s="2" t="s">
        <v>48</v>
      </c>
    </row>
    <row r="16" spans="1:14" ht="18.75" customHeight="1" x14ac:dyDescent="0.25">
      <c r="A16" s="42" t="s">
        <v>14</v>
      </c>
      <c r="B16" s="43"/>
      <c r="C16" s="43"/>
      <c r="D16" s="43"/>
      <c r="E16" s="43"/>
      <c r="F16" s="43"/>
      <c r="G16" s="43"/>
      <c r="H16" s="43"/>
      <c r="I16" s="44"/>
      <c r="J16" s="11">
        <f>-J15*0.1</f>
        <v>-72000</v>
      </c>
    </row>
    <row r="17" spans="1:14" ht="15.75" x14ac:dyDescent="0.25">
      <c r="A17" s="42" t="s">
        <v>43</v>
      </c>
      <c r="B17" s="43"/>
      <c r="C17" s="43"/>
      <c r="D17" s="43"/>
      <c r="E17" s="43"/>
      <c r="F17" s="43"/>
      <c r="G17" s="43"/>
      <c r="H17" s="43"/>
      <c r="I17" s="44"/>
      <c r="J17" s="11">
        <f>SUM(J15:J16)</f>
        <v>648000</v>
      </c>
    </row>
    <row r="19" spans="1:14" x14ac:dyDescent="0.25">
      <c r="A19" s="45" t="s">
        <v>55</v>
      </c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N19" s="1"/>
    </row>
    <row r="20" spans="1:14" ht="15.75" customHeight="1" x14ac:dyDescent="0.25">
      <c r="A20" s="45" t="s">
        <v>56</v>
      </c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</row>
    <row r="21" spans="1:14" ht="7.5" customHeight="1" x14ac:dyDescent="0.25"/>
    <row r="22" spans="1:14" ht="15.75" x14ac:dyDescent="0.25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</row>
  </sheetData>
  <mergeCells count="10">
    <mergeCell ref="A17:I17"/>
    <mergeCell ref="A19:L19"/>
    <mergeCell ref="A22:L22"/>
    <mergeCell ref="A20:L20"/>
    <mergeCell ref="C3:D3"/>
    <mergeCell ref="A4:L4"/>
    <mergeCell ref="A5:L5"/>
    <mergeCell ref="A6:L6"/>
    <mergeCell ref="A15:D15"/>
    <mergeCell ref="A16:I16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K11" sqref="K11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4" ht="15.75" x14ac:dyDescent="0.25">
      <c r="A1" s="16" t="s">
        <v>15</v>
      </c>
      <c r="E1" s="17" t="s">
        <v>16</v>
      </c>
      <c r="G1" t="s">
        <v>82</v>
      </c>
    </row>
    <row r="2" spans="1:14" ht="15.75" x14ac:dyDescent="0.25">
      <c r="A2" s="16" t="s">
        <v>18</v>
      </c>
      <c r="E2" s="17" t="s">
        <v>19</v>
      </c>
      <c r="G2" t="s">
        <v>20</v>
      </c>
    </row>
    <row r="3" spans="1:14" x14ac:dyDescent="0.25">
      <c r="A3" s="16" t="s">
        <v>21</v>
      </c>
      <c r="C3" s="47" t="s">
        <v>22</v>
      </c>
      <c r="D3" s="47"/>
      <c r="E3" t="s">
        <v>23</v>
      </c>
    </row>
    <row r="4" spans="1:14" ht="30" customHeight="1" x14ac:dyDescent="0.35">
      <c r="A4" s="48" t="s">
        <v>0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</row>
    <row r="5" spans="1:14" ht="31.5" x14ac:dyDescent="0.5">
      <c r="A5" s="49" t="s">
        <v>42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</row>
    <row r="6" spans="1:14" ht="25.5" customHeight="1" x14ac:dyDescent="0.35">
      <c r="A6" s="50" t="s">
        <v>134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</row>
    <row r="7" spans="1:14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  <c r="G7" s="5" t="s">
        <v>7</v>
      </c>
      <c r="H7" s="6" t="s">
        <v>8</v>
      </c>
      <c r="I7" s="3" t="s">
        <v>9</v>
      </c>
      <c r="J7" s="5" t="s">
        <v>10</v>
      </c>
      <c r="K7" s="3" t="s">
        <v>11</v>
      </c>
      <c r="L7" s="3" t="s">
        <v>12</v>
      </c>
    </row>
    <row r="8" spans="1:14" ht="15.75" x14ac:dyDescent="0.25">
      <c r="A8" s="7">
        <v>1</v>
      </c>
      <c r="B8" s="8" t="s">
        <v>27</v>
      </c>
      <c r="C8" s="9" t="s">
        <v>28</v>
      </c>
      <c r="D8" t="s">
        <v>29</v>
      </c>
      <c r="E8" s="11">
        <v>90000</v>
      </c>
      <c r="F8" s="11"/>
      <c r="G8" s="18"/>
      <c r="H8" s="11">
        <v>90000</v>
      </c>
      <c r="I8" s="20"/>
      <c r="J8" s="11">
        <f>SUM(H8:I8)</f>
        <v>90000</v>
      </c>
      <c r="K8" s="12" t="s">
        <v>133</v>
      </c>
      <c r="L8" s="21" t="s">
        <v>44</v>
      </c>
    </row>
    <row r="9" spans="1:14" ht="15.75" x14ac:dyDescent="0.25">
      <c r="A9" s="7">
        <v>2</v>
      </c>
      <c r="B9" s="8" t="s">
        <v>30</v>
      </c>
      <c r="C9" s="9" t="s">
        <v>31</v>
      </c>
      <c r="D9" t="s">
        <v>32</v>
      </c>
      <c r="E9" s="11">
        <v>90000</v>
      </c>
      <c r="F9" s="11"/>
      <c r="G9" s="11"/>
      <c r="H9" s="11"/>
      <c r="I9" s="20"/>
      <c r="J9" s="11">
        <f t="shared" ref="J9:J15" si="0">SUM(H9:I9)</f>
        <v>0</v>
      </c>
      <c r="K9" s="12"/>
      <c r="L9" s="21"/>
    </row>
    <row r="10" spans="1:14" ht="15.75" x14ac:dyDescent="0.25">
      <c r="A10" s="7">
        <v>3</v>
      </c>
      <c r="B10" s="23" t="s">
        <v>25</v>
      </c>
      <c r="C10" s="9" t="s">
        <v>26</v>
      </c>
      <c r="D10" s="19" t="s">
        <v>24</v>
      </c>
      <c r="E10" s="11">
        <v>90000</v>
      </c>
      <c r="F10" s="11"/>
      <c r="G10" s="11">
        <v>18000</v>
      </c>
      <c r="H10" s="11"/>
      <c r="I10" s="11"/>
      <c r="J10" s="11">
        <f t="shared" si="0"/>
        <v>0</v>
      </c>
      <c r="K10" s="12"/>
      <c r="L10" s="21"/>
    </row>
    <row r="11" spans="1:14" ht="15.75" x14ac:dyDescent="0.25">
      <c r="A11" s="7">
        <v>4</v>
      </c>
      <c r="B11" s="13" t="s">
        <v>39</v>
      </c>
      <c r="C11" s="9" t="s">
        <v>33</v>
      </c>
      <c r="D11" s="19" t="s">
        <v>34</v>
      </c>
      <c r="E11" s="20">
        <v>120000</v>
      </c>
      <c r="F11" s="11"/>
      <c r="G11" s="11">
        <v>12000</v>
      </c>
      <c r="H11" s="20">
        <v>120000</v>
      </c>
      <c r="I11" s="11">
        <v>120000</v>
      </c>
      <c r="J11" s="11">
        <f t="shared" si="0"/>
        <v>240000</v>
      </c>
      <c r="K11" s="12" t="s">
        <v>135</v>
      </c>
      <c r="L11" s="21" t="s">
        <v>44</v>
      </c>
    </row>
    <row r="12" spans="1:14" ht="15.75" x14ac:dyDescent="0.25">
      <c r="A12" s="7">
        <v>5</v>
      </c>
      <c r="B12" s="13" t="s">
        <v>46</v>
      </c>
      <c r="C12" s="9" t="s">
        <v>45</v>
      </c>
      <c r="D12" s="19" t="s">
        <v>47</v>
      </c>
      <c r="E12" s="20">
        <v>120000</v>
      </c>
      <c r="F12" s="11"/>
      <c r="G12" s="11">
        <v>24000</v>
      </c>
      <c r="H12" s="20">
        <v>120000</v>
      </c>
      <c r="I12" s="20"/>
      <c r="J12" s="11">
        <f t="shared" si="0"/>
        <v>120000</v>
      </c>
      <c r="K12" s="12" t="s">
        <v>136</v>
      </c>
      <c r="L12" s="21" t="s">
        <v>44</v>
      </c>
    </row>
    <row r="13" spans="1:14" ht="15.75" x14ac:dyDescent="0.25">
      <c r="A13" s="7">
        <v>6</v>
      </c>
      <c r="B13" s="13" t="s">
        <v>60</v>
      </c>
      <c r="C13" s="9" t="s">
        <v>61</v>
      </c>
      <c r="D13" s="19" t="s">
        <v>62</v>
      </c>
      <c r="E13" s="20">
        <v>80000</v>
      </c>
      <c r="F13" s="11"/>
      <c r="G13" s="11"/>
      <c r="H13" s="20">
        <v>80000</v>
      </c>
      <c r="I13" s="20"/>
      <c r="J13" s="11">
        <f t="shared" si="0"/>
        <v>80000</v>
      </c>
      <c r="K13" s="12" t="s">
        <v>130</v>
      </c>
      <c r="L13" s="21" t="s">
        <v>44</v>
      </c>
    </row>
    <row r="14" spans="1:14" ht="15.75" x14ac:dyDescent="0.25">
      <c r="A14" s="7">
        <v>7</v>
      </c>
      <c r="B14" s="10" t="s">
        <v>36</v>
      </c>
      <c r="C14" s="9" t="s">
        <v>35</v>
      </c>
      <c r="D14" s="19" t="s">
        <v>37</v>
      </c>
      <c r="E14" s="11">
        <v>90000</v>
      </c>
      <c r="F14" s="11">
        <v>99000</v>
      </c>
      <c r="G14" s="22">
        <v>9000</v>
      </c>
      <c r="H14" s="11"/>
      <c r="I14" s="11"/>
      <c r="J14" s="11">
        <f t="shared" si="0"/>
        <v>0</v>
      </c>
      <c r="K14" s="12"/>
      <c r="L14" s="21"/>
    </row>
    <row r="15" spans="1:14" ht="15.75" x14ac:dyDescent="0.25">
      <c r="A15" s="7">
        <v>8</v>
      </c>
      <c r="B15" s="13" t="s">
        <v>40</v>
      </c>
      <c r="C15" s="9" t="s">
        <v>38</v>
      </c>
      <c r="D15" s="19" t="s">
        <v>41</v>
      </c>
      <c r="E15" s="20">
        <v>120000</v>
      </c>
      <c r="F15" s="11"/>
      <c r="G15" s="11"/>
      <c r="H15" s="20">
        <v>120000</v>
      </c>
      <c r="I15" s="11"/>
      <c r="J15" s="11">
        <f t="shared" si="0"/>
        <v>120000</v>
      </c>
      <c r="K15" s="12" t="s">
        <v>140</v>
      </c>
      <c r="L15" s="21" t="s">
        <v>44</v>
      </c>
      <c r="N15" s="1"/>
    </row>
    <row r="16" spans="1:14" ht="18.75" x14ac:dyDescent="0.25">
      <c r="A16" s="51" t="s">
        <v>13</v>
      </c>
      <c r="B16" s="52"/>
      <c r="C16" s="52"/>
      <c r="D16" s="53"/>
      <c r="E16" s="14">
        <f>SUM(E8:E15)</f>
        <v>800000</v>
      </c>
      <c r="F16" s="14">
        <f t="shared" ref="F16:J16" si="1">SUM(F8:F15)</f>
        <v>99000</v>
      </c>
      <c r="G16" s="14">
        <f t="shared" si="1"/>
        <v>63000</v>
      </c>
      <c r="H16" s="14">
        <f t="shared" si="1"/>
        <v>530000</v>
      </c>
      <c r="I16" s="14">
        <f t="shared" si="1"/>
        <v>120000</v>
      </c>
      <c r="J16" s="14">
        <f t="shared" si="1"/>
        <v>650000</v>
      </c>
      <c r="K16" s="12" t="s">
        <v>141</v>
      </c>
      <c r="L16" s="2" t="s">
        <v>48</v>
      </c>
    </row>
    <row r="17" spans="1:10" ht="14.25" customHeight="1" x14ac:dyDescent="0.25">
      <c r="A17" s="42" t="s">
        <v>14</v>
      </c>
      <c r="B17" s="43"/>
      <c r="C17" s="43"/>
      <c r="D17" s="43"/>
      <c r="E17" s="43"/>
      <c r="F17" s="43"/>
      <c r="G17" s="43"/>
      <c r="H17" s="43"/>
      <c r="I17" s="44"/>
      <c r="J17" s="11">
        <f>-J16*0.1</f>
        <v>-65000</v>
      </c>
    </row>
    <row r="18" spans="1:10" ht="15.75" x14ac:dyDescent="0.25">
      <c r="A18" s="42" t="s">
        <v>43</v>
      </c>
      <c r="B18" s="43"/>
      <c r="C18" s="43"/>
      <c r="D18" s="43"/>
      <c r="E18" s="43"/>
      <c r="F18" s="43"/>
      <c r="G18" s="43"/>
      <c r="H18" s="43"/>
      <c r="I18" s="44"/>
      <c r="J18" s="11">
        <f>SUM(J16:J17)</f>
        <v>585000</v>
      </c>
    </row>
    <row r="20" spans="1:10" x14ac:dyDescent="0.25">
      <c r="A20" s="54" t="s">
        <v>66</v>
      </c>
      <c r="B20" s="54"/>
      <c r="C20" s="54"/>
      <c r="D20" s="54"/>
      <c r="E20" s="54"/>
      <c r="F20" s="54"/>
      <c r="G20" s="54"/>
      <c r="H20" s="54"/>
      <c r="I20" s="24"/>
    </row>
    <row r="21" spans="1:10" x14ac:dyDescent="0.25">
      <c r="A21" s="54" t="s">
        <v>67</v>
      </c>
      <c r="B21" s="54"/>
      <c r="C21" s="54"/>
      <c r="D21" s="54"/>
      <c r="E21" s="54"/>
      <c r="F21" s="54"/>
      <c r="G21" s="54"/>
      <c r="H21" s="54"/>
      <c r="I21" s="54"/>
      <c r="J21" s="1"/>
    </row>
    <row r="22" spans="1:10" x14ac:dyDescent="0.25">
      <c r="A22" s="54" t="s">
        <v>68</v>
      </c>
      <c r="B22" s="54"/>
      <c r="C22" s="54"/>
      <c r="D22" s="25"/>
      <c r="E22" s="25"/>
      <c r="F22" s="25"/>
      <c r="G22" s="25"/>
      <c r="H22" s="25"/>
      <c r="I22" s="26"/>
    </row>
  </sheetData>
  <mergeCells count="10">
    <mergeCell ref="A18:I18"/>
    <mergeCell ref="A20:H20"/>
    <mergeCell ref="A21:I21"/>
    <mergeCell ref="A22:C22"/>
    <mergeCell ref="C3:D3"/>
    <mergeCell ref="A4:L4"/>
    <mergeCell ref="A5:L5"/>
    <mergeCell ref="A6:L6"/>
    <mergeCell ref="A16:D16"/>
    <mergeCell ref="A17:I17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opLeftCell="B4" zoomScale="178" zoomScaleNormal="178" workbookViewId="0">
      <selection activeCell="F19" sqref="F19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4" ht="15.75" x14ac:dyDescent="0.25">
      <c r="A1" s="16" t="s">
        <v>15</v>
      </c>
      <c r="E1" s="17" t="s">
        <v>16</v>
      </c>
      <c r="G1" t="s">
        <v>82</v>
      </c>
    </row>
    <row r="2" spans="1:14" ht="15.75" x14ac:dyDescent="0.25">
      <c r="A2" s="16" t="s">
        <v>18</v>
      </c>
      <c r="E2" s="17" t="s">
        <v>19</v>
      </c>
      <c r="G2" t="s">
        <v>20</v>
      </c>
    </row>
    <row r="3" spans="1:14" x14ac:dyDescent="0.25">
      <c r="A3" s="16" t="s">
        <v>21</v>
      </c>
      <c r="C3" s="47" t="s">
        <v>22</v>
      </c>
      <c r="D3" s="47"/>
      <c r="E3" t="s">
        <v>23</v>
      </c>
    </row>
    <row r="4" spans="1:14" ht="30" customHeight="1" x14ac:dyDescent="0.35">
      <c r="A4" s="48" t="s">
        <v>0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</row>
    <row r="5" spans="1:14" ht="31.5" x14ac:dyDescent="0.5">
      <c r="A5" s="49" t="s">
        <v>42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</row>
    <row r="6" spans="1:14" ht="25.5" customHeight="1" x14ac:dyDescent="0.35">
      <c r="A6" s="50" t="s">
        <v>137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</row>
    <row r="7" spans="1:14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  <c r="G7" s="5" t="s">
        <v>7</v>
      </c>
      <c r="H7" s="6" t="s">
        <v>8</v>
      </c>
      <c r="I7" s="3" t="s">
        <v>9</v>
      </c>
      <c r="J7" s="5" t="s">
        <v>10</v>
      </c>
      <c r="K7" s="3" t="s">
        <v>11</v>
      </c>
      <c r="L7" s="3" t="s">
        <v>12</v>
      </c>
    </row>
    <row r="8" spans="1:14" ht="15.75" x14ac:dyDescent="0.25">
      <c r="A8" s="7">
        <v>1</v>
      </c>
      <c r="B8" s="8" t="s">
        <v>27</v>
      </c>
      <c r="C8" s="9" t="s">
        <v>28</v>
      </c>
      <c r="D8" t="s">
        <v>29</v>
      </c>
      <c r="E8" s="11">
        <v>90000</v>
      </c>
      <c r="F8" s="11"/>
      <c r="G8" s="18"/>
      <c r="H8" s="11">
        <v>90000</v>
      </c>
      <c r="I8" s="20"/>
      <c r="J8" s="11">
        <f>SUM(H8:I8)</f>
        <v>90000</v>
      </c>
      <c r="K8" s="12" t="s">
        <v>138</v>
      </c>
      <c r="L8" s="21" t="s">
        <v>44</v>
      </c>
    </row>
    <row r="9" spans="1:14" ht="15.75" x14ac:dyDescent="0.25">
      <c r="A9" s="7">
        <v>2</v>
      </c>
      <c r="B9" s="8" t="s">
        <v>30</v>
      </c>
      <c r="C9" s="9" t="s">
        <v>31</v>
      </c>
      <c r="D9" t="s">
        <v>32</v>
      </c>
      <c r="E9" s="11">
        <v>90000</v>
      </c>
      <c r="F9" s="11">
        <v>90000</v>
      </c>
      <c r="G9" s="11"/>
      <c r="H9" s="11">
        <v>90000</v>
      </c>
      <c r="I9" s="20">
        <v>90000</v>
      </c>
      <c r="J9" s="11">
        <f t="shared" ref="J9:J15" si="0">SUM(H9:I9)</f>
        <v>180000</v>
      </c>
      <c r="K9" s="12" t="s">
        <v>145</v>
      </c>
      <c r="L9" s="21" t="s">
        <v>142</v>
      </c>
    </row>
    <row r="10" spans="1:14" ht="15.75" x14ac:dyDescent="0.25">
      <c r="A10" s="7">
        <v>3</v>
      </c>
      <c r="B10" s="23" t="s">
        <v>25</v>
      </c>
      <c r="C10" s="9" t="s">
        <v>26</v>
      </c>
      <c r="D10" s="19" t="s">
        <v>24</v>
      </c>
      <c r="E10" s="11">
        <v>90000</v>
      </c>
      <c r="F10" s="11">
        <f>E10+G10</f>
        <v>117000</v>
      </c>
      <c r="G10" s="11">
        <v>27000</v>
      </c>
      <c r="H10" s="11"/>
      <c r="I10" s="11"/>
      <c r="J10" s="11">
        <f t="shared" si="0"/>
        <v>0</v>
      </c>
      <c r="K10" s="12"/>
      <c r="L10" s="21"/>
    </row>
    <row r="11" spans="1:14" ht="15.75" x14ac:dyDescent="0.25">
      <c r="A11" s="7">
        <v>4</v>
      </c>
      <c r="B11" s="13" t="s">
        <v>39</v>
      </c>
      <c r="C11" s="9" t="s">
        <v>33</v>
      </c>
      <c r="D11" s="19" t="s">
        <v>34</v>
      </c>
      <c r="E11" s="20">
        <v>120000</v>
      </c>
      <c r="F11" s="11"/>
      <c r="G11" s="11">
        <v>12000</v>
      </c>
      <c r="H11" s="20"/>
      <c r="I11" s="11"/>
      <c r="J11" s="11">
        <f t="shared" si="0"/>
        <v>0</v>
      </c>
      <c r="K11" s="12" t="s">
        <v>135</v>
      </c>
      <c r="L11" s="21" t="s">
        <v>146</v>
      </c>
    </row>
    <row r="12" spans="1:14" ht="15.75" x14ac:dyDescent="0.25">
      <c r="A12" s="7">
        <v>5</v>
      </c>
      <c r="B12" s="13" t="s">
        <v>46</v>
      </c>
      <c r="C12" s="9" t="s">
        <v>45</v>
      </c>
      <c r="D12" s="19" t="s">
        <v>47</v>
      </c>
      <c r="E12" s="20">
        <v>120000</v>
      </c>
      <c r="F12" s="11"/>
      <c r="G12" s="11">
        <v>24000</v>
      </c>
      <c r="H12" s="20">
        <v>120000</v>
      </c>
      <c r="I12" s="20"/>
      <c r="J12" s="11">
        <f t="shared" si="0"/>
        <v>120000</v>
      </c>
      <c r="K12" s="12" t="s">
        <v>147</v>
      </c>
      <c r="L12" s="21" t="s">
        <v>44</v>
      </c>
    </row>
    <row r="13" spans="1:14" ht="15.75" x14ac:dyDescent="0.25">
      <c r="A13" s="7">
        <v>6</v>
      </c>
      <c r="B13" s="13" t="s">
        <v>60</v>
      </c>
      <c r="C13" s="9" t="s">
        <v>61</v>
      </c>
      <c r="D13" s="19" t="s">
        <v>62</v>
      </c>
      <c r="E13" s="20">
        <v>80000</v>
      </c>
      <c r="F13" s="11"/>
      <c r="G13" s="11"/>
      <c r="H13" s="20">
        <v>80000</v>
      </c>
      <c r="I13" s="20"/>
      <c r="J13" s="11">
        <f t="shared" si="0"/>
        <v>80000</v>
      </c>
      <c r="K13" s="12" t="s">
        <v>139</v>
      </c>
      <c r="L13" s="21" t="s">
        <v>44</v>
      </c>
    </row>
    <row r="14" spans="1:14" ht="15.75" x14ac:dyDescent="0.25">
      <c r="A14" s="7">
        <v>7</v>
      </c>
      <c r="B14" s="10" t="s">
        <v>36</v>
      </c>
      <c r="C14" s="9" t="s">
        <v>35</v>
      </c>
      <c r="D14" s="19" t="s">
        <v>37</v>
      </c>
      <c r="E14" s="11">
        <v>90000</v>
      </c>
      <c r="F14" s="11">
        <v>198000</v>
      </c>
      <c r="G14" s="22">
        <v>18000</v>
      </c>
      <c r="H14" s="11">
        <v>90000</v>
      </c>
      <c r="I14" s="11"/>
      <c r="J14" s="11">
        <f t="shared" si="0"/>
        <v>90000</v>
      </c>
      <c r="K14" s="12" t="s">
        <v>148</v>
      </c>
      <c r="L14" s="21" t="s">
        <v>44</v>
      </c>
    </row>
    <row r="15" spans="1:14" ht="15.75" x14ac:dyDescent="0.25">
      <c r="A15" s="7">
        <v>8</v>
      </c>
      <c r="B15" s="13" t="s">
        <v>40</v>
      </c>
      <c r="C15" s="9" t="s">
        <v>38</v>
      </c>
      <c r="D15" s="19" t="s">
        <v>41</v>
      </c>
      <c r="E15" s="20">
        <v>120000</v>
      </c>
      <c r="F15" s="11"/>
      <c r="G15" s="11"/>
      <c r="H15" s="20">
        <v>120000</v>
      </c>
      <c r="I15" s="11"/>
      <c r="J15" s="11">
        <f t="shared" si="0"/>
        <v>120000</v>
      </c>
      <c r="K15" s="12" t="s">
        <v>149</v>
      </c>
      <c r="L15" s="21" t="s">
        <v>44</v>
      </c>
      <c r="N15" s="1"/>
    </row>
    <row r="16" spans="1:14" ht="18.75" x14ac:dyDescent="0.25">
      <c r="A16" s="51" t="s">
        <v>13</v>
      </c>
      <c r="B16" s="52"/>
      <c r="C16" s="52"/>
      <c r="D16" s="53"/>
      <c r="E16" s="14">
        <f>SUM(E8:E15)</f>
        <v>800000</v>
      </c>
      <c r="F16" s="14">
        <f t="shared" ref="F16:J16" si="1">SUM(F8:F15)</f>
        <v>405000</v>
      </c>
      <c r="G16" s="14">
        <f t="shared" si="1"/>
        <v>81000</v>
      </c>
      <c r="H16" s="14">
        <f t="shared" si="1"/>
        <v>590000</v>
      </c>
      <c r="I16" s="14">
        <f t="shared" si="1"/>
        <v>90000</v>
      </c>
      <c r="J16" s="14">
        <f t="shared" si="1"/>
        <v>680000</v>
      </c>
      <c r="K16" s="12" t="s">
        <v>150</v>
      </c>
      <c r="L16" s="2"/>
    </row>
    <row r="17" spans="1:10" ht="14.25" customHeight="1" x14ac:dyDescent="0.25">
      <c r="A17" s="42" t="s">
        <v>14</v>
      </c>
      <c r="B17" s="43"/>
      <c r="C17" s="43"/>
      <c r="D17" s="43"/>
      <c r="E17" s="43"/>
      <c r="F17" s="43"/>
      <c r="G17" s="43"/>
      <c r="H17" s="43"/>
      <c r="I17" s="44"/>
      <c r="J17" s="11">
        <f>-J16*0.1</f>
        <v>-68000</v>
      </c>
    </row>
    <row r="18" spans="1:10" ht="15.75" x14ac:dyDescent="0.25">
      <c r="A18" s="42" t="s">
        <v>43</v>
      </c>
      <c r="B18" s="43"/>
      <c r="C18" s="43"/>
      <c r="D18" s="43"/>
      <c r="E18" s="43"/>
      <c r="F18" s="43"/>
      <c r="G18" s="43"/>
      <c r="H18" s="43"/>
      <c r="I18" s="44"/>
      <c r="J18" s="11">
        <f>SUM(J16:J17)</f>
        <v>612000</v>
      </c>
    </row>
    <row r="20" spans="1:10" x14ac:dyDescent="0.25">
      <c r="A20" s="54" t="s">
        <v>66</v>
      </c>
      <c r="B20" s="54"/>
      <c r="C20" s="54"/>
      <c r="D20" s="54"/>
      <c r="E20" s="54"/>
      <c r="F20" s="54"/>
      <c r="G20" s="54"/>
      <c r="H20" s="54"/>
      <c r="I20" s="24"/>
    </row>
    <row r="21" spans="1:10" x14ac:dyDescent="0.25">
      <c r="A21" s="54" t="s">
        <v>67</v>
      </c>
      <c r="B21" s="54"/>
      <c r="C21" s="54"/>
      <c r="D21" s="54"/>
      <c r="E21" s="54"/>
      <c r="F21" s="54"/>
      <c r="G21" s="54"/>
      <c r="H21" s="54"/>
      <c r="I21" s="54"/>
      <c r="J21" s="1"/>
    </row>
    <row r="22" spans="1:10" x14ac:dyDescent="0.25">
      <c r="A22" s="54" t="s">
        <v>68</v>
      </c>
      <c r="B22" s="54"/>
      <c r="C22" s="54"/>
      <c r="D22" s="25"/>
      <c r="E22" s="25"/>
      <c r="F22" s="25"/>
      <c r="G22" s="25"/>
      <c r="H22" s="25"/>
      <c r="I22" s="26"/>
    </row>
  </sheetData>
  <mergeCells count="10">
    <mergeCell ref="A18:I18"/>
    <mergeCell ref="A20:H20"/>
    <mergeCell ref="A21:I21"/>
    <mergeCell ref="A22:C22"/>
    <mergeCell ref="C3:D3"/>
    <mergeCell ref="A4:L4"/>
    <mergeCell ref="A5:L5"/>
    <mergeCell ref="A6:L6"/>
    <mergeCell ref="A16:D16"/>
    <mergeCell ref="A17:I17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opLeftCell="A2" zoomScale="178" zoomScaleNormal="178" workbookViewId="0">
      <selection activeCell="I10" sqref="I10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4" ht="15.75" x14ac:dyDescent="0.25">
      <c r="A1" s="16" t="s">
        <v>15</v>
      </c>
      <c r="E1" s="17" t="s">
        <v>16</v>
      </c>
      <c r="G1" t="s">
        <v>82</v>
      </c>
    </row>
    <row r="2" spans="1:14" ht="15.75" x14ac:dyDescent="0.25">
      <c r="A2" s="16" t="s">
        <v>18</v>
      </c>
      <c r="E2" s="17" t="s">
        <v>19</v>
      </c>
      <c r="G2" t="s">
        <v>20</v>
      </c>
    </row>
    <row r="3" spans="1:14" x14ac:dyDescent="0.25">
      <c r="A3" s="16" t="s">
        <v>21</v>
      </c>
      <c r="C3" s="47" t="s">
        <v>22</v>
      </c>
      <c r="D3" s="47"/>
      <c r="E3" t="s">
        <v>23</v>
      </c>
    </row>
    <row r="4" spans="1:14" ht="30" customHeight="1" x14ac:dyDescent="0.35">
      <c r="A4" s="48" t="s">
        <v>0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</row>
    <row r="5" spans="1:14" ht="31.5" x14ac:dyDescent="0.5">
      <c r="A5" s="49" t="s">
        <v>42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</row>
    <row r="6" spans="1:14" ht="25.5" customHeight="1" x14ac:dyDescent="0.35">
      <c r="A6" s="50" t="s">
        <v>143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</row>
    <row r="7" spans="1:14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  <c r="G7" s="5" t="s">
        <v>7</v>
      </c>
      <c r="H7" s="6" t="s">
        <v>8</v>
      </c>
      <c r="I7" s="3" t="s">
        <v>9</v>
      </c>
      <c r="J7" s="5" t="s">
        <v>10</v>
      </c>
      <c r="K7" s="3" t="s">
        <v>11</v>
      </c>
      <c r="L7" s="3" t="s">
        <v>12</v>
      </c>
    </row>
    <row r="8" spans="1:14" ht="15.75" x14ac:dyDescent="0.25">
      <c r="A8" s="7">
        <v>1</v>
      </c>
      <c r="B8" s="8" t="s">
        <v>27</v>
      </c>
      <c r="C8" s="9" t="s">
        <v>28</v>
      </c>
      <c r="D8" t="s">
        <v>29</v>
      </c>
      <c r="E8" s="11">
        <v>90000</v>
      </c>
      <c r="F8" s="11"/>
      <c r="G8" s="18"/>
      <c r="H8" s="11">
        <v>90000</v>
      </c>
      <c r="I8" s="20"/>
      <c r="J8" s="11">
        <f>SUM(H8:I8)</f>
        <v>90000</v>
      </c>
      <c r="K8" s="12" t="s">
        <v>145</v>
      </c>
      <c r="L8" s="21" t="s">
        <v>44</v>
      </c>
    </row>
    <row r="9" spans="1:14" ht="15.75" x14ac:dyDescent="0.25">
      <c r="A9" s="7">
        <v>2</v>
      </c>
      <c r="B9" s="8" t="s">
        <v>30</v>
      </c>
      <c r="C9" s="9" t="s">
        <v>31</v>
      </c>
      <c r="D9" t="s">
        <v>32</v>
      </c>
      <c r="E9" s="11">
        <v>90000</v>
      </c>
      <c r="F9" s="11"/>
      <c r="G9" s="11"/>
      <c r="H9" s="11"/>
      <c r="I9" s="20"/>
      <c r="J9" s="11">
        <f t="shared" ref="J9:J15" si="0">SUM(H9:I9)</f>
        <v>0</v>
      </c>
      <c r="K9" s="12"/>
      <c r="L9" s="21"/>
    </row>
    <row r="10" spans="1:14" ht="15.75" x14ac:dyDescent="0.25">
      <c r="A10" s="7">
        <v>3</v>
      </c>
      <c r="B10" s="23" t="s">
        <v>25</v>
      </c>
      <c r="C10" s="9" t="s">
        <v>26</v>
      </c>
      <c r="D10" s="19" t="s">
        <v>24</v>
      </c>
      <c r="E10" s="11">
        <v>90000</v>
      </c>
      <c r="F10" s="11">
        <f>E10+G10</f>
        <v>117000</v>
      </c>
      <c r="G10" s="11">
        <v>27000</v>
      </c>
      <c r="H10" s="11">
        <v>90000</v>
      </c>
      <c r="I10" s="11"/>
      <c r="J10" s="11">
        <f t="shared" si="0"/>
        <v>90000</v>
      </c>
      <c r="K10" s="12" t="s">
        <v>152</v>
      </c>
      <c r="L10" s="21" t="s">
        <v>44</v>
      </c>
    </row>
    <row r="11" spans="1:14" ht="15.75" x14ac:dyDescent="0.25">
      <c r="A11" s="7">
        <v>4</v>
      </c>
      <c r="B11" s="13" t="s">
        <v>39</v>
      </c>
      <c r="C11" s="9" t="s">
        <v>33</v>
      </c>
      <c r="D11" s="19" t="s">
        <v>34</v>
      </c>
      <c r="E11" s="20">
        <v>120000</v>
      </c>
      <c r="F11" s="11"/>
      <c r="G11" s="11">
        <v>12000</v>
      </c>
      <c r="H11" s="20"/>
      <c r="I11" s="11"/>
      <c r="J11" s="11">
        <f t="shared" si="0"/>
        <v>0</v>
      </c>
      <c r="K11" s="12"/>
      <c r="L11" s="21"/>
    </row>
    <row r="12" spans="1:14" ht="15.75" x14ac:dyDescent="0.25">
      <c r="A12" s="7">
        <v>5</v>
      </c>
      <c r="B12" s="13" t="s">
        <v>46</v>
      </c>
      <c r="C12" s="9" t="s">
        <v>45</v>
      </c>
      <c r="D12" s="19" t="s">
        <v>47</v>
      </c>
      <c r="E12" s="20">
        <v>120000</v>
      </c>
      <c r="F12" s="11"/>
      <c r="G12" s="11">
        <v>24000</v>
      </c>
      <c r="H12" s="20">
        <v>120000</v>
      </c>
      <c r="I12" s="20"/>
      <c r="J12" s="11">
        <f t="shared" si="0"/>
        <v>120000</v>
      </c>
      <c r="K12" s="12" t="s">
        <v>153</v>
      </c>
      <c r="L12" s="21" t="s">
        <v>44</v>
      </c>
    </row>
    <row r="13" spans="1:14" ht="15.75" x14ac:dyDescent="0.25">
      <c r="A13" s="7">
        <v>6</v>
      </c>
      <c r="B13" s="13" t="s">
        <v>60</v>
      </c>
      <c r="C13" s="9" t="s">
        <v>61</v>
      </c>
      <c r="D13" s="19" t="s">
        <v>62</v>
      </c>
      <c r="E13" s="20">
        <v>80000</v>
      </c>
      <c r="F13" s="11"/>
      <c r="G13" s="11"/>
      <c r="H13" s="20">
        <v>80000</v>
      </c>
      <c r="I13" s="20"/>
      <c r="J13" s="11">
        <f t="shared" si="0"/>
        <v>80000</v>
      </c>
      <c r="K13" s="12" t="s">
        <v>144</v>
      </c>
      <c r="L13" s="21" t="s">
        <v>44</v>
      </c>
    </row>
    <row r="14" spans="1:14" ht="15.75" x14ac:dyDescent="0.25">
      <c r="A14" s="7">
        <v>7</v>
      </c>
      <c r="B14" s="10" t="s">
        <v>36</v>
      </c>
      <c r="C14" s="9" t="s">
        <v>35</v>
      </c>
      <c r="D14" s="19" t="s">
        <v>37</v>
      </c>
      <c r="E14" s="11">
        <v>90000</v>
      </c>
      <c r="F14" s="11">
        <v>198000</v>
      </c>
      <c r="G14" s="22">
        <v>18000</v>
      </c>
      <c r="H14" s="11"/>
      <c r="I14" s="11"/>
      <c r="J14" s="11">
        <f t="shared" si="0"/>
        <v>0</v>
      </c>
      <c r="K14" s="12"/>
      <c r="L14" s="21"/>
    </row>
    <row r="15" spans="1:14" ht="15.75" x14ac:dyDescent="0.25">
      <c r="A15" s="7">
        <v>8</v>
      </c>
      <c r="B15" s="13" t="s">
        <v>40</v>
      </c>
      <c r="C15" s="9" t="s">
        <v>38</v>
      </c>
      <c r="D15" s="19" t="s">
        <v>41</v>
      </c>
      <c r="E15" s="20">
        <v>120000</v>
      </c>
      <c r="F15" s="11"/>
      <c r="G15" s="11"/>
      <c r="H15" s="20">
        <v>120000</v>
      </c>
      <c r="I15" s="11"/>
      <c r="J15" s="11">
        <f t="shared" si="0"/>
        <v>120000</v>
      </c>
      <c r="K15" s="12" t="s">
        <v>151</v>
      </c>
      <c r="L15" s="21" t="s">
        <v>44</v>
      </c>
      <c r="N15" s="1"/>
    </row>
    <row r="16" spans="1:14" ht="18.75" x14ac:dyDescent="0.25">
      <c r="A16" s="51" t="s">
        <v>13</v>
      </c>
      <c r="B16" s="52"/>
      <c r="C16" s="52"/>
      <c r="D16" s="53"/>
      <c r="E16" s="14">
        <f>SUM(E8:E15)</f>
        <v>800000</v>
      </c>
      <c r="F16" s="14">
        <f t="shared" ref="F16:J16" si="1">SUM(F8:F15)</f>
        <v>315000</v>
      </c>
      <c r="G16" s="14">
        <f t="shared" si="1"/>
        <v>81000</v>
      </c>
      <c r="H16" s="14">
        <f t="shared" si="1"/>
        <v>500000</v>
      </c>
      <c r="I16" s="14">
        <f t="shared" si="1"/>
        <v>0</v>
      </c>
      <c r="J16" s="14">
        <f t="shared" si="1"/>
        <v>500000</v>
      </c>
      <c r="K16" s="12" t="s">
        <v>154</v>
      </c>
      <c r="L16" s="2" t="s">
        <v>48</v>
      </c>
    </row>
    <row r="17" spans="1:10" ht="14.25" customHeight="1" x14ac:dyDescent="0.25">
      <c r="A17" s="42" t="s">
        <v>14</v>
      </c>
      <c r="B17" s="43"/>
      <c r="C17" s="43"/>
      <c r="D17" s="43"/>
      <c r="E17" s="43"/>
      <c r="F17" s="43"/>
      <c r="G17" s="43"/>
      <c r="H17" s="43"/>
      <c r="I17" s="44"/>
      <c r="J17" s="11">
        <f>-J16*0.1</f>
        <v>-50000</v>
      </c>
    </row>
    <row r="18" spans="1:10" ht="15.75" x14ac:dyDescent="0.25">
      <c r="A18" s="42" t="s">
        <v>43</v>
      </c>
      <c r="B18" s="43"/>
      <c r="C18" s="43"/>
      <c r="D18" s="43"/>
      <c r="E18" s="43"/>
      <c r="F18" s="43"/>
      <c r="G18" s="43"/>
      <c r="H18" s="43"/>
      <c r="I18" s="44"/>
      <c r="J18" s="11">
        <f>SUM(J16:J17)</f>
        <v>450000</v>
      </c>
    </row>
    <row r="20" spans="1:10" x14ac:dyDescent="0.25">
      <c r="A20" s="54" t="s">
        <v>66</v>
      </c>
      <c r="B20" s="54"/>
      <c r="C20" s="54"/>
      <c r="D20" s="54"/>
      <c r="E20" s="54"/>
      <c r="F20" s="54"/>
      <c r="G20" s="54"/>
      <c r="H20" s="54"/>
      <c r="I20" s="24"/>
    </row>
    <row r="21" spans="1:10" x14ac:dyDescent="0.25">
      <c r="A21" s="54" t="s">
        <v>67</v>
      </c>
      <c r="B21" s="54"/>
      <c r="C21" s="54"/>
      <c r="D21" s="54"/>
      <c r="E21" s="54"/>
      <c r="F21" s="54"/>
      <c r="G21" s="54"/>
      <c r="H21" s="54"/>
      <c r="I21" s="54"/>
      <c r="J21" s="1"/>
    </row>
    <row r="22" spans="1:10" x14ac:dyDescent="0.25">
      <c r="A22" s="54" t="s">
        <v>68</v>
      </c>
      <c r="B22" s="54"/>
      <c r="C22" s="54"/>
      <c r="D22" s="25"/>
      <c r="E22" s="25"/>
      <c r="F22" s="25"/>
      <c r="G22" s="25"/>
      <c r="H22" s="25"/>
      <c r="I22" s="26"/>
    </row>
  </sheetData>
  <mergeCells count="10">
    <mergeCell ref="A18:I18"/>
    <mergeCell ref="A20:H20"/>
    <mergeCell ref="A21:I21"/>
    <mergeCell ref="A22:C22"/>
    <mergeCell ref="C3:D3"/>
    <mergeCell ref="A4:L4"/>
    <mergeCell ref="A5:L5"/>
    <mergeCell ref="A6:L6"/>
    <mergeCell ref="A16:D16"/>
    <mergeCell ref="A17:I17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opLeftCell="A4" zoomScaleNormal="100" workbookViewId="0">
      <selection activeCell="L17" sqref="L17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4" ht="15.75" x14ac:dyDescent="0.25">
      <c r="A1" s="16" t="s">
        <v>15</v>
      </c>
      <c r="E1" s="17" t="s">
        <v>16</v>
      </c>
      <c r="G1" t="s">
        <v>82</v>
      </c>
    </row>
    <row r="2" spans="1:14" ht="15.75" x14ac:dyDescent="0.25">
      <c r="A2" s="16" t="s">
        <v>18</v>
      </c>
      <c r="E2" s="17" t="s">
        <v>19</v>
      </c>
      <c r="G2" t="s">
        <v>20</v>
      </c>
    </row>
    <row r="3" spans="1:14" x14ac:dyDescent="0.25">
      <c r="A3" s="16" t="s">
        <v>21</v>
      </c>
      <c r="C3" s="47" t="s">
        <v>22</v>
      </c>
      <c r="D3" s="47"/>
      <c r="E3" t="s">
        <v>23</v>
      </c>
      <c r="J3" s="1"/>
    </row>
    <row r="4" spans="1:14" ht="30" customHeight="1" x14ac:dyDescent="0.35">
      <c r="A4" s="48" t="s">
        <v>0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</row>
    <row r="5" spans="1:14" ht="31.5" x14ac:dyDescent="0.5">
      <c r="A5" s="49" t="s">
        <v>42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</row>
    <row r="6" spans="1:14" ht="25.5" customHeight="1" x14ac:dyDescent="0.35">
      <c r="A6" s="50" t="s">
        <v>158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</row>
    <row r="7" spans="1:14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  <c r="G7" s="5" t="s">
        <v>7</v>
      </c>
      <c r="H7" s="6" t="s">
        <v>8</v>
      </c>
      <c r="I7" s="3" t="s">
        <v>9</v>
      </c>
      <c r="J7" s="5" t="s">
        <v>10</v>
      </c>
      <c r="K7" s="3" t="s">
        <v>11</v>
      </c>
      <c r="L7" s="3" t="s">
        <v>12</v>
      </c>
    </row>
    <row r="8" spans="1:14" ht="15.75" x14ac:dyDescent="0.25">
      <c r="A8" s="7">
        <v>1</v>
      </c>
      <c r="B8" s="8" t="s">
        <v>27</v>
      </c>
      <c r="C8" s="9" t="s">
        <v>28</v>
      </c>
      <c r="D8" t="s">
        <v>29</v>
      </c>
      <c r="E8" s="11">
        <v>90000</v>
      </c>
      <c r="F8" s="11"/>
      <c r="G8" s="18"/>
      <c r="H8" s="11">
        <v>90000</v>
      </c>
      <c r="I8" s="20"/>
      <c r="J8" s="11">
        <f>SUM(H8:I8)</f>
        <v>90000</v>
      </c>
      <c r="K8" s="12" t="s">
        <v>155</v>
      </c>
      <c r="L8" s="21" t="s">
        <v>44</v>
      </c>
    </row>
    <row r="9" spans="1:14" ht="15.75" x14ac:dyDescent="0.25">
      <c r="A9" s="7">
        <v>2</v>
      </c>
      <c r="B9" s="8" t="s">
        <v>30</v>
      </c>
      <c r="C9" s="9" t="s">
        <v>31</v>
      </c>
      <c r="D9" t="s">
        <v>32</v>
      </c>
      <c r="E9" s="11">
        <v>90000</v>
      </c>
      <c r="F9" s="11">
        <v>90000</v>
      </c>
      <c r="G9" s="11"/>
      <c r="H9" s="11"/>
      <c r="I9" s="20">
        <v>90000</v>
      </c>
      <c r="J9" s="11">
        <f t="shared" ref="J9:J15" si="0">SUM(H9:I9)</f>
        <v>90000</v>
      </c>
      <c r="K9" s="12"/>
      <c r="L9" s="21" t="s">
        <v>157</v>
      </c>
    </row>
    <row r="10" spans="1:14" ht="15.75" x14ac:dyDescent="0.25">
      <c r="A10" s="7">
        <v>3</v>
      </c>
      <c r="B10" s="23" t="s">
        <v>25</v>
      </c>
      <c r="C10" s="9" t="s">
        <v>26</v>
      </c>
      <c r="D10" s="19" t="s">
        <v>24</v>
      </c>
      <c r="E10" s="11">
        <v>90000</v>
      </c>
      <c r="F10" s="11">
        <f>E10+G10</f>
        <v>117000</v>
      </c>
      <c r="G10" s="11">
        <v>27000</v>
      </c>
      <c r="H10" s="11"/>
      <c r="I10" s="11"/>
      <c r="J10" s="11">
        <f t="shared" si="0"/>
        <v>0</v>
      </c>
      <c r="K10" s="12"/>
      <c r="L10" s="21"/>
    </row>
    <row r="11" spans="1:14" ht="15.75" x14ac:dyDescent="0.25">
      <c r="A11" s="7">
        <v>4</v>
      </c>
      <c r="B11" s="13" t="s">
        <v>39</v>
      </c>
      <c r="C11" s="9" t="s">
        <v>33</v>
      </c>
      <c r="D11" s="19" t="s">
        <v>34</v>
      </c>
      <c r="E11" s="20">
        <v>120000</v>
      </c>
      <c r="F11" s="11">
        <v>144000</v>
      </c>
      <c r="G11" s="11">
        <v>24000</v>
      </c>
      <c r="H11" s="20"/>
      <c r="I11" s="11"/>
      <c r="J11" s="11">
        <f t="shared" si="0"/>
        <v>0</v>
      </c>
      <c r="K11" s="12"/>
      <c r="L11" s="21"/>
    </row>
    <row r="12" spans="1:14" ht="15.75" x14ac:dyDescent="0.25">
      <c r="A12" s="7">
        <v>5</v>
      </c>
      <c r="B12" s="13" t="s">
        <v>46</v>
      </c>
      <c r="C12" s="9" t="s">
        <v>45</v>
      </c>
      <c r="D12" s="19" t="s">
        <v>47</v>
      </c>
      <c r="E12" s="20">
        <v>120000</v>
      </c>
      <c r="F12" s="11"/>
      <c r="G12" s="11">
        <v>24000</v>
      </c>
      <c r="H12" s="20">
        <v>120000</v>
      </c>
      <c r="I12" s="20"/>
      <c r="J12" s="11">
        <f t="shared" si="0"/>
        <v>120000</v>
      </c>
      <c r="K12" s="12" t="s">
        <v>159</v>
      </c>
      <c r="L12" s="21" t="s">
        <v>44</v>
      </c>
    </row>
    <row r="13" spans="1:14" ht="15.75" x14ac:dyDescent="0.25">
      <c r="A13" s="7">
        <v>6</v>
      </c>
      <c r="B13" s="13" t="s">
        <v>60</v>
      </c>
      <c r="C13" s="9" t="s">
        <v>61</v>
      </c>
      <c r="D13" s="19" t="s">
        <v>62</v>
      </c>
      <c r="E13" s="20">
        <v>80000</v>
      </c>
      <c r="F13" s="11"/>
      <c r="G13" s="11"/>
      <c r="H13" s="20">
        <v>80000</v>
      </c>
      <c r="I13" s="20"/>
      <c r="J13" s="11">
        <f t="shared" si="0"/>
        <v>80000</v>
      </c>
      <c r="K13" s="12" t="s">
        <v>156</v>
      </c>
      <c r="L13" s="21" t="s">
        <v>44</v>
      </c>
    </row>
    <row r="14" spans="1:14" ht="15.75" x14ac:dyDescent="0.25">
      <c r="A14" s="7">
        <v>7</v>
      </c>
      <c r="B14" s="10" t="s">
        <v>36</v>
      </c>
      <c r="C14" s="9" t="s">
        <v>35</v>
      </c>
      <c r="D14" s="19" t="s">
        <v>37</v>
      </c>
      <c r="E14" s="11">
        <v>90000</v>
      </c>
      <c r="F14" s="11">
        <v>297000</v>
      </c>
      <c r="G14" s="22">
        <v>27000</v>
      </c>
      <c r="H14" s="11"/>
      <c r="I14" s="11"/>
      <c r="J14" s="11">
        <f t="shared" si="0"/>
        <v>0</v>
      </c>
      <c r="K14" s="12"/>
      <c r="L14" s="21"/>
    </row>
    <row r="15" spans="1:14" ht="15.75" x14ac:dyDescent="0.25">
      <c r="A15" s="7">
        <v>8</v>
      </c>
      <c r="B15" s="13" t="s">
        <v>40</v>
      </c>
      <c r="C15" s="9" t="s">
        <v>38</v>
      </c>
      <c r="D15" s="19" t="s">
        <v>41</v>
      </c>
      <c r="E15" s="20">
        <v>120000</v>
      </c>
      <c r="F15" s="11"/>
      <c r="G15" s="11"/>
      <c r="H15" s="20">
        <v>120000</v>
      </c>
      <c r="I15" s="11"/>
      <c r="J15" s="11">
        <f t="shared" si="0"/>
        <v>120000</v>
      </c>
      <c r="K15" s="12" t="s">
        <v>160</v>
      </c>
      <c r="L15" s="21" t="s">
        <v>44</v>
      </c>
      <c r="N15" s="1"/>
    </row>
    <row r="16" spans="1:14" ht="18.75" x14ac:dyDescent="0.25">
      <c r="A16" s="51" t="s">
        <v>13</v>
      </c>
      <c r="B16" s="52"/>
      <c r="C16" s="52"/>
      <c r="D16" s="53"/>
      <c r="E16" s="14">
        <f>SUM(E8:E15)</f>
        <v>800000</v>
      </c>
      <c r="F16" s="14">
        <f t="shared" ref="F16:J16" si="1">SUM(F8:F15)</f>
        <v>648000</v>
      </c>
      <c r="G16" s="29">
        <f t="shared" si="1"/>
        <v>102000</v>
      </c>
      <c r="H16" s="29">
        <f t="shared" si="1"/>
        <v>410000</v>
      </c>
      <c r="I16" s="29">
        <f t="shared" si="1"/>
        <v>90000</v>
      </c>
      <c r="J16" s="29">
        <f t="shared" si="1"/>
        <v>500000</v>
      </c>
      <c r="K16" s="12" t="s">
        <v>164</v>
      </c>
      <c r="L16" s="2" t="s">
        <v>48</v>
      </c>
    </row>
    <row r="17" spans="1:10" ht="14.25" customHeight="1" x14ac:dyDescent="0.25">
      <c r="A17" s="57" t="s">
        <v>14</v>
      </c>
      <c r="B17" s="58"/>
      <c r="C17" s="58"/>
      <c r="D17" s="58"/>
      <c r="E17" s="58"/>
      <c r="F17" s="58"/>
      <c r="G17" s="58"/>
      <c r="H17" s="58"/>
      <c r="I17" s="59"/>
      <c r="J17" s="11">
        <f>-J16*0.1</f>
        <v>-50000</v>
      </c>
    </row>
    <row r="18" spans="1:10" ht="14.25" customHeight="1" x14ac:dyDescent="0.25">
      <c r="A18" s="57" t="s">
        <v>161</v>
      </c>
      <c r="B18" s="58"/>
      <c r="C18" s="58"/>
      <c r="D18" s="58"/>
      <c r="E18" s="58"/>
      <c r="F18" s="58"/>
      <c r="G18" s="58"/>
      <c r="H18" s="58"/>
      <c r="I18" s="59"/>
      <c r="J18" s="11">
        <v>-60000</v>
      </c>
    </row>
    <row r="19" spans="1:10" ht="15.75" x14ac:dyDescent="0.25">
      <c r="A19" s="42" t="s">
        <v>43</v>
      </c>
      <c r="B19" s="43"/>
      <c r="C19" s="43"/>
      <c r="D19" s="43"/>
      <c r="E19" s="43"/>
      <c r="F19" s="43"/>
      <c r="G19" s="43"/>
      <c r="H19" s="43"/>
      <c r="I19" s="44"/>
      <c r="J19" s="11">
        <f>SUM(J16:J18)</f>
        <v>390000</v>
      </c>
    </row>
    <row r="20" spans="1:10" x14ac:dyDescent="0.25">
      <c r="F20" s="1"/>
    </row>
    <row r="21" spans="1:10" x14ac:dyDescent="0.25">
      <c r="A21" s="54" t="s">
        <v>66</v>
      </c>
      <c r="B21" s="54"/>
      <c r="C21" s="54"/>
      <c r="D21" s="54"/>
      <c r="E21" s="54"/>
      <c r="F21" s="54"/>
      <c r="G21" s="54"/>
      <c r="H21" s="54"/>
      <c r="I21" s="24"/>
    </row>
    <row r="22" spans="1:10" x14ac:dyDescent="0.25">
      <c r="A22" s="54" t="s">
        <v>67</v>
      </c>
      <c r="B22" s="54"/>
      <c r="C22" s="54"/>
      <c r="D22" s="54"/>
      <c r="E22" s="54"/>
      <c r="F22" s="54"/>
      <c r="G22" s="54"/>
      <c r="H22" s="54"/>
      <c r="I22" s="54"/>
      <c r="J22" s="1"/>
    </row>
    <row r="23" spans="1:10" x14ac:dyDescent="0.25">
      <c r="A23" s="54" t="s">
        <v>68</v>
      </c>
      <c r="B23" s="54"/>
      <c r="C23" s="54"/>
      <c r="D23" s="25"/>
      <c r="E23" s="25"/>
      <c r="F23" s="25"/>
      <c r="G23" s="25"/>
      <c r="H23" s="25"/>
      <c r="I23" s="26"/>
    </row>
  </sheetData>
  <mergeCells count="11">
    <mergeCell ref="A19:I19"/>
    <mergeCell ref="A21:H21"/>
    <mergeCell ref="A22:I22"/>
    <mergeCell ref="A23:C23"/>
    <mergeCell ref="C3:D3"/>
    <mergeCell ref="A4:L4"/>
    <mergeCell ref="A5:L5"/>
    <mergeCell ref="A6:L6"/>
    <mergeCell ref="A16:D16"/>
    <mergeCell ref="A17:I17"/>
    <mergeCell ref="A18:I18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opLeftCell="A5" zoomScale="178" zoomScaleNormal="178" workbookViewId="0">
      <selection activeCell="K21" sqref="K21"/>
    </sheetView>
  </sheetViews>
  <sheetFormatPr baseColWidth="10" defaultRowHeight="15" x14ac:dyDescent="0.25"/>
  <cols>
    <col min="1" max="1" width="3" customWidth="1"/>
    <col min="2" max="2" width="24.710937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.42578125" customWidth="1"/>
    <col min="11" max="11" width="9" customWidth="1"/>
    <col min="12" max="12" width="13.5703125" customWidth="1"/>
  </cols>
  <sheetData>
    <row r="1" spans="1:14" ht="15.75" x14ac:dyDescent="0.25">
      <c r="A1" s="16" t="s">
        <v>15</v>
      </c>
      <c r="E1" s="17" t="s">
        <v>16</v>
      </c>
      <c r="G1" t="s">
        <v>82</v>
      </c>
    </row>
    <row r="2" spans="1:14" ht="15.75" x14ac:dyDescent="0.25">
      <c r="A2" s="16" t="s">
        <v>18</v>
      </c>
      <c r="E2" s="17" t="s">
        <v>19</v>
      </c>
      <c r="G2" t="s">
        <v>20</v>
      </c>
    </row>
    <row r="3" spans="1:14" x14ac:dyDescent="0.25">
      <c r="A3" s="16" t="s">
        <v>21</v>
      </c>
      <c r="C3" s="47" t="s">
        <v>22</v>
      </c>
      <c r="D3" s="47"/>
      <c r="E3" t="s">
        <v>23</v>
      </c>
      <c r="J3" s="1"/>
    </row>
    <row r="4" spans="1:14" ht="30" customHeight="1" x14ac:dyDescent="0.35">
      <c r="A4" s="48" t="s">
        <v>0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</row>
    <row r="5" spans="1:14" ht="31.5" x14ac:dyDescent="0.5">
      <c r="A5" s="49" t="s">
        <v>42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</row>
    <row r="6" spans="1:14" ht="25.5" customHeight="1" x14ac:dyDescent="0.35">
      <c r="A6" s="50" t="s">
        <v>162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</row>
    <row r="7" spans="1:14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  <c r="G7" s="5" t="s">
        <v>7</v>
      </c>
      <c r="H7" s="6" t="s">
        <v>8</v>
      </c>
      <c r="I7" s="3" t="s">
        <v>9</v>
      </c>
      <c r="J7" s="5" t="s">
        <v>10</v>
      </c>
      <c r="K7" s="3" t="s">
        <v>11</v>
      </c>
      <c r="L7" s="3" t="s">
        <v>12</v>
      </c>
    </row>
    <row r="8" spans="1:14" ht="15.75" x14ac:dyDescent="0.25">
      <c r="A8" s="7">
        <v>1</v>
      </c>
      <c r="B8" s="8" t="s">
        <v>27</v>
      </c>
      <c r="C8" s="9" t="s">
        <v>28</v>
      </c>
      <c r="D8" t="s">
        <v>29</v>
      </c>
      <c r="E8" s="11">
        <v>90000</v>
      </c>
      <c r="F8" s="11"/>
      <c r="G8" s="18"/>
      <c r="H8" s="11">
        <v>90000</v>
      </c>
      <c r="I8" s="20"/>
      <c r="J8" s="11">
        <f>SUM(H8:I8)</f>
        <v>90000</v>
      </c>
      <c r="K8" s="12" t="s">
        <v>163</v>
      </c>
      <c r="L8" s="21" t="s">
        <v>44</v>
      </c>
    </row>
    <row r="9" spans="1:14" ht="15.75" x14ac:dyDescent="0.25">
      <c r="A9" s="7">
        <v>2</v>
      </c>
      <c r="B9" s="8" t="s">
        <v>30</v>
      </c>
      <c r="C9" s="9" t="s">
        <v>31</v>
      </c>
      <c r="D9" t="s">
        <v>32</v>
      </c>
      <c r="E9" s="11">
        <v>90000</v>
      </c>
      <c r="F9" s="11">
        <v>90000</v>
      </c>
      <c r="G9" s="11"/>
      <c r="H9" s="11"/>
      <c r="I9" s="11">
        <v>90000</v>
      </c>
      <c r="J9" s="11">
        <f t="shared" ref="J9:J15" si="0">SUM(H9:I9)</f>
        <v>90000</v>
      </c>
      <c r="K9" s="12" t="s">
        <v>166</v>
      </c>
      <c r="L9" s="21" t="s">
        <v>44</v>
      </c>
    </row>
    <row r="10" spans="1:14" ht="15.75" x14ac:dyDescent="0.25">
      <c r="A10" s="7">
        <v>3</v>
      </c>
      <c r="B10" s="23" t="s">
        <v>25</v>
      </c>
      <c r="C10" s="9" t="s">
        <v>26</v>
      </c>
      <c r="D10" s="19" t="s">
        <v>24</v>
      </c>
      <c r="E10" s="11">
        <v>90000</v>
      </c>
      <c r="F10" s="11">
        <v>216000</v>
      </c>
      <c r="G10" s="11">
        <v>36000</v>
      </c>
      <c r="H10" s="11"/>
      <c r="I10" s="11"/>
      <c r="J10" s="11">
        <f t="shared" si="0"/>
        <v>0</v>
      </c>
      <c r="K10" s="12"/>
      <c r="L10" s="21"/>
    </row>
    <row r="11" spans="1:14" ht="15.75" x14ac:dyDescent="0.25">
      <c r="A11" s="7">
        <v>4</v>
      </c>
      <c r="B11" s="13" t="s">
        <v>39</v>
      </c>
      <c r="C11" s="9" t="s">
        <v>33</v>
      </c>
      <c r="D11" s="19" t="s">
        <v>34</v>
      </c>
      <c r="E11" s="20">
        <v>120000</v>
      </c>
      <c r="F11" s="11">
        <v>276000</v>
      </c>
      <c r="G11" s="11">
        <v>36000</v>
      </c>
      <c r="H11" s="20"/>
      <c r="I11" s="11"/>
      <c r="J11" s="11">
        <f t="shared" si="0"/>
        <v>0</v>
      </c>
      <c r="K11" s="12"/>
      <c r="L11" s="21"/>
    </row>
    <row r="12" spans="1:14" ht="15.75" x14ac:dyDescent="0.25">
      <c r="A12" s="7">
        <v>5</v>
      </c>
      <c r="B12" s="13" t="s">
        <v>46</v>
      </c>
      <c r="C12" s="9" t="s">
        <v>45</v>
      </c>
      <c r="D12" s="19" t="s">
        <v>47</v>
      </c>
      <c r="E12" s="20">
        <v>120000</v>
      </c>
      <c r="F12" s="11"/>
      <c r="G12" s="11">
        <v>24000</v>
      </c>
      <c r="H12" s="20">
        <v>120000</v>
      </c>
      <c r="I12" s="20"/>
      <c r="J12" s="11">
        <f t="shared" si="0"/>
        <v>120000</v>
      </c>
      <c r="K12" s="12" t="s">
        <v>166</v>
      </c>
      <c r="L12" s="21" t="s">
        <v>44</v>
      </c>
    </row>
    <row r="13" spans="1:14" ht="15.75" x14ac:dyDescent="0.25">
      <c r="A13" s="7">
        <v>6</v>
      </c>
      <c r="B13" s="13" t="s">
        <v>60</v>
      </c>
      <c r="C13" s="9" t="s">
        <v>61</v>
      </c>
      <c r="D13" s="19" t="s">
        <v>62</v>
      </c>
      <c r="E13" s="20">
        <v>80000</v>
      </c>
      <c r="F13" s="11"/>
      <c r="G13" s="11"/>
      <c r="H13" s="20">
        <v>80000</v>
      </c>
      <c r="I13" s="20"/>
      <c r="J13" s="11">
        <f t="shared" si="0"/>
        <v>80000</v>
      </c>
      <c r="K13" s="12" t="s">
        <v>165</v>
      </c>
      <c r="L13" s="21" t="s">
        <v>44</v>
      </c>
    </row>
    <row r="14" spans="1:14" ht="15.75" x14ac:dyDescent="0.25">
      <c r="A14" s="7">
        <v>7</v>
      </c>
      <c r="B14" s="10" t="s">
        <v>36</v>
      </c>
      <c r="C14" s="9" t="s">
        <v>35</v>
      </c>
      <c r="D14" s="19" t="s">
        <v>37</v>
      </c>
      <c r="E14" s="11">
        <v>90000</v>
      </c>
      <c r="F14" s="11">
        <v>396000</v>
      </c>
      <c r="G14" s="22">
        <v>36000</v>
      </c>
      <c r="H14" s="11"/>
      <c r="I14" s="11"/>
      <c r="J14" s="11">
        <f t="shared" si="0"/>
        <v>0</v>
      </c>
      <c r="K14" s="12"/>
      <c r="L14" s="21"/>
    </row>
    <row r="15" spans="1:14" ht="15.75" x14ac:dyDescent="0.25">
      <c r="A15" s="7">
        <v>8</v>
      </c>
      <c r="B15" s="13" t="s">
        <v>40</v>
      </c>
      <c r="C15" s="9" t="s">
        <v>38</v>
      </c>
      <c r="D15" s="19" t="s">
        <v>41</v>
      </c>
      <c r="E15" s="20">
        <v>120000</v>
      </c>
      <c r="F15" s="11"/>
      <c r="G15" s="11"/>
      <c r="H15" s="20">
        <v>120000</v>
      </c>
      <c r="I15" s="11"/>
      <c r="J15" s="11">
        <f t="shared" si="0"/>
        <v>120000</v>
      </c>
      <c r="K15" s="12" t="s">
        <v>167</v>
      </c>
      <c r="L15" s="21" t="s">
        <v>44</v>
      </c>
      <c r="N15" s="1"/>
    </row>
    <row r="16" spans="1:14" ht="18.75" x14ac:dyDescent="0.25">
      <c r="A16" s="51" t="s">
        <v>13</v>
      </c>
      <c r="B16" s="52"/>
      <c r="C16" s="52"/>
      <c r="D16" s="53"/>
      <c r="E16" s="14">
        <f>SUM(E8:E15)</f>
        <v>800000</v>
      </c>
      <c r="F16" s="14">
        <f t="shared" ref="F16:J16" si="1">SUM(F8:F15)</f>
        <v>978000</v>
      </c>
      <c r="G16" s="29">
        <f t="shared" si="1"/>
        <v>132000</v>
      </c>
      <c r="H16" s="29">
        <f t="shared" si="1"/>
        <v>410000</v>
      </c>
      <c r="I16" s="29">
        <f t="shared" si="1"/>
        <v>90000</v>
      </c>
      <c r="J16" s="29">
        <f t="shared" si="1"/>
        <v>500000</v>
      </c>
      <c r="K16" s="12"/>
      <c r="L16" s="2"/>
    </row>
    <row r="17" spans="1:10" ht="14.25" customHeight="1" x14ac:dyDescent="0.25">
      <c r="A17" s="57" t="s">
        <v>14</v>
      </c>
      <c r="B17" s="58"/>
      <c r="C17" s="58"/>
      <c r="D17" s="58"/>
      <c r="E17" s="58"/>
      <c r="F17" s="58"/>
      <c r="G17" s="58"/>
      <c r="H17" s="58"/>
      <c r="I17" s="59"/>
      <c r="J17" s="11">
        <f>-J16*0.1</f>
        <v>-50000</v>
      </c>
    </row>
    <row r="18" spans="1:10" ht="15.75" x14ac:dyDescent="0.25">
      <c r="A18" s="42" t="s">
        <v>43</v>
      </c>
      <c r="B18" s="43"/>
      <c r="C18" s="43"/>
      <c r="D18" s="43"/>
      <c r="E18" s="43"/>
      <c r="F18" s="43"/>
      <c r="G18" s="43"/>
      <c r="H18" s="43"/>
      <c r="I18" s="44"/>
      <c r="J18" s="11">
        <f>SUM(J16:J17)</f>
        <v>450000</v>
      </c>
    </row>
    <row r="19" spans="1:10" ht="6.75" customHeight="1" x14ac:dyDescent="0.25">
      <c r="F19" s="1"/>
    </row>
    <row r="20" spans="1:10" x14ac:dyDescent="0.25">
      <c r="A20" s="54" t="s">
        <v>66</v>
      </c>
      <c r="B20" s="54"/>
      <c r="C20" s="54"/>
      <c r="D20" s="54"/>
      <c r="E20" s="54"/>
      <c r="F20" s="54"/>
      <c r="G20" s="54"/>
      <c r="H20" s="54"/>
      <c r="I20" s="24"/>
    </row>
    <row r="21" spans="1:10" x14ac:dyDescent="0.25">
      <c r="A21" s="54" t="s">
        <v>67</v>
      </c>
      <c r="B21" s="54"/>
      <c r="C21" s="54"/>
      <c r="D21" s="54"/>
      <c r="E21" s="54"/>
      <c r="F21" s="54"/>
      <c r="G21" s="54"/>
      <c r="H21" s="54"/>
      <c r="I21" s="54"/>
      <c r="J21" s="1"/>
    </row>
    <row r="22" spans="1:10" x14ac:dyDescent="0.25">
      <c r="A22" s="54" t="s">
        <v>68</v>
      </c>
      <c r="B22" s="54"/>
      <c r="C22" s="54"/>
      <c r="D22" s="25"/>
      <c r="E22" s="25"/>
      <c r="F22" s="25"/>
      <c r="G22" s="25"/>
      <c r="H22" s="25"/>
      <c r="I22" s="26"/>
    </row>
  </sheetData>
  <mergeCells count="10">
    <mergeCell ref="A18:I18"/>
    <mergeCell ref="A20:H20"/>
    <mergeCell ref="A21:I21"/>
    <mergeCell ref="A22:C22"/>
    <mergeCell ref="C3:D3"/>
    <mergeCell ref="A4:L4"/>
    <mergeCell ref="A5:L5"/>
    <mergeCell ref="A6:L6"/>
    <mergeCell ref="A16:D16"/>
    <mergeCell ref="A17:I17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opLeftCell="A5" zoomScale="178" zoomScaleNormal="178" workbookViewId="0">
      <selection activeCell="G15" sqref="G15"/>
    </sheetView>
  </sheetViews>
  <sheetFormatPr baseColWidth="10" defaultRowHeight="15" x14ac:dyDescent="0.25"/>
  <cols>
    <col min="1" max="1" width="3" customWidth="1"/>
    <col min="2" max="2" width="24.7109375" customWidth="1"/>
    <col min="3" max="3" width="6.28515625" customWidth="1"/>
    <col min="4" max="4" width="18.710937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.42578125" customWidth="1"/>
    <col min="11" max="11" width="9" customWidth="1"/>
    <col min="12" max="12" width="13" customWidth="1"/>
  </cols>
  <sheetData>
    <row r="1" spans="1:14" ht="15.75" x14ac:dyDescent="0.25">
      <c r="A1" s="16" t="s">
        <v>15</v>
      </c>
      <c r="E1" s="17" t="s">
        <v>16</v>
      </c>
      <c r="G1" t="s">
        <v>82</v>
      </c>
    </row>
    <row r="2" spans="1:14" ht="15.75" x14ac:dyDescent="0.25">
      <c r="A2" s="16" t="s">
        <v>18</v>
      </c>
      <c r="E2" s="17" t="s">
        <v>19</v>
      </c>
      <c r="G2" t="s">
        <v>20</v>
      </c>
    </row>
    <row r="3" spans="1:14" x14ac:dyDescent="0.25">
      <c r="A3" s="16" t="s">
        <v>21</v>
      </c>
      <c r="C3" s="47" t="s">
        <v>22</v>
      </c>
      <c r="D3" s="47"/>
      <c r="E3" t="s">
        <v>23</v>
      </c>
      <c r="J3" s="1"/>
    </row>
    <row r="4" spans="1:14" ht="20.25" customHeight="1" x14ac:dyDescent="0.35">
      <c r="A4" s="48" t="s">
        <v>0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</row>
    <row r="5" spans="1:14" ht="25.5" customHeight="1" x14ac:dyDescent="0.5">
      <c r="A5" s="49" t="s">
        <v>42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</row>
    <row r="6" spans="1:14" ht="21.75" customHeight="1" x14ac:dyDescent="0.35">
      <c r="A6" s="50" t="s">
        <v>168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</row>
    <row r="7" spans="1:14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  <c r="G7" s="5" t="s">
        <v>7</v>
      </c>
      <c r="H7" s="6" t="s">
        <v>8</v>
      </c>
      <c r="I7" s="3" t="s">
        <v>9</v>
      </c>
      <c r="J7" s="5" t="s">
        <v>10</v>
      </c>
      <c r="K7" s="3" t="s">
        <v>11</v>
      </c>
      <c r="L7" s="3" t="s">
        <v>12</v>
      </c>
    </row>
    <row r="8" spans="1:14" ht="15.75" x14ac:dyDescent="0.25">
      <c r="A8" s="7">
        <v>1</v>
      </c>
      <c r="B8" s="8" t="s">
        <v>27</v>
      </c>
      <c r="C8" s="9" t="s">
        <v>28</v>
      </c>
      <c r="D8" t="s">
        <v>29</v>
      </c>
      <c r="E8" s="11">
        <v>90000</v>
      </c>
      <c r="F8" s="11"/>
      <c r="G8" s="18"/>
      <c r="H8" s="11">
        <v>90000</v>
      </c>
      <c r="I8" s="20"/>
      <c r="J8" s="11">
        <f>SUM(H8:I8)</f>
        <v>90000</v>
      </c>
      <c r="K8" s="12" t="s">
        <v>169</v>
      </c>
      <c r="L8" s="21" t="s">
        <v>44</v>
      </c>
    </row>
    <row r="9" spans="1:14" ht="15.75" x14ac:dyDescent="0.25">
      <c r="A9" s="7">
        <v>2</v>
      </c>
      <c r="B9" s="8" t="s">
        <v>30</v>
      </c>
      <c r="C9" s="9" t="s">
        <v>31</v>
      </c>
      <c r="D9" t="s">
        <v>32</v>
      </c>
      <c r="E9" s="11">
        <v>90000</v>
      </c>
      <c r="F9" s="11">
        <v>90000</v>
      </c>
      <c r="G9" s="11"/>
      <c r="H9" s="11"/>
      <c r="I9" s="11">
        <v>90000</v>
      </c>
      <c r="J9" s="11">
        <f t="shared" ref="J9:J15" si="0">SUM(H9:I9)</f>
        <v>90000</v>
      </c>
      <c r="K9" s="12"/>
      <c r="L9" s="21" t="s">
        <v>170</v>
      </c>
    </row>
    <row r="10" spans="1:14" ht="15.75" x14ac:dyDescent="0.25">
      <c r="A10" s="7">
        <v>3</v>
      </c>
      <c r="B10" s="23" t="s">
        <v>25</v>
      </c>
      <c r="C10" s="9" t="s">
        <v>26</v>
      </c>
      <c r="D10" s="19" t="s">
        <v>24</v>
      </c>
      <c r="E10" s="11">
        <v>90000</v>
      </c>
      <c r="F10" s="11">
        <v>225000</v>
      </c>
      <c r="G10" s="11">
        <v>45000</v>
      </c>
      <c r="H10" s="11">
        <v>90000</v>
      </c>
      <c r="I10" s="11">
        <v>110000</v>
      </c>
      <c r="J10" s="11">
        <f t="shared" si="0"/>
        <v>200000</v>
      </c>
      <c r="K10" s="12" t="s">
        <v>184</v>
      </c>
      <c r="L10" s="21" t="s">
        <v>171</v>
      </c>
    </row>
    <row r="11" spans="1:14" ht="15.75" x14ac:dyDescent="0.25">
      <c r="A11" s="7">
        <v>4</v>
      </c>
      <c r="B11" s="13" t="s">
        <v>39</v>
      </c>
      <c r="C11" s="9" t="s">
        <v>33</v>
      </c>
      <c r="D11" s="19" t="s">
        <v>34</v>
      </c>
      <c r="E11" s="20">
        <v>120000</v>
      </c>
      <c r="F11" s="11">
        <v>408000</v>
      </c>
      <c r="G11" s="11">
        <v>48000</v>
      </c>
      <c r="H11" s="20">
        <v>120000</v>
      </c>
      <c r="I11" s="11">
        <v>120000</v>
      </c>
      <c r="J11" s="11">
        <f t="shared" si="0"/>
        <v>240000</v>
      </c>
      <c r="K11" s="12" t="s">
        <v>185</v>
      </c>
      <c r="L11" s="21" t="s">
        <v>44</v>
      </c>
    </row>
    <row r="12" spans="1:14" ht="15.75" x14ac:dyDescent="0.25">
      <c r="A12" s="7">
        <v>5</v>
      </c>
      <c r="B12" s="13" t="s">
        <v>46</v>
      </c>
      <c r="C12" s="9" t="s">
        <v>45</v>
      </c>
      <c r="D12" s="19" t="s">
        <v>47</v>
      </c>
      <c r="E12" s="20">
        <v>120000</v>
      </c>
      <c r="F12" s="11"/>
      <c r="G12" s="11">
        <v>24000</v>
      </c>
      <c r="H12" s="20">
        <v>120000</v>
      </c>
      <c r="I12" s="20"/>
      <c r="J12" s="11">
        <f t="shared" si="0"/>
        <v>120000</v>
      </c>
      <c r="K12" s="12" t="s">
        <v>172</v>
      </c>
      <c r="L12" s="21" t="s">
        <v>44</v>
      </c>
    </row>
    <row r="13" spans="1:14" ht="15.75" x14ac:dyDescent="0.25">
      <c r="A13" s="7">
        <v>6</v>
      </c>
      <c r="B13" s="13" t="s">
        <v>60</v>
      </c>
      <c r="C13" s="9" t="s">
        <v>61</v>
      </c>
      <c r="D13" s="19" t="s">
        <v>62</v>
      </c>
      <c r="E13" s="20">
        <v>80000</v>
      </c>
      <c r="F13" s="11"/>
      <c r="G13" s="11"/>
      <c r="H13" s="20">
        <v>80000</v>
      </c>
      <c r="I13" s="20"/>
      <c r="J13" s="11">
        <f t="shared" si="0"/>
        <v>80000</v>
      </c>
      <c r="K13" s="12" t="s">
        <v>173</v>
      </c>
      <c r="L13" s="21" t="s">
        <v>44</v>
      </c>
    </row>
    <row r="14" spans="1:14" ht="15.75" x14ac:dyDescent="0.25">
      <c r="A14" s="7">
        <v>7</v>
      </c>
      <c r="B14" s="10" t="s">
        <v>36</v>
      </c>
      <c r="C14" s="9" t="s">
        <v>35</v>
      </c>
      <c r="D14" s="19" t="s">
        <v>37</v>
      </c>
      <c r="E14" s="11">
        <v>90000</v>
      </c>
      <c r="F14" s="11">
        <v>495000</v>
      </c>
      <c r="G14" s="22">
        <v>45000</v>
      </c>
      <c r="H14" s="11">
        <v>90000</v>
      </c>
      <c r="I14" s="11"/>
      <c r="J14" s="11">
        <f t="shared" si="0"/>
        <v>90000</v>
      </c>
      <c r="K14" s="12" t="s">
        <v>187</v>
      </c>
      <c r="L14" s="21" t="s">
        <v>44</v>
      </c>
    </row>
    <row r="15" spans="1:14" ht="15.75" x14ac:dyDescent="0.25">
      <c r="A15" s="7">
        <v>8</v>
      </c>
      <c r="B15" s="13" t="s">
        <v>40</v>
      </c>
      <c r="C15" s="9" t="s">
        <v>38</v>
      </c>
      <c r="D15" s="19" t="s">
        <v>41</v>
      </c>
      <c r="E15" s="20">
        <v>120000</v>
      </c>
      <c r="F15" s="11"/>
      <c r="G15" s="11"/>
      <c r="H15" s="20">
        <v>120000</v>
      </c>
      <c r="I15" s="11"/>
      <c r="J15" s="11">
        <f t="shared" si="0"/>
        <v>120000</v>
      </c>
      <c r="K15" s="12" t="s">
        <v>174</v>
      </c>
      <c r="L15" s="21" t="s">
        <v>44</v>
      </c>
      <c r="N15" s="1"/>
    </row>
    <row r="16" spans="1:14" ht="18.75" x14ac:dyDescent="0.25">
      <c r="A16" s="51" t="s">
        <v>13</v>
      </c>
      <c r="B16" s="52"/>
      <c r="C16" s="52"/>
      <c r="D16" s="53"/>
      <c r="E16" s="14">
        <f>SUM(E8:E15)</f>
        <v>800000</v>
      </c>
      <c r="F16" s="14">
        <f t="shared" ref="F16:I16" si="1">SUM(F8:F15)</f>
        <v>1218000</v>
      </c>
      <c r="G16" s="29">
        <f t="shared" si="1"/>
        <v>162000</v>
      </c>
      <c r="H16" s="29">
        <f t="shared" si="1"/>
        <v>710000</v>
      </c>
      <c r="I16" s="29">
        <f t="shared" si="1"/>
        <v>320000</v>
      </c>
      <c r="J16" s="29">
        <f>SUM(J8:J15)</f>
        <v>1030000</v>
      </c>
      <c r="K16" s="12" t="s">
        <v>188</v>
      </c>
      <c r="L16" s="2"/>
    </row>
    <row r="17" spans="1:10" ht="14.25" customHeight="1" x14ac:dyDescent="0.25">
      <c r="A17" s="57" t="s">
        <v>14</v>
      </c>
      <c r="B17" s="58"/>
      <c r="C17" s="58"/>
      <c r="D17" s="58"/>
      <c r="E17" s="58"/>
      <c r="F17" s="58"/>
      <c r="G17" s="58"/>
      <c r="H17" s="58"/>
      <c r="I17" s="59"/>
      <c r="J17" s="11">
        <f>-J16*0.1</f>
        <v>-103000</v>
      </c>
    </row>
    <row r="18" spans="1:10" ht="15.75" x14ac:dyDescent="0.25">
      <c r="A18" s="42" t="s">
        <v>43</v>
      </c>
      <c r="B18" s="43"/>
      <c r="C18" s="43"/>
      <c r="D18" s="43"/>
      <c r="E18" s="43"/>
      <c r="F18" s="43"/>
      <c r="G18" s="43"/>
      <c r="H18" s="43"/>
      <c r="I18" s="44"/>
      <c r="J18" s="11">
        <f>SUM(J16:J17)</f>
        <v>927000</v>
      </c>
    </row>
    <row r="19" spans="1:10" ht="6.75" customHeight="1" x14ac:dyDescent="0.25">
      <c r="F19" s="1"/>
    </row>
    <row r="20" spans="1:10" x14ac:dyDescent="0.25">
      <c r="A20" s="54" t="s">
        <v>66</v>
      </c>
      <c r="B20" s="54"/>
      <c r="C20" s="54"/>
      <c r="D20" s="54"/>
      <c r="E20" s="54"/>
      <c r="F20" s="54"/>
      <c r="G20" s="54"/>
      <c r="H20" s="54"/>
      <c r="I20" s="24"/>
    </row>
    <row r="21" spans="1:10" x14ac:dyDescent="0.25">
      <c r="A21" s="54" t="s">
        <v>67</v>
      </c>
      <c r="B21" s="54"/>
      <c r="C21" s="54"/>
      <c r="D21" s="54"/>
      <c r="E21" s="54"/>
      <c r="F21" s="54"/>
      <c r="G21" s="54"/>
      <c r="H21" s="54"/>
      <c r="I21" s="54"/>
      <c r="J21" s="1"/>
    </row>
    <row r="22" spans="1:10" x14ac:dyDescent="0.25">
      <c r="A22" s="54" t="s">
        <v>68</v>
      </c>
      <c r="B22" s="54"/>
      <c r="C22" s="54"/>
      <c r="D22" s="25"/>
      <c r="E22" s="25"/>
      <c r="F22" s="25"/>
      <c r="G22" s="25"/>
      <c r="H22" s="25"/>
      <c r="I22" s="26"/>
      <c r="J22" s="1"/>
    </row>
  </sheetData>
  <mergeCells count="10">
    <mergeCell ref="A18:I18"/>
    <mergeCell ref="A20:H20"/>
    <mergeCell ref="A21:I21"/>
    <mergeCell ref="A22:C22"/>
    <mergeCell ref="C3:D3"/>
    <mergeCell ref="A4:L4"/>
    <mergeCell ref="A5:L5"/>
    <mergeCell ref="A6:L6"/>
    <mergeCell ref="A16:D16"/>
    <mergeCell ref="A17:I17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opLeftCell="A4" zoomScale="178" zoomScaleNormal="178" workbookViewId="0">
      <selection activeCell="F15" sqref="F15"/>
    </sheetView>
  </sheetViews>
  <sheetFormatPr baseColWidth="10" defaultRowHeight="15" x14ac:dyDescent="0.25"/>
  <cols>
    <col min="1" max="1" width="3" customWidth="1"/>
    <col min="2" max="2" width="24.710937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.42578125" customWidth="1"/>
    <col min="11" max="11" width="9" customWidth="1"/>
    <col min="12" max="12" width="13.5703125" customWidth="1"/>
  </cols>
  <sheetData>
    <row r="1" spans="1:14" ht="15.75" x14ac:dyDescent="0.25">
      <c r="A1" s="16" t="s">
        <v>15</v>
      </c>
      <c r="E1" s="17" t="s">
        <v>16</v>
      </c>
      <c r="G1" t="s">
        <v>82</v>
      </c>
    </row>
    <row r="2" spans="1:14" ht="15.75" x14ac:dyDescent="0.25">
      <c r="A2" s="16" t="s">
        <v>18</v>
      </c>
      <c r="E2" s="17" t="s">
        <v>19</v>
      </c>
      <c r="G2" t="s">
        <v>20</v>
      </c>
      <c r="J2" s="1"/>
    </row>
    <row r="3" spans="1:14" x14ac:dyDescent="0.25">
      <c r="A3" s="16" t="s">
        <v>21</v>
      </c>
      <c r="C3" s="47" t="s">
        <v>22</v>
      </c>
      <c r="D3" s="47"/>
      <c r="E3" t="s">
        <v>23</v>
      </c>
      <c r="J3" s="1"/>
    </row>
    <row r="4" spans="1:14" ht="30" customHeight="1" x14ac:dyDescent="0.35">
      <c r="A4" s="48" t="s">
        <v>0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</row>
    <row r="5" spans="1:14" ht="31.5" x14ac:dyDescent="0.5">
      <c r="A5" s="49" t="s">
        <v>42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</row>
    <row r="6" spans="1:14" ht="25.5" customHeight="1" x14ac:dyDescent="0.35">
      <c r="A6" s="50" t="s">
        <v>175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</row>
    <row r="7" spans="1:14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  <c r="G7" s="5" t="s">
        <v>7</v>
      </c>
      <c r="H7" s="6" t="s">
        <v>8</v>
      </c>
      <c r="I7" s="3" t="s">
        <v>9</v>
      </c>
      <c r="J7" s="5" t="s">
        <v>10</v>
      </c>
      <c r="K7" s="3" t="s">
        <v>11</v>
      </c>
      <c r="L7" s="3" t="s">
        <v>12</v>
      </c>
    </row>
    <row r="8" spans="1:14" ht="15.75" x14ac:dyDescent="0.25">
      <c r="A8" s="7">
        <v>1</v>
      </c>
      <c r="B8" s="8" t="s">
        <v>27</v>
      </c>
      <c r="C8" s="9" t="s">
        <v>28</v>
      </c>
      <c r="D8" t="s">
        <v>29</v>
      </c>
      <c r="E8" s="11">
        <v>90000</v>
      </c>
      <c r="F8" s="11"/>
      <c r="G8" s="18"/>
      <c r="H8" s="11">
        <v>90000</v>
      </c>
      <c r="I8" s="20"/>
      <c r="J8" s="11">
        <f>SUM(H8:I8)</f>
        <v>90000</v>
      </c>
      <c r="K8" s="12" t="s">
        <v>189</v>
      </c>
      <c r="L8" s="21" t="s">
        <v>44</v>
      </c>
    </row>
    <row r="9" spans="1:14" ht="15.75" x14ac:dyDescent="0.25">
      <c r="A9" s="7">
        <v>2</v>
      </c>
      <c r="B9" s="8" t="s">
        <v>30</v>
      </c>
      <c r="C9" s="9" t="s">
        <v>31</v>
      </c>
      <c r="D9" t="s">
        <v>32</v>
      </c>
      <c r="E9" s="11">
        <v>90000</v>
      </c>
      <c r="F9" s="11">
        <v>90000</v>
      </c>
      <c r="G9" s="11"/>
      <c r="H9" s="11"/>
      <c r="I9" s="11">
        <v>90000</v>
      </c>
      <c r="J9" s="11">
        <f t="shared" ref="J9:J15" si="0">SUM(H9:I9)</f>
        <v>90000</v>
      </c>
      <c r="K9" s="12" t="s">
        <v>190</v>
      </c>
      <c r="L9" s="21" t="s">
        <v>44</v>
      </c>
    </row>
    <row r="10" spans="1:14" ht="15.75" x14ac:dyDescent="0.25">
      <c r="A10" s="7">
        <v>3</v>
      </c>
      <c r="B10" s="23" t="s">
        <v>25</v>
      </c>
      <c r="C10" s="9" t="s">
        <v>26</v>
      </c>
      <c r="D10" s="19" t="s">
        <v>24</v>
      </c>
      <c r="E10" s="11">
        <v>90000</v>
      </c>
      <c r="F10" s="11">
        <v>124000</v>
      </c>
      <c r="G10" s="11">
        <v>54000</v>
      </c>
      <c r="H10" s="11">
        <v>90000</v>
      </c>
      <c r="I10" s="11"/>
      <c r="J10" s="11">
        <f t="shared" si="0"/>
        <v>90000</v>
      </c>
      <c r="K10" s="12" t="s">
        <v>193</v>
      </c>
      <c r="L10" s="21" t="s">
        <v>44</v>
      </c>
    </row>
    <row r="11" spans="1:14" ht="15.75" x14ac:dyDescent="0.25">
      <c r="A11" s="7">
        <v>4</v>
      </c>
      <c r="B11" s="13" t="s">
        <v>39</v>
      </c>
      <c r="C11" s="9" t="s">
        <v>33</v>
      </c>
      <c r="D11" s="19" t="s">
        <v>34</v>
      </c>
      <c r="E11" s="20">
        <v>120000</v>
      </c>
      <c r="F11" s="11">
        <v>300000</v>
      </c>
      <c r="G11" s="11">
        <v>60000</v>
      </c>
      <c r="H11" s="20"/>
      <c r="I11" s="11"/>
      <c r="J11" s="11">
        <f t="shared" si="0"/>
        <v>0</v>
      </c>
      <c r="K11" s="12"/>
      <c r="L11" s="21"/>
    </row>
    <row r="12" spans="1:14" ht="15.75" x14ac:dyDescent="0.25">
      <c r="A12" s="7">
        <v>5</v>
      </c>
      <c r="B12" s="13" t="s">
        <v>46</v>
      </c>
      <c r="C12" s="9" t="s">
        <v>45</v>
      </c>
      <c r="D12" s="19" t="s">
        <v>47</v>
      </c>
      <c r="E12" s="20">
        <v>120000</v>
      </c>
      <c r="F12" s="11"/>
      <c r="G12" s="11">
        <v>24000</v>
      </c>
      <c r="H12" s="20">
        <v>120000</v>
      </c>
      <c r="I12" s="20"/>
      <c r="J12" s="11">
        <f t="shared" si="0"/>
        <v>120000</v>
      </c>
      <c r="K12" s="12" t="s">
        <v>191</v>
      </c>
      <c r="L12" s="21" t="s">
        <v>44</v>
      </c>
    </row>
    <row r="13" spans="1:14" ht="15.75" x14ac:dyDescent="0.25">
      <c r="A13" s="7">
        <v>6</v>
      </c>
      <c r="B13" s="13" t="s">
        <v>60</v>
      </c>
      <c r="C13" s="9" t="s">
        <v>61</v>
      </c>
      <c r="D13" s="19" t="s">
        <v>62</v>
      </c>
      <c r="E13" s="20">
        <v>80000</v>
      </c>
      <c r="F13" s="11"/>
      <c r="G13" s="11"/>
      <c r="H13" s="20">
        <v>80000</v>
      </c>
      <c r="I13" s="20"/>
      <c r="J13" s="11">
        <f t="shared" si="0"/>
        <v>80000</v>
      </c>
      <c r="K13" s="12" t="s">
        <v>186</v>
      </c>
      <c r="L13" s="21" t="s">
        <v>44</v>
      </c>
    </row>
    <row r="14" spans="1:14" ht="15.75" x14ac:dyDescent="0.25">
      <c r="A14" s="7">
        <v>7</v>
      </c>
      <c r="B14" s="10" t="s">
        <v>36</v>
      </c>
      <c r="C14" s="9" t="s">
        <v>35</v>
      </c>
      <c r="D14" s="19" t="s">
        <v>37</v>
      </c>
      <c r="E14" s="11">
        <v>90000</v>
      </c>
      <c r="F14" s="11">
        <v>495000</v>
      </c>
      <c r="G14" s="22">
        <v>45000</v>
      </c>
      <c r="H14" s="11">
        <v>90000</v>
      </c>
      <c r="I14" s="11"/>
      <c r="J14" s="11">
        <f t="shared" si="0"/>
        <v>90000</v>
      </c>
      <c r="K14" s="12" t="s">
        <v>194</v>
      </c>
      <c r="L14" s="21" t="s">
        <v>44</v>
      </c>
    </row>
    <row r="15" spans="1:14" ht="15.75" x14ac:dyDescent="0.25">
      <c r="A15" s="7">
        <v>8</v>
      </c>
      <c r="B15" s="13" t="s">
        <v>40</v>
      </c>
      <c r="C15" s="9" t="s">
        <v>38</v>
      </c>
      <c r="D15" s="19" t="s">
        <v>41</v>
      </c>
      <c r="E15" s="20">
        <v>120000</v>
      </c>
      <c r="F15" s="11"/>
      <c r="G15" s="11"/>
      <c r="H15" s="20">
        <v>120000</v>
      </c>
      <c r="I15" s="11"/>
      <c r="J15" s="11">
        <f t="shared" si="0"/>
        <v>120000</v>
      </c>
      <c r="K15" s="12" t="s">
        <v>192</v>
      </c>
      <c r="L15" s="21" t="s">
        <v>44</v>
      </c>
      <c r="N15" s="1"/>
    </row>
    <row r="16" spans="1:14" ht="18.75" x14ac:dyDescent="0.25">
      <c r="A16" s="51" t="s">
        <v>13</v>
      </c>
      <c r="B16" s="52"/>
      <c r="C16" s="52"/>
      <c r="D16" s="53"/>
      <c r="E16" s="14">
        <f>SUM(E8:E15)</f>
        <v>800000</v>
      </c>
      <c r="F16" s="14">
        <f t="shared" ref="F16:J16" si="1">SUM(F8:F15)</f>
        <v>1009000</v>
      </c>
      <c r="G16" s="29">
        <f t="shared" si="1"/>
        <v>183000</v>
      </c>
      <c r="H16" s="29">
        <f t="shared" si="1"/>
        <v>590000</v>
      </c>
      <c r="I16" s="29">
        <f t="shared" si="1"/>
        <v>90000</v>
      </c>
      <c r="J16" s="29">
        <f t="shared" si="1"/>
        <v>680000</v>
      </c>
      <c r="K16" s="12" t="s">
        <v>196</v>
      </c>
      <c r="L16" s="2" t="s">
        <v>48</v>
      </c>
    </row>
    <row r="17" spans="1:10" ht="14.25" customHeight="1" x14ac:dyDescent="0.25">
      <c r="A17" s="57" t="s">
        <v>14</v>
      </c>
      <c r="B17" s="58"/>
      <c r="C17" s="58"/>
      <c r="D17" s="58"/>
      <c r="E17" s="58"/>
      <c r="F17" s="58"/>
      <c r="G17" s="58"/>
      <c r="H17" s="58"/>
      <c r="I17" s="59"/>
      <c r="J17" s="11">
        <f>-J16*0.1</f>
        <v>-68000</v>
      </c>
    </row>
    <row r="18" spans="1:10" ht="15.75" x14ac:dyDescent="0.25">
      <c r="A18" s="42" t="s">
        <v>43</v>
      </c>
      <c r="B18" s="43"/>
      <c r="C18" s="43"/>
      <c r="D18" s="43"/>
      <c r="E18" s="43"/>
      <c r="F18" s="43"/>
      <c r="G18" s="43"/>
      <c r="H18" s="43"/>
      <c r="I18" s="44"/>
      <c r="J18" s="11">
        <f>SUM(J16:J17)</f>
        <v>612000</v>
      </c>
    </row>
    <row r="19" spans="1:10" ht="6.75" customHeight="1" x14ac:dyDescent="0.25">
      <c r="F19" s="1"/>
    </row>
    <row r="20" spans="1:10" x14ac:dyDescent="0.25">
      <c r="A20" s="54" t="s">
        <v>66</v>
      </c>
      <c r="B20" s="54"/>
      <c r="C20" s="54"/>
      <c r="D20" s="54"/>
      <c r="E20" s="54"/>
      <c r="F20" s="54"/>
      <c r="G20" s="54"/>
      <c r="H20" s="54"/>
      <c r="I20" s="24"/>
    </row>
    <row r="21" spans="1:10" x14ac:dyDescent="0.25">
      <c r="A21" s="54" t="s">
        <v>67</v>
      </c>
      <c r="B21" s="54"/>
      <c r="C21" s="54"/>
      <c r="D21" s="54"/>
      <c r="E21" s="54"/>
      <c r="F21" s="54"/>
      <c r="G21" s="54"/>
      <c r="H21" s="54"/>
      <c r="I21" s="54"/>
      <c r="J21" s="1"/>
    </row>
    <row r="22" spans="1:10" x14ac:dyDescent="0.25">
      <c r="A22" s="54" t="s">
        <v>68</v>
      </c>
      <c r="B22" s="54"/>
      <c r="C22" s="54"/>
      <c r="D22" s="25"/>
      <c r="E22" s="25"/>
      <c r="F22" s="25"/>
      <c r="G22" s="25"/>
      <c r="H22" s="25"/>
      <c r="I22" s="26"/>
    </row>
  </sheetData>
  <mergeCells count="10">
    <mergeCell ref="A18:I18"/>
    <mergeCell ref="A20:H20"/>
    <mergeCell ref="A21:I21"/>
    <mergeCell ref="A22:C22"/>
    <mergeCell ref="C3:D3"/>
    <mergeCell ref="A4:L4"/>
    <mergeCell ref="A5:L5"/>
    <mergeCell ref="A6:L6"/>
    <mergeCell ref="A16:D16"/>
    <mergeCell ref="A17:I17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opLeftCell="A7" zoomScale="178" zoomScaleNormal="178" workbookViewId="0">
      <selection activeCell="A4" sqref="A4:L4"/>
    </sheetView>
  </sheetViews>
  <sheetFormatPr baseColWidth="10" defaultRowHeight="15" x14ac:dyDescent="0.25"/>
  <cols>
    <col min="1" max="1" width="3" customWidth="1"/>
    <col min="2" max="2" width="24.710937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.42578125" customWidth="1"/>
    <col min="11" max="11" width="9" customWidth="1"/>
    <col min="12" max="12" width="13.5703125" customWidth="1"/>
  </cols>
  <sheetData>
    <row r="1" spans="1:14" ht="15.75" x14ac:dyDescent="0.25">
      <c r="A1" s="16" t="s">
        <v>15</v>
      </c>
      <c r="E1" s="17" t="s">
        <v>16</v>
      </c>
      <c r="G1" t="s">
        <v>82</v>
      </c>
    </row>
    <row r="2" spans="1:14" ht="15.75" x14ac:dyDescent="0.25">
      <c r="A2" s="16" t="s">
        <v>18</v>
      </c>
      <c r="E2" s="17" t="s">
        <v>19</v>
      </c>
      <c r="G2" t="s">
        <v>20</v>
      </c>
    </row>
    <row r="3" spans="1:14" x14ac:dyDescent="0.25">
      <c r="A3" s="16" t="s">
        <v>21</v>
      </c>
      <c r="C3" s="47" t="s">
        <v>22</v>
      </c>
      <c r="D3" s="47"/>
      <c r="E3" t="s">
        <v>23</v>
      </c>
      <c r="J3" s="1">
        <f>F12+E12+12000</f>
        <v>564000</v>
      </c>
    </row>
    <row r="4" spans="1:14" ht="30" customHeight="1" x14ac:dyDescent="0.35">
      <c r="A4" s="48" t="s">
        <v>0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</row>
    <row r="5" spans="1:14" ht="31.5" x14ac:dyDescent="0.5">
      <c r="A5" s="49" t="s">
        <v>42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</row>
    <row r="6" spans="1:14" ht="25.5" customHeight="1" x14ac:dyDescent="0.35">
      <c r="A6" s="50" t="s">
        <v>195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</row>
    <row r="7" spans="1:14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  <c r="G7" s="5" t="s">
        <v>7</v>
      </c>
      <c r="H7" s="6" t="s">
        <v>8</v>
      </c>
      <c r="I7" s="3" t="s">
        <v>9</v>
      </c>
      <c r="J7" s="5" t="s">
        <v>10</v>
      </c>
      <c r="K7" s="3" t="s">
        <v>11</v>
      </c>
      <c r="L7" s="3" t="s">
        <v>12</v>
      </c>
    </row>
    <row r="8" spans="1:14" ht="15.75" x14ac:dyDescent="0.25">
      <c r="A8" s="7">
        <v>1</v>
      </c>
      <c r="B8" s="8" t="s">
        <v>27</v>
      </c>
      <c r="C8" s="9" t="s">
        <v>28</v>
      </c>
      <c r="D8" t="s">
        <v>29</v>
      </c>
      <c r="E8" s="11">
        <v>90000</v>
      </c>
      <c r="F8" s="11"/>
      <c r="G8" s="18"/>
      <c r="H8" s="11">
        <v>90000</v>
      </c>
      <c r="I8" s="20"/>
      <c r="J8" s="11">
        <f>SUM(H8:I8)</f>
        <v>90000</v>
      </c>
      <c r="K8" s="12" t="s">
        <v>179</v>
      </c>
      <c r="L8" s="21" t="s">
        <v>44</v>
      </c>
    </row>
    <row r="9" spans="1:14" ht="15.75" x14ac:dyDescent="0.25">
      <c r="A9" s="7">
        <v>2</v>
      </c>
      <c r="B9" s="8" t="s">
        <v>30</v>
      </c>
      <c r="C9" s="9" t="s">
        <v>31</v>
      </c>
      <c r="D9" t="s">
        <v>32</v>
      </c>
      <c r="E9" s="11">
        <v>90000</v>
      </c>
      <c r="F9" s="11">
        <v>90000</v>
      </c>
      <c r="G9" s="11"/>
      <c r="H9" s="11">
        <v>90000</v>
      </c>
      <c r="I9" s="11">
        <v>90000</v>
      </c>
      <c r="J9" s="11">
        <f t="shared" ref="J9:J16" si="0">SUM(H9:I9)</f>
        <v>180000</v>
      </c>
      <c r="K9" s="12" t="s">
        <v>200</v>
      </c>
      <c r="L9" s="21" t="s">
        <v>201</v>
      </c>
    </row>
    <row r="10" spans="1:14" ht="15.75" x14ac:dyDescent="0.25">
      <c r="A10" s="7">
        <v>3</v>
      </c>
      <c r="B10" s="23" t="s">
        <v>25</v>
      </c>
      <c r="C10" s="9" t="s">
        <v>26</v>
      </c>
      <c r="D10" s="19" t="s">
        <v>24</v>
      </c>
      <c r="E10" s="11">
        <v>90000</v>
      </c>
      <c r="F10" s="11">
        <v>133000</v>
      </c>
      <c r="G10" s="11">
        <v>63000</v>
      </c>
      <c r="H10" s="11">
        <v>90000</v>
      </c>
      <c r="I10" s="11"/>
      <c r="J10" s="11">
        <f t="shared" si="0"/>
        <v>90000</v>
      </c>
      <c r="K10" s="12" t="s">
        <v>202</v>
      </c>
      <c r="L10" s="21" t="s">
        <v>44</v>
      </c>
    </row>
    <row r="11" spans="1:14" ht="15.75" x14ac:dyDescent="0.25">
      <c r="A11" s="7">
        <v>4</v>
      </c>
      <c r="B11" s="23" t="s">
        <v>177</v>
      </c>
      <c r="C11" s="9" t="s">
        <v>176</v>
      </c>
      <c r="D11" s="19" t="s">
        <v>178</v>
      </c>
      <c r="E11" s="11">
        <v>90000</v>
      </c>
      <c r="F11" s="11"/>
      <c r="G11" s="11"/>
      <c r="H11" s="11">
        <v>90000</v>
      </c>
      <c r="I11" s="11"/>
      <c r="J11" s="11">
        <f t="shared" si="0"/>
        <v>90000</v>
      </c>
      <c r="K11" s="12" t="s">
        <v>180</v>
      </c>
      <c r="L11" s="21" t="s">
        <v>44</v>
      </c>
    </row>
    <row r="12" spans="1:14" ht="15.75" x14ac:dyDescent="0.25">
      <c r="A12" s="7">
        <v>5</v>
      </c>
      <c r="B12" s="13" t="s">
        <v>39</v>
      </c>
      <c r="C12" s="9" t="s">
        <v>33</v>
      </c>
      <c r="D12" s="19" t="s">
        <v>34</v>
      </c>
      <c r="E12" s="20">
        <v>120000</v>
      </c>
      <c r="F12" s="11">
        <v>432000</v>
      </c>
      <c r="G12" s="11">
        <v>72000</v>
      </c>
      <c r="H12" s="11"/>
      <c r="I12" s="11"/>
      <c r="J12" s="11"/>
      <c r="K12" s="12"/>
      <c r="L12" s="21"/>
    </row>
    <row r="13" spans="1:14" ht="15.75" x14ac:dyDescent="0.25">
      <c r="A13" s="7">
        <v>6</v>
      </c>
      <c r="B13" s="13" t="s">
        <v>46</v>
      </c>
      <c r="C13" s="9" t="s">
        <v>45</v>
      </c>
      <c r="D13" s="19" t="s">
        <v>47</v>
      </c>
      <c r="E13" s="20">
        <v>120000</v>
      </c>
      <c r="F13" s="11"/>
      <c r="G13" s="11"/>
      <c r="H13" s="20">
        <v>120000</v>
      </c>
      <c r="I13" s="20"/>
      <c r="J13" s="11">
        <f t="shared" si="0"/>
        <v>120000</v>
      </c>
      <c r="K13" s="12" t="s">
        <v>203</v>
      </c>
      <c r="L13" s="21" t="s">
        <v>44</v>
      </c>
    </row>
    <row r="14" spans="1:14" ht="15.75" x14ac:dyDescent="0.25">
      <c r="A14" s="7">
        <v>7</v>
      </c>
      <c r="B14" s="13" t="s">
        <v>60</v>
      </c>
      <c r="C14" s="9" t="s">
        <v>61</v>
      </c>
      <c r="D14" s="19" t="s">
        <v>62</v>
      </c>
      <c r="E14" s="20">
        <v>80000</v>
      </c>
      <c r="F14" s="11"/>
      <c r="G14" s="11"/>
      <c r="H14" s="20">
        <v>80000</v>
      </c>
      <c r="I14" s="20"/>
      <c r="J14" s="11">
        <f t="shared" si="0"/>
        <v>80000</v>
      </c>
      <c r="K14" s="12" t="s">
        <v>193</v>
      </c>
      <c r="L14" s="21" t="s">
        <v>44</v>
      </c>
    </row>
    <row r="15" spans="1:14" ht="15.75" x14ac:dyDescent="0.25">
      <c r="A15" s="7">
        <v>8</v>
      </c>
      <c r="B15" s="10" t="s">
        <v>36</v>
      </c>
      <c r="C15" s="9" t="s">
        <v>35</v>
      </c>
      <c r="D15" s="19" t="s">
        <v>37</v>
      </c>
      <c r="E15" s="11">
        <v>90000</v>
      </c>
      <c r="F15" s="11">
        <v>504000</v>
      </c>
      <c r="G15" s="22">
        <v>54000</v>
      </c>
      <c r="H15" s="11"/>
      <c r="I15" s="11"/>
      <c r="J15" s="11">
        <f t="shared" si="0"/>
        <v>0</v>
      </c>
      <c r="K15" s="12"/>
      <c r="L15" s="21"/>
    </row>
    <row r="16" spans="1:14" ht="15.75" x14ac:dyDescent="0.25">
      <c r="A16" s="7">
        <v>9</v>
      </c>
      <c r="B16" s="13" t="s">
        <v>40</v>
      </c>
      <c r="C16" s="9" t="s">
        <v>38</v>
      </c>
      <c r="D16" s="19" t="s">
        <v>41</v>
      </c>
      <c r="E16" s="20">
        <v>120000</v>
      </c>
      <c r="F16" s="11"/>
      <c r="G16" s="11"/>
      <c r="H16" s="20">
        <v>120000</v>
      </c>
      <c r="I16" s="11"/>
      <c r="J16" s="11">
        <f t="shared" si="0"/>
        <v>120000</v>
      </c>
      <c r="K16" s="12" t="s">
        <v>199</v>
      </c>
      <c r="L16" s="21" t="s">
        <v>44</v>
      </c>
      <c r="N16" s="1"/>
    </row>
    <row r="17" spans="1:12" ht="18.75" x14ac:dyDescent="0.25">
      <c r="A17" s="51" t="s">
        <v>13</v>
      </c>
      <c r="B17" s="52"/>
      <c r="C17" s="52"/>
      <c r="D17" s="53"/>
      <c r="E17" s="14">
        <f>SUM(E8:E16)</f>
        <v>890000</v>
      </c>
      <c r="F17" s="14">
        <f t="shared" ref="F17:J17" si="1">SUM(F8:F16)</f>
        <v>1159000</v>
      </c>
      <c r="G17" s="29">
        <f t="shared" si="1"/>
        <v>189000</v>
      </c>
      <c r="H17" s="14">
        <f t="shared" si="1"/>
        <v>680000</v>
      </c>
      <c r="I17" s="14">
        <f t="shared" si="1"/>
        <v>90000</v>
      </c>
      <c r="J17" s="14">
        <f t="shared" si="1"/>
        <v>770000</v>
      </c>
      <c r="K17" s="12" t="s">
        <v>198</v>
      </c>
      <c r="L17" s="2" t="s">
        <v>48</v>
      </c>
    </row>
    <row r="18" spans="1:12" ht="14.25" customHeight="1" x14ac:dyDescent="0.25">
      <c r="A18" s="57" t="s">
        <v>14</v>
      </c>
      <c r="B18" s="58"/>
      <c r="C18" s="58"/>
      <c r="D18" s="58"/>
      <c r="E18" s="58"/>
      <c r="F18" s="58"/>
      <c r="G18" s="58"/>
      <c r="H18" s="58"/>
      <c r="I18" s="59"/>
      <c r="J18" s="11">
        <f>-J17*0.1</f>
        <v>-77000</v>
      </c>
    </row>
    <row r="19" spans="1:12" ht="15.75" x14ac:dyDescent="0.25">
      <c r="A19" s="42" t="s">
        <v>43</v>
      </c>
      <c r="B19" s="43"/>
      <c r="C19" s="43"/>
      <c r="D19" s="43"/>
      <c r="E19" s="43"/>
      <c r="F19" s="43"/>
      <c r="G19" s="43"/>
      <c r="H19" s="43"/>
      <c r="I19" s="44"/>
      <c r="J19" s="11">
        <f>SUM(J17:J18)</f>
        <v>693000</v>
      </c>
    </row>
    <row r="20" spans="1:12" ht="6.75" customHeight="1" x14ac:dyDescent="0.25">
      <c r="F20" s="1"/>
    </row>
    <row r="21" spans="1:12" x14ac:dyDescent="0.25">
      <c r="A21" s="54" t="s">
        <v>66</v>
      </c>
      <c r="B21" s="54"/>
      <c r="C21" s="54"/>
      <c r="D21" s="54"/>
      <c r="E21" s="54"/>
      <c r="F21" s="54"/>
      <c r="G21" s="54"/>
      <c r="H21" s="54"/>
      <c r="I21" s="24"/>
    </row>
    <row r="22" spans="1:12" x14ac:dyDescent="0.25">
      <c r="A22" s="54" t="s">
        <v>67</v>
      </c>
      <c r="B22" s="54"/>
      <c r="C22" s="54"/>
      <c r="D22" s="54"/>
      <c r="E22" s="54"/>
      <c r="F22" s="54"/>
      <c r="G22" s="54"/>
      <c r="H22" s="54"/>
      <c r="I22" s="54"/>
      <c r="J22" s="1"/>
    </row>
    <row r="23" spans="1:12" x14ac:dyDescent="0.25">
      <c r="A23" s="54" t="s">
        <v>68</v>
      </c>
      <c r="B23" s="54"/>
      <c r="C23" s="54"/>
      <c r="D23" s="25"/>
      <c r="E23" s="25"/>
      <c r="F23" s="25"/>
      <c r="G23" s="25"/>
      <c r="H23" s="25"/>
      <c r="I23" s="26"/>
    </row>
  </sheetData>
  <mergeCells count="10">
    <mergeCell ref="A19:I19"/>
    <mergeCell ref="A21:H21"/>
    <mergeCell ref="A22:I22"/>
    <mergeCell ref="A23:C23"/>
    <mergeCell ref="C3:D3"/>
    <mergeCell ref="A4:L4"/>
    <mergeCell ref="A5:L5"/>
    <mergeCell ref="A6:L6"/>
    <mergeCell ref="A17:D17"/>
    <mergeCell ref="A18:I18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opLeftCell="A5" zoomScale="178" zoomScaleNormal="178" workbookViewId="0">
      <selection activeCell="J21" sqref="J21"/>
    </sheetView>
  </sheetViews>
  <sheetFormatPr baseColWidth="10" defaultRowHeight="15" x14ac:dyDescent="0.25"/>
  <cols>
    <col min="1" max="1" width="3" customWidth="1"/>
    <col min="2" max="2" width="24.710937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.42578125" customWidth="1"/>
    <col min="11" max="11" width="9" customWidth="1"/>
    <col min="12" max="12" width="13.5703125" customWidth="1"/>
  </cols>
  <sheetData>
    <row r="1" spans="1:14" ht="15.75" x14ac:dyDescent="0.25">
      <c r="A1" s="16" t="s">
        <v>15</v>
      </c>
      <c r="E1" s="17" t="s">
        <v>16</v>
      </c>
      <c r="G1" t="s">
        <v>82</v>
      </c>
    </row>
    <row r="2" spans="1:14" ht="15.75" x14ac:dyDescent="0.25">
      <c r="A2" s="16" t="s">
        <v>18</v>
      </c>
      <c r="E2" s="17" t="s">
        <v>19</v>
      </c>
      <c r="G2" t="s">
        <v>20</v>
      </c>
    </row>
    <row r="3" spans="1:14" x14ac:dyDescent="0.25">
      <c r="A3" s="16" t="s">
        <v>21</v>
      </c>
      <c r="C3" s="47" t="s">
        <v>22</v>
      </c>
      <c r="D3" s="47"/>
      <c r="E3" t="s">
        <v>23</v>
      </c>
      <c r="J3" s="1"/>
    </row>
    <row r="4" spans="1:14" ht="30" customHeight="1" x14ac:dyDescent="0.35">
      <c r="A4" s="48" t="s">
        <v>0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</row>
    <row r="5" spans="1:14" ht="31.5" x14ac:dyDescent="0.5">
      <c r="A5" s="49" t="s">
        <v>42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</row>
    <row r="6" spans="1:14" ht="25.5" customHeight="1" x14ac:dyDescent="0.35">
      <c r="A6" s="50" t="s">
        <v>181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</row>
    <row r="7" spans="1:14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  <c r="G7" s="5" t="s">
        <v>7</v>
      </c>
      <c r="H7" s="6" t="s">
        <v>8</v>
      </c>
      <c r="I7" s="3" t="s">
        <v>9</v>
      </c>
      <c r="J7" s="5" t="s">
        <v>10</v>
      </c>
      <c r="K7" s="3" t="s">
        <v>11</v>
      </c>
      <c r="L7" s="3" t="s">
        <v>12</v>
      </c>
    </row>
    <row r="8" spans="1:14" ht="15.75" x14ac:dyDescent="0.25">
      <c r="A8" s="7">
        <v>1</v>
      </c>
      <c r="B8" s="8" t="s">
        <v>27</v>
      </c>
      <c r="C8" s="9" t="s">
        <v>28</v>
      </c>
      <c r="D8" t="s">
        <v>29</v>
      </c>
      <c r="E8" s="11">
        <v>90000</v>
      </c>
      <c r="F8" s="11"/>
      <c r="G8" s="18"/>
      <c r="H8" s="11">
        <v>90000</v>
      </c>
      <c r="I8" s="20"/>
      <c r="J8" s="11">
        <f>SUM(H8:I8)</f>
        <v>90000</v>
      </c>
      <c r="K8" s="12" t="s">
        <v>182</v>
      </c>
      <c r="L8" s="21" t="s">
        <v>44</v>
      </c>
    </row>
    <row r="9" spans="1:14" ht="15.75" x14ac:dyDescent="0.25">
      <c r="A9" s="7">
        <v>2</v>
      </c>
      <c r="B9" s="8" t="s">
        <v>30</v>
      </c>
      <c r="C9" s="9" t="s">
        <v>31</v>
      </c>
      <c r="D9" t="s">
        <v>32</v>
      </c>
      <c r="E9" s="11">
        <v>90000</v>
      </c>
      <c r="F9" s="11"/>
      <c r="G9" s="11"/>
      <c r="H9" s="11">
        <v>90000</v>
      </c>
      <c r="I9" s="11"/>
      <c r="J9" s="11">
        <f t="shared" ref="J9:J16" si="0">SUM(H9:I9)</f>
        <v>90000</v>
      </c>
      <c r="K9" s="12" t="s">
        <v>204</v>
      </c>
      <c r="L9" s="21" t="s">
        <v>44</v>
      </c>
    </row>
    <row r="10" spans="1:14" ht="15.75" x14ac:dyDescent="0.25">
      <c r="A10" s="7">
        <v>3</v>
      </c>
      <c r="B10" s="23" t="s">
        <v>25</v>
      </c>
      <c r="C10" s="9" t="s">
        <v>26</v>
      </c>
      <c r="D10" s="19" t="s">
        <v>24</v>
      </c>
      <c r="E10" s="11">
        <v>90000</v>
      </c>
      <c r="F10" s="11">
        <v>142000</v>
      </c>
      <c r="G10" s="11">
        <v>72000</v>
      </c>
      <c r="H10" s="11"/>
      <c r="I10" s="11"/>
      <c r="J10" s="11">
        <f t="shared" si="0"/>
        <v>0</v>
      </c>
      <c r="K10" s="12"/>
      <c r="L10" s="21"/>
    </row>
    <row r="11" spans="1:14" ht="15.75" x14ac:dyDescent="0.25">
      <c r="A11" s="7">
        <v>4</v>
      </c>
      <c r="B11" s="23" t="s">
        <v>177</v>
      </c>
      <c r="C11" s="9" t="s">
        <v>176</v>
      </c>
      <c r="D11" s="19" t="s">
        <v>178</v>
      </c>
      <c r="E11" s="11">
        <v>90000</v>
      </c>
      <c r="F11" s="11"/>
      <c r="G11" s="11"/>
      <c r="H11" s="11">
        <v>90000</v>
      </c>
      <c r="I11" s="11"/>
      <c r="J11" s="11">
        <f t="shared" si="0"/>
        <v>90000</v>
      </c>
      <c r="K11" s="12" t="s">
        <v>180</v>
      </c>
      <c r="L11" s="21" t="s">
        <v>44</v>
      </c>
    </row>
    <row r="12" spans="1:14" ht="15.75" x14ac:dyDescent="0.25">
      <c r="A12" s="7">
        <v>5</v>
      </c>
      <c r="B12" s="13" t="s">
        <v>39</v>
      </c>
      <c r="C12" s="9" t="s">
        <v>33</v>
      </c>
      <c r="D12" s="19" t="s">
        <v>34</v>
      </c>
      <c r="E12" s="20">
        <v>120000</v>
      </c>
      <c r="F12" s="11">
        <v>564000</v>
      </c>
      <c r="G12" s="11">
        <v>84000</v>
      </c>
      <c r="H12" s="20"/>
      <c r="I12" s="11"/>
      <c r="J12" s="11">
        <f t="shared" si="0"/>
        <v>0</v>
      </c>
      <c r="K12" s="12"/>
      <c r="L12" s="21"/>
    </row>
    <row r="13" spans="1:14" ht="15.75" x14ac:dyDescent="0.25">
      <c r="A13" s="7">
        <v>6</v>
      </c>
      <c r="B13" s="13" t="s">
        <v>46</v>
      </c>
      <c r="C13" s="9" t="s">
        <v>45</v>
      </c>
      <c r="D13" s="19" t="s">
        <v>47</v>
      </c>
      <c r="E13" s="20">
        <v>120000</v>
      </c>
      <c r="F13" s="11"/>
      <c r="G13" s="11"/>
      <c r="H13" s="20">
        <v>120000</v>
      </c>
      <c r="I13" s="20"/>
      <c r="J13" s="11">
        <f t="shared" si="0"/>
        <v>120000</v>
      </c>
      <c r="K13" s="12" t="s">
        <v>205</v>
      </c>
      <c r="L13" s="21" t="s">
        <v>44</v>
      </c>
    </row>
    <row r="14" spans="1:14" ht="15.75" x14ac:dyDescent="0.25">
      <c r="A14" s="7">
        <v>7</v>
      </c>
      <c r="B14" s="13" t="s">
        <v>60</v>
      </c>
      <c r="C14" s="9" t="s">
        <v>61</v>
      </c>
      <c r="D14" s="19" t="s">
        <v>62</v>
      </c>
      <c r="E14" s="20">
        <v>80000</v>
      </c>
      <c r="F14" s="11"/>
      <c r="G14" s="11"/>
      <c r="H14" s="20">
        <v>80000</v>
      </c>
      <c r="I14" s="20"/>
      <c r="J14" s="11">
        <f t="shared" si="0"/>
        <v>80000</v>
      </c>
      <c r="K14" s="12" t="s">
        <v>200</v>
      </c>
      <c r="L14" s="21" t="s">
        <v>44</v>
      </c>
    </row>
    <row r="15" spans="1:14" ht="15.75" x14ac:dyDescent="0.25">
      <c r="A15" s="7">
        <v>8</v>
      </c>
      <c r="B15" s="10" t="s">
        <v>36</v>
      </c>
      <c r="C15" s="9" t="s">
        <v>35</v>
      </c>
      <c r="D15" s="19" t="s">
        <v>37</v>
      </c>
      <c r="E15" s="11">
        <v>90000</v>
      </c>
      <c r="F15" s="11">
        <v>603000</v>
      </c>
      <c r="G15" s="22">
        <v>63000</v>
      </c>
      <c r="H15" s="11"/>
      <c r="I15" s="11"/>
      <c r="J15" s="11">
        <f t="shared" si="0"/>
        <v>0</v>
      </c>
      <c r="K15" s="12"/>
      <c r="L15" s="21"/>
    </row>
    <row r="16" spans="1:14" ht="15.75" x14ac:dyDescent="0.25">
      <c r="A16" s="7">
        <v>9</v>
      </c>
      <c r="B16" s="13" t="s">
        <v>40</v>
      </c>
      <c r="C16" s="9" t="s">
        <v>38</v>
      </c>
      <c r="D16" s="19" t="s">
        <v>41</v>
      </c>
      <c r="E16" s="20">
        <v>120000</v>
      </c>
      <c r="F16" s="11"/>
      <c r="G16" s="11"/>
      <c r="H16" s="20">
        <v>120000</v>
      </c>
      <c r="I16" s="11"/>
      <c r="J16" s="11">
        <f t="shared" si="0"/>
        <v>120000</v>
      </c>
      <c r="K16" s="12" t="s">
        <v>206</v>
      </c>
      <c r="L16" s="21" t="s">
        <v>44</v>
      </c>
      <c r="N16" s="1"/>
    </row>
    <row r="17" spans="1:12" ht="18.75" x14ac:dyDescent="0.25">
      <c r="A17" s="51" t="s">
        <v>13</v>
      </c>
      <c r="B17" s="52"/>
      <c r="C17" s="52"/>
      <c r="D17" s="53"/>
      <c r="E17" s="14">
        <f>SUM(E8:E16)</f>
        <v>890000</v>
      </c>
      <c r="F17" s="14">
        <f t="shared" ref="F17:J17" si="1">SUM(F8:F16)</f>
        <v>1309000</v>
      </c>
      <c r="G17" s="29">
        <f t="shared" si="1"/>
        <v>219000</v>
      </c>
      <c r="H17" s="14">
        <f t="shared" si="1"/>
        <v>590000</v>
      </c>
      <c r="I17" s="14">
        <f t="shared" si="1"/>
        <v>0</v>
      </c>
      <c r="J17" s="14">
        <f t="shared" si="1"/>
        <v>590000</v>
      </c>
      <c r="K17" s="15" t="s">
        <v>208</v>
      </c>
      <c r="L17" s="2" t="s">
        <v>48</v>
      </c>
    </row>
    <row r="18" spans="1:12" ht="14.25" customHeight="1" x14ac:dyDescent="0.25">
      <c r="A18" s="57" t="s">
        <v>14</v>
      </c>
      <c r="B18" s="58"/>
      <c r="C18" s="58"/>
      <c r="D18" s="58"/>
      <c r="E18" s="58"/>
      <c r="F18" s="58"/>
      <c r="G18" s="58"/>
      <c r="H18" s="58"/>
      <c r="I18" s="59"/>
      <c r="J18" s="11">
        <f>-J17*0.1</f>
        <v>-59000</v>
      </c>
    </row>
    <row r="19" spans="1:12" ht="15.75" x14ac:dyDescent="0.25">
      <c r="A19" s="42" t="s">
        <v>43</v>
      </c>
      <c r="B19" s="43"/>
      <c r="C19" s="43"/>
      <c r="D19" s="43"/>
      <c r="E19" s="43"/>
      <c r="F19" s="43"/>
      <c r="G19" s="43"/>
      <c r="H19" s="43"/>
      <c r="I19" s="44"/>
      <c r="J19" s="11">
        <f>SUM(J17:J18)</f>
        <v>531000</v>
      </c>
    </row>
    <row r="20" spans="1:12" ht="6.75" customHeight="1" x14ac:dyDescent="0.25">
      <c r="F20" s="1"/>
    </row>
    <row r="21" spans="1:12" x14ac:dyDescent="0.25">
      <c r="A21" s="54" t="s">
        <v>66</v>
      </c>
      <c r="B21" s="54"/>
      <c r="C21" s="54"/>
      <c r="D21" s="54"/>
      <c r="E21" s="54"/>
      <c r="F21" s="54"/>
      <c r="G21" s="54"/>
      <c r="H21" s="54"/>
      <c r="I21" s="24"/>
      <c r="J21" s="1"/>
    </row>
    <row r="22" spans="1:12" x14ac:dyDescent="0.25">
      <c r="A22" s="54" t="s">
        <v>67</v>
      </c>
      <c r="B22" s="54"/>
      <c r="C22" s="54"/>
      <c r="D22" s="54"/>
      <c r="E22" s="54"/>
      <c r="F22" s="54"/>
      <c r="G22" s="54"/>
      <c r="H22" s="54"/>
      <c r="I22" s="54"/>
      <c r="J22" s="1"/>
    </row>
    <row r="23" spans="1:12" x14ac:dyDescent="0.25">
      <c r="A23" s="54" t="s">
        <v>68</v>
      </c>
      <c r="B23" s="54"/>
      <c r="C23" s="54"/>
      <c r="D23" s="25"/>
      <c r="E23" s="25"/>
      <c r="F23" s="25"/>
      <c r="G23" s="25"/>
      <c r="H23" s="25"/>
      <c r="I23" s="26"/>
    </row>
  </sheetData>
  <mergeCells count="10">
    <mergeCell ref="A19:I19"/>
    <mergeCell ref="A21:H21"/>
    <mergeCell ref="A22:I22"/>
    <mergeCell ref="A23:C23"/>
    <mergeCell ref="C3:D3"/>
    <mergeCell ref="A4:L4"/>
    <mergeCell ref="A5:L5"/>
    <mergeCell ref="A6:L6"/>
    <mergeCell ref="A17:D17"/>
    <mergeCell ref="A18:I18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opLeftCell="A5" zoomScale="178" zoomScaleNormal="178" workbookViewId="0">
      <selection activeCell="L18" sqref="L18"/>
    </sheetView>
  </sheetViews>
  <sheetFormatPr baseColWidth="10" defaultRowHeight="15" x14ac:dyDescent="0.25"/>
  <cols>
    <col min="1" max="1" width="3" customWidth="1"/>
    <col min="2" max="2" width="24.710937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.42578125" customWidth="1"/>
    <col min="11" max="11" width="9" customWidth="1"/>
    <col min="12" max="12" width="13.5703125" customWidth="1"/>
  </cols>
  <sheetData>
    <row r="1" spans="1:14" ht="15.75" x14ac:dyDescent="0.25">
      <c r="A1" s="16" t="s">
        <v>15</v>
      </c>
      <c r="E1" s="17" t="s">
        <v>16</v>
      </c>
      <c r="G1" t="s">
        <v>82</v>
      </c>
    </row>
    <row r="2" spans="1:14" ht="15.75" x14ac:dyDescent="0.25">
      <c r="A2" s="16" t="s">
        <v>18</v>
      </c>
      <c r="E2" s="17" t="s">
        <v>19</v>
      </c>
      <c r="G2" t="s">
        <v>20</v>
      </c>
    </row>
    <row r="3" spans="1:14" x14ac:dyDescent="0.25">
      <c r="A3" s="16" t="s">
        <v>21</v>
      </c>
      <c r="C3" s="47" t="s">
        <v>22</v>
      </c>
      <c r="D3" s="47"/>
      <c r="E3" t="s">
        <v>23</v>
      </c>
      <c r="J3" s="1"/>
    </row>
    <row r="4" spans="1:14" ht="30" customHeight="1" x14ac:dyDescent="0.35">
      <c r="A4" s="48" t="s">
        <v>0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</row>
    <row r="5" spans="1:14" ht="31.5" x14ac:dyDescent="0.5">
      <c r="A5" s="49" t="s">
        <v>42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</row>
    <row r="6" spans="1:14" ht="25.5" customHeight="1" x14ac:dyDescent="0.35">
      <c r="A6" s="50" t="s">
        <v>183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</row>
    <row r="7" spans="1:14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  <c r="G7" s="5" t="s">
        <v>7</v>
      </c>
      <c r="H7" s="6" t="s">
        <v>8</v>
      </c>
      <c r="I7" s="3" t="s">
        <v>9</v>
      </c>
      <c r="J7" s="5" t="s">
        <v>10</v>
      </c>
      <c r="K7" s="3" t="s">
        <v>11</v>
      </c>
      <c r="L7" s="3" t="s">
        <v>12</v>
      </c>
    </row>
    <row r="8" spans="1:14" ht="15.75" x14ac:dyDescent="0.25">
      <c r="A8" s="7">
        <v>1</v>
      </c>
      <c r="B8" s="8" t="s">
        <v>27</v>
      </c>
      <c r="C8" s="9" t="s">
        <v>28</v>
      </c>
      <c r="D8" s="19" t="s">
        <v>197</v>
      </c>
      <c r="E8" s="11">
        <v>90000</v>
      </c>
      <c r="F8" s="11"/>
      <c r="G8" s="18"/>
      <c r="H8" s="11">
        <v>90000</v>
      </c>
      <c r="I8" s="20"/>
      <c r="J8" s="11">
        <f>SUM(H8:I8)</f>
        <v>90000</v>
      </c>
      <c r="K8" s="12" t="s">
        <v>208</v>
      </c>
      <c r="L8" s="21" t="s">
        <v>44</v>
      </c>
    </row>
    <row r="9" spans="1:14" ht="15.75" x14ac:dyDescent="0.25">
      <c r="A9" s="7">
        <v>2</v>
      </c>
      <c r="B9" s="8" t="s">
        <v>30</v>
      </c>
      <c r="C9" s="9" t="s">
        <v>31</v>
      </c>
      <c r="D9" t="s">
        <v>32</v>
      </c>
      <c r="E9" s="11">
        <v>90000</v>
      </c>
      <c r="F9" s="11"/>
      <c r="G9" s="11"/>
      <c r="H9" s="11"/>
      <c r="I9" s="11"/>
      <c r="J9" s="11">
        <f t="shared" ref="J9:J16" si="0">SUM(H9:I9)</f>
        <v>0</v>
      </c>
      <c r="K9" s="12"/>
      <c r="L9" s="21"/>
    </row>
    <row r="10" spans="1:14" ht="15.75" x14ac:dyDescent="0.25">
      <c r="A10" s="7">
        <v>3</v>
      </c>
      <c r="B10" s="23" t="s">
        <v>25</v>
      </c>
      <c r="C10" s="9" t="s">
        <v>26</v>
      </c>
      <c r="D10" s="19" t="s">
        <v>24</v>
      </c>
      <c r="E10" s="11">
        <v>90000</v>
      </c>
      <c r="F10" s="11">
        <v>241000</v>
      </c>
      <c r="G10" s="11">
        <v>81000</v>
      </c>
      <c r="H10" s="11">
        <v>90000</v>
      </c>
      <c r="I10" s="11">
        <v>90000</v>
      </c>
      <c r="J10" s="11">
        <f t="shared" si="0"/>
        <v>180000</v>
      </c>
      <c r="K10" s="12" t="s">
        <v>211</v>
      </c>
      <c r="L10" s="21" t="s">
        <v>212</v>
      </c>
    </row>
    <row r="11" spans="1:14" ht="15.75" x14ac:dyDescent="0.25">
      <c r="A11" s="7">
        <v>4</v>
      </c>
      <c r="B11" s="23" t="s">
        <v>177</v>
      </c>
      <c r="C11" s="9" t="s">
        <v>176</v>
      </c>
      <c r="D11" s="19" t="s">
        <v>178</v>
      </c>
      <c r="E11" s="11">
        <v>90000</v>
      </c>
      <c r="F11" s="11"/>
      <c r="G11" s="11"/>
      <c r="H11" s="11">
        <v>90000</v>
      </c>
      <c r="I11" s="11"/>
      <c r="J11" s="11">
        <f t="shared" si="0"/>
        <v>90000</v>
      </c>
      <c r="K11" s="12" t="s">
        <v>180</v>
      </c>
      <c r="L11" s="21" t="s">
        <v>44</v>
      </c>
    </row>
    <row r="12" spans="1:14" ht="15.75" x14ac:dyDescent="0.25">
      <c r="A12" s="7">
        <v>5</v>
      </c>
      <c r="B12" s="13" t="s">
        <v>39</v>
      </c>
      <c r="C12" s="9" t="s">
        <v>33</v>
      </c>
      <c r="D12" s="19" t="s">
        <v>34</v>
      </c>
      <c r="E12" s="20">
        <v>120000</v>
      </c>
      <c r="F12" s="11">
        <v>696000</v>
      </c>
      <c r="G12" s="11">
        <v>96000</v>
      </c>
      <c r="H12" s="20"/>
      <c r="I12" s="11"/>
      <c r="J12" s="11">
        <f t="shared" si="0"/>
        <v>0</v>
      </c>
      <c r="K12" s="12"/>
      <c r="L12" s="21"/>
    </row>
    <row r="13" spans="1:14" ht="15.75" x14ac:dyDescent="0.25">
      <c r="A13" s="7">
        <v>6</v>
      </c>
      <c r="B13" s="13" t="s">
        <v>46</v>
      </c>
      <c r="C13" s="9" t="s">
        <v>45</v>
      </c>
      <c r="D13" s="19" t="s">
        <v>47</v>
      </c>
      <c r="E13" s="20">
        <v>120000</v>
      </c>
      <c r="F13" s="11"/>
      <c r="G13" s="11"/>
      <c r="H13" s="20">
        <v>120000</v>
      </c>
      <c r="I13" s="20"/>
      <c r="J13" s="11">
        <f t="shared" si="0"/>
        <v>120000</v>
      </c>
      <c r="K13" s="12" t="s">
        <v>213</v>
      </c>
      <c r="L13" s="21" t="s">
        <v>44</v>
      </c>
    </row>
    <row r="14" spans="1:14" ht="15.75" x14ac:dyDescent="0.25">
      <c r="A14" s="7">
        <v>7</v>
      </c>
      <c r="B14" s="13" t="s">
        <v>60</v>
      </c>
      <c r="C14" s="9" t="s">
        <v>61</v>
      </c>
      <c r="D14" s="19" t="s">
        <v>62</v>
      </c>
      <c r="E14" s="20">
        <v>80000</v>
      </c>
      <c r="F14" s="11"/>
      <c r="G14" s="11"/>
      <c r="H14" s="20">
        <v>80000</v>
      </c>
      <c r="I14" s="20"/>
      <c r="J14" s="11">
        <f t="shared" si="0"/>
        <v>80000</v>
      </c>
      <c r="K14" s="12" t="s">
        <v>207</v>
      </c>
      <c r="L14" s="21" t="s">
        <v>44</v>
      </c>
    </row>
    <row r="15" spans="1:14" ht="15.75" x14ac:dyDescent="0.25">
      <c r="A15" s="7">
        <v>8</v>
      </c>
      <c r="B15" s="10" t="s">
        <v>36</v>
      </c>
      <c r="C15" s="9" t="s">
        <v>35</v>
      </c>
      <c r="D15" s="19" t="s">
        <v>37</v>
      </c>
      <c r="E15" s="11">
        <v>90000</v>
      </c>
      <c r="F15" s="11">
        <v>702000</v>
      </c>
      <c r="G15" s="22">
        <v>82000</v>
      </c>
      <c r="H15" s="11">
        <v>90000</v>
      </c>
      <c r="I15" s="11">
        <v>540000</v>
      </c>
      <c r="J15" s="11">
        <f t="shared" si="0"/>
        <v>630000</v>
      </c>
      <c r="K15" s="12" t="s">
        <v>209</v>
      </c>
      <c r="L15" s="21" t="s">
        <v>44</v>
      </c>
    </row>
    <row r="16" spans="1:14" ht="15.75" x14ac:dyDescent="0.25">
      <c r="A16" s="7">
        <v>9</v>
      </c>
      <c r="B16" s="13" t="s">
        <v>40</v>
      </c>
      <c r="C16" s="9" t="s">
        <v>38</v>
      </c>
      <c r="D16" s="19" t="s">
        <v>41</v>
      </c>
      <c r="E16" s="20">
        <v>120000</v>
      </c>
      <c r="F16" s="11"/>
      <c r="G16" s="11"/>
      <c r="H16" s="20">
        <v>120000</v>
      </c>
      <c r="I16" s="11"/>
      <c r="J16" s="11">
        <f t="shared" si="0"/>
        <v>120000</v>
      </c>
      <c r="K16" s="12" t="s">
        <v>214</v>
      </c>
      <c r="L16" s="21" t="s">
        <v>44</v>
      </c>
      <c r="N16" s="1"/>
    </row>
    <row r="17" spans="1:12" ht="18.75" x14ac:dyDescent="0.25">
      <c r="A17" s="51" t="s">
        <v>13</v>
      </c>
      <c r="B17" s="52"/>
      <c r="C17" s="52"/>
      <c r="D17" s="53"/>
      <c r="E17" s="14">
        <f>SUM(E8:E16)</f>
        <v>890000</v>
      </c>
      <c r="F17" s="14">
        <f t="shared" ref="F17:J17" si="1">SUM(F8:F16)</f>
        <v>1639000</v>
      </c>
      <c r="G17" s="29">
        <f t="shared" si="1"/>
        <v>259000</v>
      </c>
      <c r="H17" s="14">
        <f t="shared" si="1"/>
        <v>680000</v>
      </c>
      <c r="I17" s="14">
        <f t="shared" si="1"/>
        <v>630000</v>
      </c>
      <c r="J17" s="14">
        <f t="shared" si="1"/>
        <v>1310000</v>
      </c>
      <c r="K17" s="12" t="s">
        <v>210</v>
      </c>
      <c r="L17" s="2" t="s">
        <v>48</v>
      </c>
    </row>
    <row r="18" spans="1:12" ht="14.25" customHeight="1" x14ac:dyDescent="0.25">
      <c r="A18" s="57" t="s">
        <v>14</v>
      </c>
      <c r="B18" s="58"/>
      <c r="C18" s="58"/>
      <c r="D18" s="58"/>
      <c r="E18" s="58"/>
      <c r="F18" s="58"/>
      <c r="G18" s="58"/>
      <c r="H18" s="58"/>
      <c r="I18" s="59"/>
      <c r="J18" s="11">
        <f>-J17*0.1</f>
        <v>-131000</v>
      </c>
    </row>
    <row r="19" spans="1:12" ht="15.75" x14ac:dyDescent="0.25">
      <c r="A19" s="42" t="s">
        <v>43</v>
      </c>
      <c r="B19" s="43"/>
      <c r="C19" s="43"/>
      <c r="D19" s="43"/>
      <c r="E19" s="43"/>
      <c r="F19" s="43"/>
      <c r="G19" s="43"/>
      <c r="H19" s="43"/>
      <c r="I19" s="44"/>
      <c r="J19" s="11">
        <f>SUM(J17:J18)</f>
        <v>1179000</v>
      </c>
    </row>
    <row r="20" spans="1:12" ht="6.75" customHeight="1" x14ac:dyDescent="0.25">
      <c r="F20" s="1"/>
    </row>
    <row r="21" spans="1:12" x14ac:dyDescent="0.25">
      <c r="A21" s="54" t="s">
        <v>66</v>
      </c>
      <c r="B21" s="54"/>
      <c r="C21" s="54"/>
      <c r="D21" s="54"/>
      <c r="E21" s="54"/>
      <c r="F21" s="54"/>
      <c r="G21" s="54"/>
      <c r="H21" s="54"/>
      <c r="I21" s="24"/>
      <c r="J21" s="1"/>
    </row>
    <row r="22" spans="1:12" x14ac:dyDescent="0.25">
      <c r="A22" s="54" t="s">
        <v>67</v>
      </c>
      <c r="B22" s="54"/>
      <c r="C22" s="54"/>
      <c r="D22" s="54"/>
      <c r="E22" s="54"/>
      <c r="F22" s="54"/>
      <c r="G22" s="54"/>
      <c r="H22" s="54"/>
      <c r="I22" s="54"/>
      <c r="J22" s="1"/>
    </row>
    <row r="23" spans="1:12" x14ac:dyDescent="0.25">
      <c r="A23" s="54" t="s">
        <v>68</v>
      </c>
      <c r="B23" s="54"/>
      <c r="C23" s="54"/>
      <c r="D23" s="25"/>
      <c r="E23" s="25"/>
      <c r="F23" s="25"/>
      <c r="G23" s="25"/>
      <c r="H23" s="25"/>
      <c r="I23" s="26"/>
    </row>
  </sheetData>
  <mergeCells count="10">
    <mergeCell ref="A19:I19"/>
    <mergeCell ref="A21:H21"/>
    <mergeCell ref="A22:I22"/>
    <mergeCell ref="A23:C23"/>
    <mergeCell ref="C3:D3"/>
    <mergeCell ref="A4:L4"/>
    <mergeCell ref="A5:L5"/>
    <mergeCell ref="A6:L6"/>
    <mergeCell ref="A17:D17"/>
    <mergeCell ref="A18:I18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J25" sqref="J25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4" ht="15.75" x14ac:dyDescent="0.25">
      <c r="A1" s="16" t="s">
        <v>15</v>
      </c>
      <c r="E1" s="17" t="s">
        <v>16</v>
      </c>
      <c r="G1" t="s">
        <v>17</v>
      </c>
    </row>
    <row r="2" spans="1:14" ht="15.75" x14ac:dyDescent="0.25">
      <c r="A2" s="16" t="s">
        <v>18</v>
      </c>
      <c r="E2" s="17" t="s">
        <v>19</v>
      </c>
      <c r="G2" t="s">
        <v>20</v>
      </c>
    </row>
    <row r="3" spans="1:14" x14ac:dyDescent="0.25">
      <c r="A3" s="16" t="s">
        <v>21</v>
      </c>
      <c r="C3" s="47" t="s">
        <v>22</v>
      </c>
      <c r="D3" s="47"/>
      <c r="E3" t="s">
        <v>23</v>
      </c>
    </row>
    <row r="4" spans="1:14" ht="30" customHeight="1" x14ac:dyDescent="0.35">
      <c r="A4" s="48" t="s">
        <v>0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</row>
    <row r="5" spans="1:14" ht="31.5" x14ac:dyDescent="0.5">
      <c r="A5" s="49" t="s">
        <v>42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</row>
    <row r="6" spans="1:14" ht="25.5" customHeight="1" x14ac:dyDescent="0.35">
      <c r="A6" s="50" t="s">
        <v>58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</row>
    <row r="7" spans="1:14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  <c r="G7" s="5" t="s">
        <v>7</v>
      </c>
      <c r="H7" s="6" t="s">
        <v>8</v>
      </c>
      <c r="I7" s="3" t="s">
        <v>9</v>
      </c>
      <c r="J7" s="5" t="s">
        <v>10</v>
      </c>
      <c r="K7" s="3" t="s">
        <v>11</v>
      </c>
      <c r="L7" s="3" t="s">
        <v>12</v>
      </c>
    </row>
    <row r="8" spans="1:14" ht="15.75" x14ac:dyDescent="0.25">
      <c r="A8" s="7">
        <v>1</v>
      </c>
      <c r="B8" s="8" t="s">
        <v>27</v>
      </c>
      <c r="C8" s="9" t="s">
        <v>28</v>
      </c>
      <c r="D8" t="s">
        <v>29</v>
      </c>
      <c r="E8" s="11">
        <v>90000</v>
      </c>
      <c r="F8" s="11"/>
      <c r="G8" s="18"/>
      <c r="H8" s="11">
        <v>90000</v>
      </c>
      <c r="I8" s="20"/>
      <c r="J8" s="11">
        <f>SUM(H8:I8)</f>
        <v>90000</v>
      </c>
      <c r="K8" s="12" t="s">
        <v>59</v>
      </c>
      <c r="L8" s="21" t="s">
        <v>44</v>
      </c>
    </row>
    <row r="9" spans="1:14" ht="15.75" x14ac:dyDescent="0.25">
      <c r="A9" s="7">
        <v>2</v>
      </c>
      <c r="B9" s="8" t="s">
        <v>30</v>
      </c>
      <c r="C9" s="9" t="s">
        <v>31</v>
      </c>
      <c r="D9" t="s">
        <v>32</v>
      </c>
      <c r="E9" s="11">
        <v>90000</v>
      </c>
      <c r="F9" s="11"/>
      <c r="G9" s="18"/>
      <c r="H9" s="11">
        <v>90000</v>
      </c>
      <c r="I9" s="20"/>
      <c r="J9" s="11">
        <f t="shared" ref="J9:J15" si="0">SUM(H9:I9)</f>
        <v>90000</v>
      </c>
      <c r="K9" s="12" t="s">
        <v>69</v>
      </c>
      <c r="L9" s="21" t="s">
        <v>48</v>
      </c>
    </row>
    <row r="10" spans="1:14" ht="15.75" x14ac:dyDescent="0.25">
      <c r="A10" s="7">
        <v>3</v>
      </c>
      <c r="B10" s="23" t="s">
        <v>25</v>
      </c>
      <c r="C10" s="9" t="s">
        <v>26</v>
      </c>
      <c r="D10" s="19" t="s">
        <v>24</v>
      </c>
      <c r="E10" s="11">
        <v>90000</v>
      </c>
      <c r="F10" s="11"/>
      <c r="G10" s="11"/>
      <c r="H10" s="11">
        <v>90000</v>
      </c>
      <c r="I10" s="11"/>
      <c r="J10" s="11">
        <f t="shared" si="0"/>
        <v>90000</v>
      </c>
      <c r="K10" s="12" t="s">
        <v>70</v>
      </c>
      <c r="L10" s="21" t="s">
        <v>44</v>
      </c>
    </row>
    <row r="11" spans="1:14" ht="15.75" x14ac:dyDescent="0.25">
      <c r="A11" s="7">
        <v>4</v>
      </c>
      <c r="B11" s="13" t="s">
        <v>39</v>
      </c>
      <c r="C11" s="9" t="s">
        <v>33</v>
      </c>
      <c r="D11" s="19" t="s">
        <v>34</v>
      </c>
      <c r="E11" s="20">
        <v>120000</v>
      </c>
      <c r="F11" s="11"/>
      <c r="G11" s="11"/>
      <c r="H11" s="20">
        <v>120000</v>
      </c>
      <c r="I11" s="11"/>
      <c r="J11" s="11">
        <f t="shared" si="0"/>
        <v>120000</v>
      </c>
      <c r="K11" s="12" t="s">
        <v>63</v>
      </c>
      <c r="L11" s="9" t="s">
        <v>44</v>
      </c>
    </row>
    <row r="12" spans="1:14" ht="15.75" x14ac:dyDescent="0.25">
      <c r="A12" s="7">
        <v>5</v>
      </c>
      <c r="B12" s="13" t="s">
        <v>46</v>
      </c>
      <c r="C12" s="9" t="s">
        <v>45</v>
      </c>
      <c r="D12" s="19" t="s">
        <v>47</v>
      </c>
      <c r="E12" s="20">
        <v>120000</v>
      </c>
      <c r="F12" s="11"/>
      <c r="G12" s="11"/>
      <c r="H12" s="20">
        <v>120000</v>
      </c>
      <c r="I12" s="20"/>
      <c r="J12" s="11">
        <f t="shared" si="0"/>
        <v>120000</v>
      </c>
      <c r="K12" s="12" t="s">
        <v>64</v>
      </c>
      <c r="L12" s="9" t="s">
        <v>44</v>
      </c>
    </row>
    <row r="13" spans="1:14" ht="15.75" x14ac:dyDescent="0.25">
      <c r="A13" s="7">
        <v>6</v>
      </c>
      <c r="B13" s="13" t="s">
        <v>60</v>
      </c>
      <c r="C13" s="9" t="s">
        <v>61</v>
      </c>
      <c r="D13" s="19" t="s">
        <v>62</v>
      </c>
      <c r="E13" s="20">
        <v>80000</v>
      </c>
      <c r="F13" s="11"/>
      <c r="G13" s="11"/>
      <c r="H13" s="20">
        <v>80000</v>
      </c>
      <c r="I13" s="20"/>
      <c r="J13" s="11">
        <f t="shared" si="0"/>
        <v>80000</v>
      </c>
      <c r="K13" s="12" t="s">
        <v>71</v>
      </c>
      <c r="L13" s="9" t="s">
        <v>44</v>
      </c>
    </row>
    <row r="14" spans="1:14" ht="15.75" x14ac:dyDescent="0.25">
      <c r="A14" s="7">
        <v>7</v>
      </c>
      <c r="B14" s="10" t="s">
        <v>36</v>
      </c>
      <c r="C14" s="9" t="s">
        <v>35</v>
      </c>
      <c r="D14" s="19" t="s">
        <v>37</v>
      </c>
      <c r="E14" s="11">
        <v>90000</v>
      </c>
      <c r="F14" s="11"/>
      <c r="G14" s="22"/>
      <c r="H14" s="11">
        <v>90000</v>
      </c>
      <c r="I14" s="11"/>
      <c r="J14" s="11">
        <f t="shared" si="0"/>
        <v>90000</v>
      </c>
      <c r="K14" s="12" t="s">
        <v>72</v>
      </c>
      <c r="L14" s="9" t="s">
        <v>44</v>
      </c>
    </row>
    <row r="15" spans="1:14" ht="15.75" x14ac:dyDescent="0.25">
      <c r="A15" s="7">
        <v>8</v>
      </c>
      <c r="B15" s="13" t="s">
        <v>40</v>
      </c>
      <c r="C15" s="9" t="s">
        <v>38</v>
      </c>
      <c r="D15" s="19" t="s">
        <v>41</v>
      </c>
      <c r="E15" s="20">
        <v>120000</v>
      </c>
      <c r="F15" s="11"/>
      <c r="G15" s="11"/>
      <c r="H15" s="20">
        <v>120000</v>
      </c>
      <c r="I15" s="11"/>
      <c r="J15" s="11">
        <f t="shared" si="0"/>
        <v>120000</v>
      </c>
      <c r="K15" s="12" t="s">
        <v>65</v>
      </c>
      <c r="L15" s="9" t="s">
        <v>44</v>
      </c>
      <c r="N15" s="1"/>
    </row>
    <row r="16" spans="1:14" ht="18.75" x14ac:dyDescent="0.25">
      <c r="A16" s="51" t="s">
        <v>13</v>
      </c>
      <c r="B16" s="52"/>
      <c r="C16" s="52"/>
      <c r="D16" s="53"/>
      <c r="E16" s="14">
        <f>SUM(E8:E15)</f>
        <v>800000</v>
      </c>
      <c r="F16" s="14">
        <f t="shared" ref="F16:J16" si="1">SUM(F8:F15)</f>
        <v>0</v>
      </c>
      <c r="G16" s="14">
        <f t="shared" si="1"/>
        <v>0</v>
      </c>
      <c r="H16" s="14">
        <f t="shared" si="1"/>
        <v>800000</v>
      </c>
      <c r="I16" s="14">
        <f t="shared" si="1"/>
        <v>0</v>
      </c>
      <c r="J16" s="14">
        <f t="shared" si="1"/>
        <v>800000</v>
      </c>
      <c r="K16" s="15" t="s">
        <v>69</v>
      </c>
      <c r="L16" s="2" t="s">
        <v>48</v>
      </c>
    </row>
    <row r="17" spans="1:10" ht="18.75" customHeight="1" x14ac:dyDescent="0.25">
      <c r="A17" s="42" t="s">
        <v>14</v>
      </c>
      <c r="B17" s="43"/>
      <c r="C17" s="43"/>
      <c r="D17" s="43"/>
      <c r="E17" s="43"/>
      <c r="F17" s="43"/>
      <c r="G17" s="43"/>
      <c r="H17" s="43"/>
      <c r="I17" s="44"/>
      <c r="J17" s="11">
        <f>-J16*0.1</f>
        <v>-80000</v>
      </c>
    </row>
    <row r="18" spans="1:10" ht="15.75" x14ac:dyDescent="0.25">
      <c r="A18" s="42" t="s">
        <v>43</v>
      </c>
      <c r="B18" s="43"/>
      <c r="C18" s="43"/>
      <c r="D18" s="43"/>
      <c r="E18" s="43"/>
      <c r="F18" s="43"/>
      <c r="G18" s="43"/>
      <c r="H18" s="43"/>
      <c r="I18" s="44"/>
      <c r="J18" s="11">
        <f>SUM(J16:J17)</f>
        <v>720000</v>
      </c>
    </row>
    <row r="20" spans="1:10" x14ac:dyDescent="0.25">
      <c r="A20" s="54" t="s">
        <v>66</v>
      </c>
      <c r="B20" s="54"/>
      <c r="C20" s="54"/>
      <c r="D20" s="54"/>
      <c r="E20" s="54"/>
      <c r="F20" s="54"/>
      <c r="G20" s="54"/>
      <c r="H20" s="54"/>
      <c r="I20" s="24"/>
    </row>
    <row r="21" spans="1:10" x14ac:dyDescent="0.25">
      <c r="A21" s="54" t="s">
        <v>67</v>
      </c>
      <c r="B21" s="54"/>
      <c r="C21" s="54"/>
      <c r="D21" s="54"/>
      <c r="E21" s="54"/>
      <c r="F21" s="54"/>
      <c r="G21" s="54"/>
      <c r="H21" s="54"/>
      <c r="I21" s="54"/>
    </row>
    <row r="22" spans="1:10" x14ac:dyDescent="0.25">
      <c r="A22" s="54" t="s">
        <v>68</v>
      </c>
      <c r="B22" s="54"/>
      <c r="C22" s="54"/>
      <c r="D22" s="25"/>
      <c r="E22" s="25"/>
      <c r="F22" s="25"/>
      <c r="G22" s="25"/>
      <c r="H22" s="25"/>
      <c r="I22" s="26"/>
    </row>
  </sheetData>
  <mergeCells count="10">
    <mergeCell ref="A20:H20"/>
    <mergeCell ref="A21:I21"/>
    <mergeCell ref="A22:C22"/>
    <mergeCell ref="A18:I18"/>
    <mergeCell ref="C3:D3"/>
    <mergeCell ref="A4:L4"/>
    <mergeCell ref="A5:L5"/>
    <mergeCell ref="A6:L6"/>
    <mergeCell ref="A16:D16"/>
    <mergeCell ref="A17:I17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opLeftCell="A4" zoomScale="178" zoomScaleNormal="178" workbookViewId="0">
      <selection activeCell="D11" sqref="D11"/>
    </sheetView>
  </sheetViews>
  <sheetFormatPr baseColWidth="10" defaultRowHeight="15" x14ac:dyDescent="0.25"/>
  <cols>
    <col min="1" max="1" width="3" customWidth="1"/>
    <col min="2" max="2" width="24.7109375" customWidth="1"/>
    <col min="3" max="3" width="6.28515625" customWidth="1"/>
    <col min="4" max="4" width="19.140625" customWidth="1"/>
    <col min="5" max="5" width="9" customWidth="1"/>
    <col min="6" max="6" width="11.42578125" customWidth="1"/>
  </cols>
  <sheetData>
    <row r="1" spans="1:8" ht="15.75" x14ac:dyDescent="0.25">
      <c r="A1" s="16" t="s">
        <v>15</v>
      </c>
      <c r="E1" s="17" t="s">
        <v>16</v>
      </c>
    </row>
    <row r="2" spans="1:8" ht="15.75" x14ac:dyDescent="0.25">
      <c r="A2" s="16" t="s">
        <v>18</v>
      </c>
      <c r="E2" s="17" t="s">
        <v>19</v>
      </c>
    </row>
    <row r="3" spans="1:8" x14ac:dyDescent="0.25">
      <c r="A3" s="16" t="s">
        <v>21</v>
      </c>
      <c r="C3" s="47" t="s">
        <v>22</v>
      </c>
      <c r="D3" s="47"/>
      <c r="E3" t="s">
        <v>23</v>
      </c>
    </row>
    <row r="4" spans="1:8" ht="30" customHeight="1" x14ac:dyDescent="0.35">
      <c r="A4" s="48" t="s">
        <v>0</v>
      </c>
      <c r="B4" s="48"/>
      <c r="C4" s="48"/>
      <c r="D4" s="48"/>
      <c r="E4" s="48"/>
      <c r="F4" s="48"/>
    </row>
    <row r="5" spans="1:8" ht="31.5" x14ac:dyDescent="0.5">
      <c r="A5" s="49" t="s">
        <v>219</v>
      </c>
      <c r="B5" s="49"/>
      <c r="C5" s="49"/>
      <c r="D5" s="49"/>
      <c r="E5" s="49"/>
      <c r="F5" s="49"/>
    </row>
    <row r="6" spans="1:8" ht="25.5" customHeight="1" x14ac:dyDescent="0.35">
      <c r="A6" s="50" t="s">
        <v>215</v>
      </c>
      <c r="B6" s="50"/>
      <c r="C6" s="50"/>
      <c r="D6" s="50"/>
      <c r="E6" s="50"/>
      <c r="F6" s="50"/>
    </row>
    <row r="7" spans="1:8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</row>
    <row r="8" spans="1:8" ht="15.75" x14ac:dyDescent="0.25">
      <c r="A8" s="7">
        <v>1</v>
      </c>
      <c r="B8" s="8" t="s">
        <v>27</v>
      </c>
      <c r="C8" s="9" t="s">
        <v>28</v>
      </c>
      <c r="D8" s="19" t="s">
        <v>197</v>
      </c>
      <c r="E8" s="11">
        <v>90000</v>
      </c>
      <c r="F8" s="11"/>
    </row>
    <row r="9" spans="1:8" ht="15.75" x14ac:dyDescent="0.25">
      <c r="A9" s="7">
        <v>2</v>
      </c>
      <c r="B9" s="8" t="s">
        <v>30</v>
      </c>
      <c r="C9" s="9" t="s">
        <v>31</v>
      </c>
      <c r="D9" t="s">
        <v>32</v>
      </c>
      <c r="E9" s="11">
        <v>90000</v>
      </c>
      <c r="F9" s="11">
        <v>90000</v>
      </c>
    </row>
    <row r="10" spans="1:8" ht="15.75" x14ac:dyDescent="0.25">
      <c r="A10" s="7">
        <v>3</v>
      </c>
      <c r="B10" s="23" t="s">
        <v>25</v>
      </c>
      <c r="C10" s="9" t="s">
        <v>26</v>
      </c>
      <c r="D10" s="19" t="s">
        <v>24</v>
      </c>
      <c r="E10" s="11">
        <v>90000</v>
      </c>
      <c r="F10" s="11">
        <v>151000</v>
      </c>
    </row>
    <row r="11" spans="1:8" ht="15.75" x14ac:dyDescent="0.25">
      <c r="A11" s="7">
        <v>4</v>
      </c>
      <c r="B11" s="23" t="s">
        <v>177</v>
      </c>
      <c r="C11" s="9" t="s">
        <v>176</v>
      </c>
      <c r="D11" s="19" t="s">
        <v>178</v>
      </c>
      <c r="E11" s="11">
        <v>90000</v>
      </c>
      <c r="F11" s="11"/>
    </row>
    <row r="12" spans="1:8" ht="15.75" x14ac:dyDescent="0.25">
      <c r="A12" s="7">
        <v>5</v>
      </c>
      <c r="B12" s="13" t="s">
        <v>39</v>
      </c>
      <c r="C12" s="9" t="s">
        <v>33</v>
      </c>
      <c r="D12" s="19" t="s">
        <v>34</v>
      </c>
      <c r="E12" s="20">
        <v>120000</v>
      </c>
      <c r="F12" s="11">
        <v>828000</v>
      </c>
    </row>
    <row r="13" spans="1:8" ht="15.75" x14ac:dyDescent="0.25">
      <c r="A13" s="7">
        <v>6</v>
      </c>
      <c r="B13" s="13" t="s">
        <v>46</v>
      </c>
      <c r="C13" s="9" t="s">
        <v>45</v>
      </c>
      <c r="D13" s="19" t="s">
        <v>47</v>
      </c>
      <c r="E13" s="20">
        <v>120000</v>
      </c>
      <c r="F13" s="11"/>
    </row>
    <row r="14" spans="1:8" ht="15.75" x14ac:dyDescent="0.25">
      <c r="A14" s="7">
        <v>7</v>
      </c>
      <c r="B14" s="13" t="s">
        <v>60</v>
      </c>
      <c r="C14" s="9" t="s">
        <v>61</v>
      </c>
      <c r="D14" s="19" t="s">
        <v>62</v>
      </c>
      <c r="E14" s="20">
        <v>80000</v>
      </c>
      <c r="F14" s="11"/>
    </row>
    <row r="15" spans="1:8" ht="15.75" x14ac:dyDescent="0.25">
      <c r="A15" s="7">
        <v>8</v>
      </c>
      <c r="B15" s="10" t="s">
        <v>36</v>
      </c>
      <c r="C15" s="9" t="s">
        <v>35</v>
      </c>
      <c r="D15" s="19" t="s">
        <v>37</v>
      </c>
      <c r="E15" s="11">
        <v>90000</v>
      </c>
      <c r="F15" s="11">
        <v>162000</v>
      </c>
    </row>
    <row r="16" spans="1:8" ht="15.75" x14ac:dyDescent="0.25">
      <c r="A16" s="7">
        <v>9</v>
      </c>
      <c r="B16" s="13" t="s">
        <v>40</v>
      </c>
      <c r="C16" s="9" t="s">
        <v>38</v>
      </c>
      <c r="D16" s="19" t="s">
        <v>41</v>
      </c>
      <c r="E16" s="20">
        <v>120000</v>
      </c>
      <c r="F16" s="11"/>
      <c r="H16" s="1"/>
    </row>
    <row r="17" spans="1:6" ht="18.75" x14ac:dyDescent="0.25">
      <c r="A17" s="51" t="s">
        <v>13</v>
      </c>
      <c r="B17" s="52"/>
      <c r="C17" s="52"/>
      <c r="D17" s="53"/>
      <c r="E17" s="14">
        <f>SUM(E8:E16)</f>
        <v>890000</v>
      </c>
      <c r="F17" s="14">
        <f t="shared" ref="F17" si="0">SUM(F8:F16)</f>
        <v>1231000</v>
      </c>
    </row>
  </sheetData>
  <mergeCells count="5">
    <mergeCell ref="C3:D3"/>
    <mergeCell ref="A4:F4"/>
    <mergeCell ref="A5:F5"/>
    <mergeCell ref="A6:F6"/>
    <mergeCell ref="A17:D17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opLeftCell="A4" zoomScale="178" zoomScaleNormal="178" workbookViewId="0">
      <selection activeCell="J18" sqref="J18:J19"/>
    </sheetView>
  </sheetViews>
  <sheetFormatPr baseColWidth="10" defaultRowHeight="15" x14ac:dyDescent="0.25"/>
  <cols>
    <col min="1" max="1" width="3" customWidth="1"/>
    <col min="2" max="2" width="24.710937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.42578125" customWidth="1"/>
    <col min="11" max="11" width="9" customWidth="1"/>
    <col min="12" max="12" width="13.5703125" customWidth="1"/>
  </cols>
  <sheetData>
    <row r="1" spans="1:14" ht="15.75" x14ac:dyDescent="0.25">
      <c r="A1" s="16" t="s">
        <v>15</v>
      </c>
      <c r="E1" s="17" t="s">
        <v>16</v>
      </c>
      <c r="G1" t="s">
        <v>82</v>
      </c>
    </row>
    <row r="2" spans="1:14" ht="15.75" x14ac:dyDescent="0.25">
      <c r="A2" s="16" t="s">
        <v>18</v>
      </c>
      <c r="E2" s="17" t="s">
        <v>19</v>
      </c>
      <c r="G2" t="s">
        <v>20</v>
      </c>
    </row>
    <row r="3" spans="1:14" x14ac:dyDescent="0.25">
      <c r="A3" s="16" t="s">
        <v>21</v>
      </c>
      <c r="C3" s="47" t="s">
        <v>22</v>
      </c>
      <c r="D3" s="47"/>
      <c r="E3" t="s">
        <v>23</v>
      </c>
      <c r="J3" s="1"/>
    </row>
    <row r="4" spans="1:14" ht="30" customHeight="1" x14ac:dyDescent="0.35">
      <c r="A4" s="48" t="s">
        <v>0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</row>
    <row r="5" spans="1:14" ht="31.5" x14ac:dyDescent="0.5">
      <c r="A5" s="49" t="s">
        <v>42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</row>
    <row r="6" spans="1:14" ht="25.5" customHeight="1" x14ac:dyDescent="0.35">
      <c r="A6" s="50" t="s">
        <v>215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</row>
    <row r="7" spans="1:14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  <c r="G7" s="5" t="s">
        <v>7</v>
      </c>
      <c r="H7" s="6" t="s">
        <v>8</v>
      </c>
      <c r="I7" s="3" t="s">
        <v>9</v>
      </c>
      <c r="J7" s="5" t="s">
        <v>10</v>
      </c>
      <c r="K7" s="3" t="s">
        <v>11</v>
      </c>
      <c r="L7" s="3" t="s">
        <v>12</v>
      </c>
    </row>
    <row r="8" spans="1:14" ht="15.75" x14ac:dyDescent="0.25">
      <c r="A8" s="7">
        <v>1</v>
      </c>
      <c r="B8" s="8" t="s">
        <v>27</v>
      </c>
      <c r="C8" s="9" t="s">
        <v>28</v>
      </c>
      <c r="D8" s="19" t="s">
        <v>197</v>
      </c>
      <c r="E8" s="11">
        <v>90000</v>
      </c>
      <c r="F8" s="11"/>
      <c r="G8" s="18"/>
      <c r="H8" s="11">
        <v>90000</v>
      </c>
      <c r="I8" s="20"/>
      <c r="J8" s="11">
        <f>SUM(H8:I8)</f>
        <v>90000</v>
      </c>
      <c r="K8" s="12" t="s">
        <v>211</v>
      </c>
      <c r="L8" s="21" t="s">
        <v>44</v>
      </c>
    </row>
    <row r="9" spans="1:14" ht="15.75" x14ac:dyDescent="0.25">
      <c r="A9" s="7">
        <v>2</v>
      </c>
      <c r="B9" s="8" t="s">
        <v>30</v>
      </c>
      <c r="C9" s="9" t="s">
        <v>31</v>
      </c>
      <c r="D9" t="s">
        <v>32</v>
      </c>
      <c r="E9" s="11">
        <v>90000</v>
      </c>
      <c r="F9" s="11">
        <v>90000</v>
      </c>
      <c r="G9" s="11"/>
      <c r="H9" s="11">
        <v>90000</v>
      </c>
      <c r="I9" s="11">
        <v>90000</v>
      </c>
      <c r="J9" s="11">
        <f t="shared" ref="J9:J16" si="0">SUM(H9:I9)</f>
        <v>180000</v>
      </c>
      <c r="K9" s="12" t="s">
        <v>232</v>
      </c>
      <c r="L9" s="21" t="s">
        <v>216</v>
      </c>
    </row>
    <row r="10" spans="1:14" ht="15.75" x14ac:dyDescent="0.25">
      <c r="A10" s="7">
        <v>3</v>
      </c>
      <c r="B10" s="23" t="s">
        <v>25</v>
      </c>
      <c r="C10" s="9" t="s">
        <v>26</v>
      </c>
      <c r="D10" s="19" t="s">
        <v>24</v>
      </c>
      <c r="E10" s="11">
        <v>90000</v>
      </c>
      <c r="F10" s="11">
        <v>151000</v>
      </c>
      <c r="G10" s="11">
        <v>81000</v>
      </c>
      <c r="H10" s="11">
        <v>90000</v>
      </c>
      <c r="I10" s="11"/>
      <c r="J10" s="11">
        <f t="shared" si="0"/>
        <v>90000</v>
      </c>
      <c r="K10" s="12" t="s">
        <v>232</v>
      </c>
      <c r="L10" s="21" t="s">
        <v>44</v>
      </c>
    </row>
    <row r="11" spans="1:14" ht="15.75" x14ac:dyDescent="0.25">
      <c r="A11" s="7">
        <v>4</v>
      </c>
      <c r="B11" s="23" t="s">
        <v>177</v>
      </c>
      <c r="C11" s="9" t="s">
        <v>176</v>
      </c>
      <c r="D11" s="19" t="s">
        <v>178</v>
      </c>
      <c r="E11" s="11">
        <v>90000</v>
      </c>
      <c r="F11" s="11"/>
      <c r="G11" s="11"/>
      <c r="H11" s="11">
        <v>90000</v>
      </c>
      <c r="I11" s="11"/>
      <c r="J11" s="11">
        <f t="shared" si="0"/>
        <v>90000</v>
      </c>
      <c r="K11" s="12" t="s">
        <v>233</v>
      </c>
      <c r="L11" s="21" t="s">
        <v>44</v>
      </c>
    </row>
    <row r="12" spans="1:14" ht="15.75" x14ac:dyDescent="0.25">
      <c r="A12" s="7">
        <v>5</v>
      </c>
      <c r="B12" s="13" t="s">
        <v>39</v>
      </c>
      <c r="C12" s="9" t="s">
        <v>33</v>
      </c>
      <c r="D12" s="19" t="s">
        <v>34</v>
      </c>
      <c r="E12" s="20">
        <v>120000</v>
      </c>
      <c r="F12" s="11">
        <v>828000</v>
      </c>
      <c r="G12" s="31">
        <v>108000</v>
      </c>
      <c r="H12" s="20"/>
      <c r="I12" s="11"/>
      <c r="J12" s="11">
        <f t="shared" si="0"/>
        <v>0</v>
      </c>
      <c r="K12" s="12"/>
      <c r="L12" s="21"/>
    </row>
    <row r="13" spans="1:14" ht="15.75" x14ac:dyDescent="0.25">
      <c r="A13" s="7">
        <v>6</v>
      </c>
      <c r="B13" s="13" t="s">
        <v>46</v>
      </c>
      <c r="C13" s="9" t="s">
        <v>45</v>
      </c>
      <c r="D13" s="19" t="s">
        <v>47</v>
      </c>
      <c r="E13" s="20">
        <v>120000</v>
      </c>
      <c r="F13" s="11"/>
      <c r="G13" s="11"/>
      <c r="H13" s="20">
        <v>120000</v>
      </c>
      <c r="I13" s="20"/>
      <c r="J13" s="11">
        <f t="shared" si="0"/>
        <v>120000</v>
      </c>
      <c r="K13" s="12" t="s">
        <v>217</v>
      </c>
      <c r="L13" s="21" t="s">
        <v>44</v>
      </c>
    </row>
    <row r="14" spans="1:14" ht="15.75" x14ac:dyDescent="0.25">
      <c r="A14" s="7">
        <v>7</v>
      </c>
      <c r="B14" s="13" t="s">
        <v>60</v>
      </c>
      <c r="C14" s="9" t="s">
        <v>61</v>
      </c>
      <c r="D14" s="19" t="s">
        <v>62</v>
      </c>
      <c r="E14" s="20">
        <v>80000</v>
      </c>
      <c r="F14" s="11"/>
      <c r="G14" s="11"/>
      <c r="H14" s="20">
        <v>80000</v>
      </c>
      <c r="I14" s="20"/>
      <c r="J14" s="11">
        <f t="shared" si="0"/>
        <v>80000</v>
      </c>
      <c r="K14" s="12" t="s">
        <v>234</v>
      </c>
      <c r="L14" s="21" t="s">
        <v>44</v>
      </c>
    </row>
    <row r="15" spans="1:14" ht="15.75" x14ac:dyDescent="0.25">
      <c r="A15" s="7">
        <v>8</v>
      </c>
      <c r="B15" s="10" t="s">
        <v>36</v>
      </c>
      <c r="C15" s="9" t="s">
        <v>35</v>
      </c>
      <c r="D15" s="19" t="s">
        <v>37</v>
      </c>
      <c r="E15" s="11">
        <v>90000</v>
      </c>
      <c r="F15" s="11">
        <v>162000</v>
      </c>
      <c r="G15" s="22">
        <v>82000</v>
      </c>
      <c r="H15" s="11"/>
      <c r="I15" s="11"/>
      <c r="J15" s="11">
        <f t="shared" si="0"/>
        <v>0</v>
      </c>
      <c r="K15" s="12"/>
      <c r="L15" s="21"/>
    </row>
    <row r="16" spans="1:14" ht="15.75" x14ac:dyDescent="0.25">
      <c r="A16" s="7">
        <v>9</v>
      </c>
      <c r="B16" s="13" t="s">
        <v>40</v>
      </c>
      <c r="C16" s="9" t="s">
        <v>38</v>
      </c>
      <c r="D16" s="19" t="s">
        <v>41</v>
      </c>
      <c r="E16" s="20">
        <v>120000</v>
      </c>
      <c r="F16" s="11"/>
      <c r="G16" s="11"/>
      <c r="H16" s="20">
        <v>120000</v>
      </c>
      <c r="I16" s="11"/>
      <c r="J16" s="11">
        <f t="shared" si="0"/>
        <v>120000</v>
      </c>
      <c r="K16" s="12" t="s">
        <v>218</v>
      </c>
      <c r="L16" s="21" t="s">
        <v>44</v>
      </c>
      <c r="N16" s="1"/>
    </row>
    <row r="17" spans="1:12" ht="18.75" x14ac:dyDescent="0.25">
      <c r="A17" s="51" t="s">
        <v>13</v>
      </c>
      <c r="B17" s="52"/>
      <c r="C17" s="52"/>
      <c r="D17" s="53"/>
      <c r="E17" s="14">
        <f>SUM(E8:E16)</f>
        <v>890000</v>
      </c>
      <c r="F17" s="14">
        <f t="shared" ref="F17:J17" si="1">SUM(F8:F16)</f>
        <v>1231000</v>
      </c>
      <c r="G17" s="29">
        <f t="shared" si="1"/>
        <v>271000</v>
      </c>
      <c r="H17" s="29">
        <f t="shared" si="1"/>
        <v>680000</v>
      </c>
      <c r="I17" s="29">
        <f t="shared" si="1"/>
        <v>90000</v>
      </c>
      <c r="J17" s="29">
        <f t="shared" si="1"/>
        <v>770000</v>
      </c>
      <c r="K17" s="12" t="s">
        <v>235</v>
      </c>
      <c r="L17" s="2" t="s">
        <v>48</v>
      </c>
    </row>
    <row r="18" spans="1:12" ht="14.25" customHeight="1" x14ac:dyDescent="0.25">
      <c r="A18" s="57" t="s">
        <v>14</v>
      </c>
      <c r="B18" s="58"/>
      <c r="C18" s="58"/>
      <c r="D18" s="58"/>
      <c r="E18" s="58"/>
      <c r="F18" s="58"/>
      <c r="G18" s="58"/>
      <c r="H18" s="58"/>
      <c r="I18" s="59"/>
      <c r="J18" s="11">
        <f>-J17*0.1</f>
        <v>-77000</v>
      </c>
    </row>
    <row r="19" spans="1:12" ht="15.75" x14ac:dyDescent="0.25">
      <c r="A19" s="42" t="s">
        <v>43</v>
      </c>
      <c r="B19" s="43"/>
      <c r="C19" s="43"/>
      <c r="D19" s="43"/>
      <c r="E19" s="43"/>
      <c r="F19" s="43"/>
      <c r="G19" s="43"/>
      <c r="H19" s="43"/>
      <c r="I19" s="44"/>
      <c r="J19" s="11">
        <f>SUM(J17:J18)</f>
        <v>693000</v>
      </c>
    </row>
    <row r="20" spans="1:12" ht="6.75" customHeight="1" x14ac:dyDescent="0.25">
      <c r="F20" s="1"/>
    </row>
    <row r="21" spans="1:12" x14ac:dyDescent="0.25">
      <c r="A21" s="54" t="s">
        <v>66</v>
      </c>
      <c r="B21" s="54"/>
      <c r="C21" s="54"/>
      <c r="D21" s="54"/>
      <c r="E21" s="54"/>
      <c r="F21" s="54"/>
      <c r="G21" s="54"/>
      <c r="H21" s="54"/>
      <c r="I21" s="24"/>
      <c r="J21" s="1"/>
    </row>
    <row r="22" spans="1:12" x14ac:dyDescent="0.25">
      <c r="A22" s="54" t="s">
        <v>67</v>
      </c>
      <c r="B22" s="54"/>
      <c r="C22" s="54"/>
      <c r="D22" s="54"/>
      <c r="E22" s="54"/>
      <c r="F22" s="54"/>
      <c r="G22" s="54"/>
      <c r="H22" s="54"/>
      <c r="I22" s="54"/>
      <c r="J22" s="1"/>
    </row>
    <row r="23" spans="1:12" x14ac:dyDescent="0.25">
      <c r="A23" s="54" t="s">
        <v>68</v>
      </c>
      <c r="B23" s="54"/>
      <c r="C23" s="54"/>
      <c r="D23" s="25"/>
      <c r="E23" s="25"/>
      <c r="F23" s="30"/>
      <c r="G23" s="25"/>
      <c r="H23" s="25"/>
      <c r="I23" s="26"/>
    </row>
  </sheetData>
  <mergeCells count="10">
    <mergeCell ref="A19:I19"/>
    <mergeCell ref="A21:H21"/>
    <mergeCell ref="A22:I22"/>
    <mergeCell ref="A23:C23"/>
    <mergeCell ref="C3:D3"/>
    <mergeCell ref="A4:L4"/>
    <mergeCell ref="A5:L5"/>
    <mergeCell ref="A6:L6"/>
    <mergeCell ref="A17:D17"/>
    <mergeCell ref="A18:I18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opLeftCell="A4" zoomScale="178" zoomScaleNormal="178" workbookViewId="0">
      <selection activeCell="F9" sqref="F9"/>
    </sheetView>
  </sheetViews>
  <sheetFormatPr baseColWidth="10" defaultRowHeight="15" x14ac:dyDescent="0.25"/>
  <cols>
    <col min="1" max="1" width="3" customWidth="1"/>
    <col min="2" max="2" width="24.710937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.42578125" customWidth="1"/>
    <col min="11" max="11" width="9" customWidth="1"/>
    <col min="12" max="12" width="13.5703125" customWidth="1"/>
  </cols>
  <sheetData>
    <row r="1" spans="1:14" ht="15.75" x14ac:dyDescent="0.25">
      <c r="A1" s="16" t="s">
        <v>15</v>
      </c>
      <c r="E1" s="17" t="s">
        <v>16</v>
      </c>
      <c r="G1" t="s">
        <v>82</v>
      </c>
    </row>
    <row r="2" spans="1:14" ht="15.75" x14ac:dyDescent="0.25">
      <c r="A2" s="16" t="s">
        <v>18</v>
      </c>
      <c r="E2" s="17" t="s">
        <v>19</v>
      </c>
      <c r="G2" t="s">
        <v>20</v>
      </c>
    </row>
    <row r="3" spans="1:14" x14ac:dyDescent="0.25">
      <c r="A3" s="16" t="s">
        <v>21</v>
      </c>
      <c r="C3" s="47" t="s">
        <v>22</v>
      </c>
      <c r="D3" s="47"/>
      <c r="E3" t="s">
        <v>23</v>
      </c>
      <c r="J3" s="1"/>
    </row>
    <row r="4" spans="1:14" ht="30" customHeight="1" x14ac:dyDescent="0.35">
      <c r="A4" s="48" t="s">
        <v>0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</row>
    <row r="5" spans="1:14" ht="31.5" x14ac:dyDescent="0.5">
      <c r="A5" s="49" t="s">
        <v>42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</row>
    <row r="6" spans="1:14" ht="25.5" customHeight="1" x14ac:dyDescent="0.35">
      <c r="A6" s="50" t="s">
        <v>282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</row>
    <row r="7" spans="1:14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  <c r="G7" s="5" t="s">
        <v>7</v>
      </c>
      <c r="H7" s="6" t="s">
        <v>8</v>
      </c>
      <c r="I7" s="3" t="s">
        <v>9</v>
      </c>
      <c r="J7" s="5" t="s">
        <v>10</v>
      </c>
      <c r="K7" s="3" t="s">
        <v>11</v>
      </c>
      <c r="L7" s="3" t="s">
        <v>12</v>
      </c>
    </row>
    <row r="8" spans="1:14" ht="15.75" x14ac:dyDescent="0.25">
      <c r="A8" s="7">
        <v>1</v>
      </c>
      <c r="B8" s="8" t="s">
        <v>27</v>
      </c>
      <c r="C8" s="9" t="s">
        <v>28</v>
      </c>
      <c r="D8" s="19" t="s">
        <v>197</v>
      </c>
      <c r="E8" s="11">
        <v>90000</v>
      </c>
      <c r="F8" s="11"/>
      <c r="G8" s="18"/>
      <c r="H8" s="11">
        <v>90000</v>
      </c>
      <c r="I8" s="20"/>
      <c r="J8" s="11">
        <f>SUM(H8:I8)</f>
        <v>90000</v>
      </c>
      <c r="K8" s="12" t="s">
        <v>236</v>
      </c>
      <c r="L8" s="21" t="s">
        <v>44</v>
      </c>
    </row>
    <row r="9" spans="1:14" ht="15.75" x14ac:dyDescent="0.25">
      <c r="A9" s="7">
        <v>2</v>
      </c>
      <c r="B9" s="8" t="s">
        <v>30</v>
      </c>
      <c r="C9" s="9" t="s">
        <v>31</v>
      </c>
      <c r="D9" t="s">
        <v>32</v>
      </c>
      <c r="E9" s="11">
        <v>90000</v>
      </c>
      <c r="F9" s="11"/>
      <c r="G9" s="11"/>
      <c r="H9" s="11"/>
      <c r="I9" s="11"/>
      <c r="J9" s="11"/>
      <c r="K9" s="12"/>
      <c r="L9" s="21" t="s">
        <v>240</v>
      </c>
    </row>
    <row r="10" spans="1:14" ht="15.75" x14ac:dyDescent="0.25">
      <c r="A10" s="7">
        <v>3</v>
      </c>
      <c r="B10" s="23" t="s">
        <v>25</v>
      </c>
      <c r="C10" s="9" t="s">
        <v>26</v>
      </c>
      <c r="D10" s="19" t="s">
        <v>24</v>
      </c>
      <c r="E10" s="11">
        <v>90000</v>
      </c>
      <c r="F10" s="11">
        <v>160000</v>
      </c>
      <c r="G10" s="11">
        <v>90000</v>
      </c>
      <c r="H10" s="11">
        <v>90000</v>
      </c>
      <c r="I10" s="11"/>
      <c r="J10" s="11">
        <f t="shared" ref="J10:J16" si="0">SUM(H10:I10)</f>
        <v>90000</v>
      </c>
      <c r="K10" s="12" t="s">
        <v>248</v>
      </c>
      <c r="L10" s="21" t="s">
        <v>44</v>
      </c>
    </row>
    <row r="11" spans="1:14" ht="15.75" x14ac:dyDescent="0.25">
      <c r="A11" s="7">
        <v>4</v>
      </c>
      <c r="B11" s="23" t="s">
        <v>177</v>
      </c>
      <c r="C11" s="9" t="s">
        <v>176</v>
      </c>
      <c r="D11" s="19" t="s">
        <v>178</v>
      </c>
      <c r="E11" s="11">
        <v>90000</v>
      </c>
      <c r="F11" s="11">
        <v>9000</v>
      </c>
      <c r="G11" s="11">
        <v>9000</v>
      </c>
      <c r="H11" s="11"/>
      <c r="I11" s="11"/>
      <c r="J11" s="11">
        <f t="shared" si="0"/>
        <v>0</v>
      </c>
      <c r="K11" s="12"/>
      <c r="L11" s="21"/>
    </row>
    <row r="12" spans="1:14" ht="15.75" x14ac:dyDescent="0.25">
      <c r="A12" s="7">
        <v>5</v>
      </c>
      <c r="B12" s="13" t="s">
        <v>39</v>
      </c>
      <c r="C12" s="9" t="s">
        <v>33</v>
      </c>
      <c r="D12" s="19" t="s">
        <v>34</v>
      </c>
      <c r="E12" s="20">
        <v>120000</v>
      </c>
      <c r="F12" s="11">
        <v>960000</v>
      </c>
      <c r="G12" s="31">
        <v>120000</v>
      </c>
      <c r="H12" s="20"/>
      <c r="I12" s="11"/>
      <c r="J12" s="11">
        <f t="shared" si="0"/>
        <v>0</v>
      </c>
      <c r="K12" s="60" t="s">
        <v>251</v>
      </c>
      <c r="L12" s="61"/>
    </row>
    <row r="13" spans="1:14" ht="15.75" x14ac:dyDescent="0.25">
      <c r="A13" s="7">
        <v>6</v>
      </c>
      <c r="B13" s="13" t="s">
        <v>46</v>
      </c>
      <c r="C13" s="9" t="s">
        <v>45</v>
      </c>
      <c r="D13" s="19" t="s">
        <v>47</v>
      </c>
      <c r="E13" s="20">
        <v>120000</v>
      </c>
      <c r="F13" s="11"/>
      <c r="G13" s="11"/>
      <c r="H13" s="20">
        <v>120000</v>
      </c>
      <c r="I13" s="20"/>
      <c r="J13" s="11">
        <f t="shared" si="0"/>
        <v>120000</v>
      </c>
      <c r="K13" s="12" t="s">
        <v>237</v>
      </c>
      <c r="L13" s="21" t="s">
        <v>44</v>
      </c>
    </row>
    <row r="14" spans="1:14" ht="15.75" x14ac:dyDescent="0.25">
      <c r="A14" s="7">
        <v>7</v>
      </c>
      <c r="B14" s="13" t="s">
        <v>60</v>
      </c>
      <c r="C14" s="9" t="s">
        <v>61</v>
      </c>
      <c r="D14" s="19" t="s">
        <v>62</v>
      </c>
      <c r="E14" s="20">
        <v>80000</v>
      </c>
      <c r="F14" s="11"/>
      <c r="G14" s="11"/>
      <c r="H14" s="20">
        <v>80000</v>
      </c>
      <c r="I14" s="20"/>
      <c r="J14" s="11">
        <f t="shared" si="0"/>
        <v>80000</v>
      </c>
      <c r="K14" s="12" t="s">
        <v>250</v>
      </c>
      <c r="L14" s="21" t="s">
        <v>44</v>
      </c>
    </row>
    <row r="15" spans="1:14" ht="15.75" x14ac:dyDescent="0.25">
      <c r="A15" s="7">
        <v>8</v>
      </c>
      <c r="B15" s="10" t="s">
        <v>36</v>
      </c>
      <c r="C15" s="9" t="s">
        <v>35</v>
      </c>
      <c r="D15" s="19" t="s">
        <v>37</v>
      </c>
      <c r="E15" s="11">
        <v>90000</v>
      </c>
      <c r="F15" s="11">
        <v>261000</v>
      </c>
      <c r="G15" s="22">
        <v>91000</v>
      </c>
      <c r="H15" s="11"/>
      <c r="I15" s="11"/>
      <c r="J15" s="11">
        <f t="shared" si="0"/>
        <v>0</v>
      </c>
      <c r="K15" s="12"/>
      <c r="L15" s="21"/>
    </row>
    <row r="16" spans="1:14" ht="15.75" x14ac:dyDescent="0.25">
      <c r="A16" s="7">
        <v>9</v>
      </c>
      <c r="B16" s="13" t="s">
        <v>40</v>
      </c>
      <c r="C16" s="9" t="s">
        <v>38</v>
      </c>
      <c r="D16" s="19" t="s">
        <v>41</v>
      </c>
      <c r="E16" s="20">
        <v>120000</v>
      </c>
      <c r="F16" s="11"/>
      <c r="G16" s="11"/>
      <c r="H16" s="20">
        <v>120000</v>
      </c>
      <c r="I16" s="11"/>
      <c r="J16" s="11">
        <f t="shared" si="0"/>
        <v>120000</v>
      </c>
      <c r="K16" s="12" t="s">
        <v>238</v>
      </c>
      <c r="L16" s="21" t="s">
        <v>44</v>
      </c>
      <c r="N16" s="1"/>
    </row>
    <row r="17" spans="1:12" ht="18.75" x14ac:dyDescent="0.25">
      <c r="A17" s="51" t="s">
        <v>13</v>
      </c>
      <c r="B17" s="52"/>
      <c r="C17" s="52"/>
      <c r="D17" s="53"/>
      <c r="E17" s="14">
        <f>SUM(E8:E16)</f>
        <v>890000</v>
      </c>
      <c r="F17" s="14">
        <f t="shared" ref="F17:J17" si="1">SUM(F8:F16)</f>
        <v>1390000</v>
      </c>
      <c r="G17" s="29">
        <f t="shared" si="1"/>
        <v>310000</v>
      </c>
      <c r="H17" s="29">
        <f t="shared" si="1"/>
        <v>500000</v>
      </c>
      <c r="I17" s="29">
        <f t="shared" si="1"/>
        <v>0</v>
      </c>
      <c r="J17" s="29">
        <f t="shared" si="1"/>
        <v>500000</v>
      </c>
      <c r="K17" s="12" t="s">
        <v>249</v>
      </c>
      <c r="L17" s="2" t="s">
        <v>252</v>
      </c>
    </row>
    <row r="18" spans="1:12" ht="14.25" customHeight="1" x14ac:dyDescent="0.25">
      <c r="A18" s="57" t="s">
        <v>14</v>
      </c>
      <c r="B18" s="58"/>
      <c r="C18" s="58"/>
      <c r="D18" s="58"/>
      <c r="E18" s="58"/>
      <c r="F18" s="58"/>
      <c r="G18" s="58"/>
      <c r="H18" s="58"/>
      <c r="I18" s="59"/>
      <c r="J18" s="11">
        <f>-J17*0.1</f>
        <v>-50000</v>
      </c>
    </row>
    <row r="19" spans="1:12" ht="15.75" x14ac:dyDescent="0.25">
      <c r="A19" s="42" t="s">
        <v>43</v>
      </c>
      <c r="B19" s="43"/>
      <c r="C19" s="43"/>
      <c r="D19" s="43"/>
      <c r="E19" s="43"/>
      <c r="F19" s="43"/>
      <c r="G19" s="43"/>
      <c r="H19" s="43"/>
      <c r="I19" s="44"/>
      <c r="J19" s="11">
        <f>SUM(J17:J18)</f>
        <v>450000</v>
      </c>
    </row>
    <row r="20" spans="1:12" ht="6.75" customHeight="1" x14ac:dyDescent="0.25">
      <c r="F20" s="1"/>
    </row>
    <row r="21" spans="1:12" x14ac:dyDescent="0.25">
      <c r="A21" s="54" t="s">
        <v>66</v>
      </c>
      <c r="B21" s="54"/>
      <c r="C21" s="54"/>
      <c r="D21" s="54"/>
      <c r="E21" s="54"/>
      <c r="F21" s="54"/>
      <c r="G21" s="54"/>
      <c r="H21" s="54"/>
      <c r="I21" s="24"/>
      <c r="J21" s="1"/>
    </row>
    <row r="22" spans="1:12" x14ac:dyDescent="0.25">
      <c r="A22" s="54" t="s">
        <v>67</v>
      </c>
      <c r="B22" s="54"/>
      <c r="C22" s="54"/>
      <c r="D22" s="54"/>
      <c r="E22" s="54"/>
      <c r="F22" s="54"/>
      <c r="G22" s="54"/>
      <c r="H22" s="54"/>
      <c r="I22" s="54"/>
      <c r="J22" s="1"/>
    </row>
    <row r="23" spans="1:12" x14ac:dyDescent="0.25">
      <c r="A23" s="54" t="s">
        <v>68</v>
      </c>
      <c r="B23" s="54"/>
      <c r="C23" s="54"/>
      <c r="D23" s="25"/>
      <c r="E23" s="25"/>
      <c r="F23" s="30"/>
      <c r="G23" s="25"/>
      <c r="H23" s="25"/>
      <c r="I23" s="26"/>
    </row>
  </sheetData>
  <mergeCells count="11">
    <mergeCell ref="A19:I19"/>
    <mergeCell ref="A21:H21"/>
    <mergeCell ref="A22:I22"/>
    <mergeCell ref="A23:C23"/>
    <mergeCell ref="C3:D3"/>
    <mergeCell ref="A4:L4"/>
    <mergeCell ref="A5:L5"/>
    <mergeCell ref="A6:L6"/>
    <mergeCell ref="A17:D17"/>
    <mergeCell ref="A18:I18"/>
    <mergeCell ref="K12:L1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A7" zoomScale="178" zoomScaleNormal="178" workbookViewId="0">
      <selection activeCell="F10" sqref="F10"/>
    </sheetView>
  </sheetViews>
  <sheetFormatPr baseColWidth="10" defaultRowHeight="15" x14ac:dyDescent="0.25"/>
  <cols>
    <col min="1" max="1" width="2.7109375" customWidth="1"/>
    <col min="2" max="2" width="24.710937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.42578125" customWidth="1"/>
    <col min="11" max="11" width="9" customWidth="1"/>
    <col min="12" max="12" width="13.5703125" customWidth="1"/>
  </cols>
  <sheetData>
    <row r="1" spans="1:12" ht="15.75" x14ac:dyDescent="0.25">
      <c r="A1" s="16" t="s">
        <v>15</v>
      </c>
      <c r="E1" s="17" t="s">
        <v>16</v>
      </c>
      <c r="G1" t="s">
        <v>82</v>
      </c>
    </row>
    <row r="2" spans="1:12" ht="15.75" x14ac:dyDescent="0.25">
      <c r="A2" s="16" t="s">
        <v>18</v>
      </c>
      <c r="E2" s="17" t="s">
        <v>19</v>
      </c>
      <c r="G2" t="s">
        <v>20</v>
      </c>
    </row>
    <row r="3" spans="1:12" x14ac:dyDescent="0.25">
      <c r="A3" s="16" t="s">
        <v>21</v>
      </c>
      <c r="C3" s="47" t="s">
        <v>22</v>
      </c>
      <c r="D3" s="47"/>
      <c r="E3" t="s">
        <v>23</v>
      </c>
      <c r="J3" s="1"/>
    </row>
    <row r="4" spans="1:12" ht="30" customHeight="1" x14ac:dyDescent="0.35">
      <c r="A4" s="48" t="s">
        <v>0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</row>
    <row r="5" spans="1:12" ht="31.5" x14ac:dyDescent="0.5">
      <c r="A5" s="49" t="s">
        <v>42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</row>
    <row r="6" spans="1:12" ht="25.5" customHeight="1" x14ac:dyDescent="0.35">
      <c r="A6" s="50" t="s">
        <v>239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</row>
    <row r="7" spans="1:12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  <c r="G7" s="5" t="s">
        <v>7</v>
      </c>
      <c r="H7" s="6" t="s">
        <v>8</v>
      </c>
      <c r="I7" s="3" t="s">
        <v>9</v>
      </c>
      <c r="J7" s="5" t="s">
        <v>10</v>
      </c>
      <c r="K7" s="3" t="s">
        <v>11</v>
      </c>
      <c r="L7" s="3" t="s">
        <v>12</v>
      </c>
    </row>
    <row r="8" spans="1:12" ht="15.75" x14ac:dyDescent="0.25">
      <c r="A8" s="7">
        <v>1</v>
      </c>
      <c r="B8" s="8" t="s">
        <v>27</v>
      </c>
      <c r="C8" s="9" t="s">
        <v>28</v>
      </c>
      <c r="D8" s="19" t="s">
        <v>197</v>
      </c>
      <c r="E8" s="11">
        <v>90000</v>
      </c>
      <c r="F8" s="11"/>
      <c r="G8" s="18"/>
      <c r="H8" s="11">
        <v>90000</v>
      </c>
      <c r="I8" s="20"/>
      <c r="J8" s="11">
        <f>SUM(H8:I8)</f>
        <v>90000</v>
      </c>
      <c r="K8" s="12" t="s">
        <v>248</v>
      </c>
      <c r="L8" s="21" t="s">
        <v>44</v>
      </c>
    </row>
    <row r="9" spans="1:12" ht="15.75" x14ac:dyDescent="0.25">
      <c r="A9" s="7">
        <v>2</v>
      </c>
      <c r="B9" s="8" t="s">
        <v>30</v>
      </c>
      <c r="C9" s="9" t="s">
        <v>31</v>
      </c>
      <c r="D9" t="s">
        <v>32</v>
      </c>
      <c r="E9" s="11">
        <v>90000</v>
      </c>
      <c r="F9" s="11">
        <v>90000</v>
      </c>
      <c r="G9" s="11"/>
      <c r="H9" s="11">
        <v>90000</v>
      </c>
      <c r="I9" s="11"/>
      <c r="J9" s="11">
        <f t="shared" ref="J9:J17" si="0">SUM(H9:I9)</f>
        <v>90000</v>
      </c>
      <c r="K9" s="12" t="s">
        <v>253</v>
      </c>
      <c r="L9" s="21" t="s">
        <v>44</v>
      </c>
    </row>
    <row r="10" spans="1:12" ht="15.75" x14ac:dyDescent="0.25">
      <c r="A10" s="7">
        <v>3</v>
      </c>
      <c r="B10" s="23" t="s">
        <v>25</v>
      </c>
      <c r="C10" s="9" t="s">
        <v>26</v>
      </c>
      <c r="D10" s="19" t="s">
        <v>24</v>
      </c>
      <c r="E10" s="11">
        <v>90000</v>
      </c>
      <c r="F10" s="11">
        <v>169000</v>
      </c>
      <c r="G10" s="11">
        <v>99000</v>
      </c>
      <c r="H10" s="11"/>
      <c r="I10" s="11"/>
      <c r="J10" s="11">
        <f t="shared" si="0"/>
        <v>0</v>
      </c>
      <c r="K10" s="12"/>
      <c r="L10" s="21"/>
    </row>
    <row r="11" spans="1:12" ht="15.75" x14ac:dyDescent="0.25">
      <c r="A11" s="7">
        <v>4</v>
      </c>
      <c r="B11" s="23" t="s">
        <v>177</v>
      </c>
      <c r="C11" s="9" t="s">
        <v>176</v>
      </c>
      <c r="D11" s="19" t="s">
        <v>178</v>
      </c>
      <c r="E11" s="11">
        <v>90000</v>
      </c>
      <c r="F11" s="11">
        <v>108000</v>
      </c>
      <c r="G11" s="11">
        <v>18000</v>
      </c>
      <c r="H11" s="11"/>
      <c r="I11" s="11"/>
      <c r="J11" s="11">
        <f t="shared" si="0"/>
        <v>0</v>
      </c>
      <c r="K11" s="12"/>
      <c r="L11" s="21"/>
    </row>
    <row r="12" spans="1:12" ht="15.75" x14ac:dyDescent="0.25">
      <c r="A12" s="7">
        <v>5</v>
      </c>
      <c r="B12" s="10" t="s">
        <v>246</v>
      </c>
      <c r="C12" s="9" t="s">
        <v>33</v>
      </c>
      <c r="D12" s="19" t="s">
        <v>247</v>
      </c>
      <c r="E12" s="20">
        <v>120000</v>
      </c>
      <c r="F12" s="11"/>
      <c r="G12" s="31"/>
      <c r="H12" s="20">
        <v>120000</v>
      </c>
      <c r="I12" s="11">
        <v>120000</v>
      </c>
      <c r="J12" s="11">
        <f t="shared" si="0"/>
        <v>240000</v>
      </c>
      <c r="K12" s="12" t="s">
        <v>244</v>
      </c>
      <c r="L12" s="21" t="s">
        <v>245</v>
      </c>
    </row>
    <row r="13" spans="1:12" ht="15.75" x14ac:dyDescent="0.25">
      <c r="A13" s="7"/>
      <c r="B13" s="13" t="s">
        <v>39</v>
      </c>
      <c r="C13" s="9" t="s">
        <v>33</v>
      </c>
      <c r="D13" s="19" t="s">
        <v>34</v>
      </c>
      <c r="E13" s="20"/>
      <c r="F13" s="11">
        <v>1092000</v>
      </c>
      <c r="G13" s="31">
        <v>132000</v>
      </c>
      <c r="H13" s="20">
        <v>120000</v>
      </c>
      <c r="I13" s="11">
        <v>120000</v>
      </c>
      <c r="J13" s="11">
        <f t="shared" si="0"/>
        <v>240000</v>
      </c>
      <c r="K13" s="12" t="s">
        <v>256</v>
      </c>
      <c r="L13" s="35" t="s">
        <v>257</v>
      </c>
    </row>
    <row r="14" spans="1:12" ht="15.75" x14ac:dyDescent="0.25">
      <c r="A14" s="7">
        <v>6</v>
      </c>
      <c r="B14" s="13" t="s">
        <v>46</v>
      </c>
      <c r="C14" s="9" t="s">
        <v>45</v>
      </c>
      <c r="D14" s="19" t="s">
        <v>47</v>
      </c>
      <c r="E14" s="20">
        <v>120000</v>
      </c>
      <c r="F14" s="11">
        <v>12000</v>
      </c>
      <c r="G14" s="11">
        <v>12000</v>
      </c>
      <c r="H14" s="20">
        <v>120000</v>
      </c>
      <c r="I14" s="20"/>
      <c r="J14" s="11">
        <f t="shared" si="0"/>
        <v>120000</v>
      </c>
      <c r="K14" s="12" t="s">
        <v>254</v>
      </c>
      <c r="L14" s="21" t="s">
        <v>44</v>
      </c>
    </row>
    <row r="15" spans="1:12" ht="15.75" x14ac:dyDescent="0.25">
      <c r="A15" s="7">
        <v>7</v>
      </c>
      <c r="B15" s="13" t="s">
        <v>60</v>
      </c>
      <c r="C15" s="9" t="s">
        <v>61</v>
      </c>
      <c r="D15" s="19" t="s">
        <v>62</v>
      </c>
      <c r="E15" s="20">
        <v>80000</v>
      </c>
      <c r="F15" s="11"/>
      <c r="G15" s="11"/>
      <c r="H15" s="20">
        <v>80000</v>
      </c>
      <c r="I15" s="20"/>
      <c r="J15" s="11">
        <f t="shared" si="0"/>
        <v>80000</v>
      </c>
      <c r="K15" s="12" t="s">
        <v>260</v>
      </c>
      <c r="L15" s="21" t="s">
        <v>44</v>
      </c>
    </row>
    <row r="16" spans="1:12" ht="15.75" x14ac:dyDescent="0.25">
      <c r="A16" s="7">
        <v>8</v>
      </c>
      <c r="B16" s="10" t="s">
        <v>36</v>
      </c>
      <c r="C16" s="9" t="s">
        <v>35</v>
      </c>
      <c r="D16" s="19" t="s">
        <v>37</v>
      </c>
      <c r="E16" s="11">
        <v>90000</v>
      </c>
      <c r="F16" s="11">
        <v>360000</v>
      </c>
      <c r="G16" s="34">
        <v>100000</v>
      </c>
      <c r="H16" s="11">
        <v>90000</v>
      </c>
      <c r="I16" s="11"/>
      <c r="J16" s="11">
        <f t="shared" si="0"/>
        <v>90000</v>
      </c>
      <c r="K16" s="12" t="s">
        <v>259</v>
      </c>
      <c r="L16" s="21" t="s">
        <v>44</v>
      </c>
    </row>
    <row r="17" spans="1:14" ht="15.75" x14ac:dyDescent="0.25">
      <c r="A17" s="7">
        <v>9</v>
      </c>
      <c r="B17" s="13" t="s">
        <v>40</v>
      </c>
      <c r="C17" s="9" t="s">
        <v>38</v>
      </c>
      <c r="D17" s="19" t="s">
        <v>41</v>
      </c>
      <c r="E17" s="20">
        <v>120000</v>
      </c>
      <c r="F17" s="11"/>
      <c r="G17" s="11"/>
      <c r="H17" s="20">
        <v>120000</v>
      </c>
      <c r="I17" s="11"/>
      <c r="J17" s="11">
        <f t="shared" si="0"/>
        <v>120000</v>
      </c>
      <c r="K17" s="12" t="s">
        <v>255</v>
      </c>
      <c r="L17" s="21" t="s">
        <v>44</v>
      </c>
      <c r="N17" s="1"/>
    </row>
    <row r="18" spans="1:14" ht="18.75" x14ac:dyDescent="0.25">
      <c r="A18" s="51" t="s">
        <v>13</v>
      </c>
      <c r="B18" s="52"/>
      <c r="C18" s="52"/>
      <c r="D18" s="53"/>
      <c r="E18" s="14"/>
      <c r="F18" s="14">
        <f t="shared" ref="F18:I18" si="1">SUM(F8:F17)</f>
        <v>1831000</v>
      </c>
      <c r="G18" s="29">
        <f t="shared" si="1"/>
        <v>361000</v>
      </c>
      <c r="H18" s="29">
        <f t="shared" si="1"/>
        <v>830000</v>
      </c>
      <c r="I18" s="29">
        <f t="shared" si="1"/>
        <v>240000</v>
      </c>
      <c r="J18" s="29">
        <f>SUM(J8:J17)</f>
        <v>1070000</v>
      </c>
      <c r="K18" s="12" t="s">
        <v>261</v>
      </c>
      <c r="L18" s="2" t="s">
        <v>48</v>
      </c>
    </row>
    <row r="19" spans="1:14" ht="14.25" customHeight="1" x14ac:dyDescent="0.25">
      <c r="A19" s="57" t="s">
        <v>14</v>
      </c>
      <c r="B19" s="58"/>
      <c r="C19" s="58"/>
      <c r="D19" s="58"/>
      <c r="E19" s="58"/>
      <c r="F19" s="58"/>
      <c r="G19" s="58"/>
      <c r="H19" s="58"/>
      <c r="I19" s="59"/>
      <c r="J19" s="11">
        <f>-J18*0.1</f>
        <v>-107000</v>
      </c>
    </row>
    <row r="20" spans="1:14" ht="15.75" x14ac:dyDescent="0.25">
      <c r="A20" s="42" t="s">
        <v>43</v>
      </c>
      <c r="B20" s="43"/>
      <c r="C20" s="43"/>
      <c r="D20" s="43"/>
      <c r="E20" s="43"/>
      <c r="F20" s="43"/>
      <c r="G20" s="43"/>
      <c r="H20" s="43"/>
      <c r="I20" s="44"/>
      <c r="J20" s="11">
        <f>SUM(J18:J19)</f>
        <v>963000</v>
      </c>
    </row>
    <row r="21" spans="1:14" ht="15.75" x14ac:dyDescent="0.25">
      <c r="A21" s="63" t="s">
        <v>272</v>
      </c>
      <c r="B21" s="63"/>
      <c r="C21" s="63"/>
      <c r="D21" s="63"/>
      <c r="E21" s="63"/>
      <c r="F21" s="63"/>
      <c r="G21" s="63"/>
      <c r="H21" s="63"/>
      <c r="I21" s="63"/>
      <c r="J21" s="11">
        <v>-240000</v>
      </c>
    </row>
    <row r="22" spans="1:14" ht="15.75" x14ac:dyDescent="0.25">
      <c r="A22" s="63" t="s">
        <v>271</v>
      </c>
      <c r="B22" s="63"/>
      <c r="C22" s="63"/>
      <c r="D22" s="63"/>
      <c r="E22" s="63"/>
      <c r="F22" s="63"/>
      <c r="G22" s="63"/>
      <c r="H22" s="63"/>
      <c r="I22" s="63"/>
      <c r="J22" s="11">
        <v>-240000</v>
      </c>
    </row>
    <row r="23" spans="1:14" ht="15.75" x14ac:dyDescent="0.25">
      <c r="A23" s="63" t="s">
        <v>258</v>
      </c>
      <c r="B23" s="63"/>
      <c r="C23" s="63"/>
      <c r="D23" s="63"/>
      <c r="E23" s="63"/>
      <c r="F23" s="63"/>
      <c r="G23" s="63"/>
      <c r="H23" s="63"/>
      <c r="I23" s="63"/>
      <c r="J23" s="11">
        <f>SUM(J20:J22)</f>
        <v>483000</v>
      </c>
    </row>
    <row r="24" spans="1:14" ht="6.75" customHeight="1" x14ac:dyDescent="0.25">
      <c r="F24" s="1"/>
    </row>
    <row r="25" spans="1:14" x14ac:dyDescent="0.25">
      <c r="A25" s="54" t="s">
        <v>66</v>
      </c>
      <c r="B25" s="54"/>
      <c r="C25" s="54"/>
      <c r="D25" s="54"/>
      <c r="E25" s="54"/>
      <c r="F25" s="54"/>
      <c r="G25" s="54"/>
      <c r="H25" s="54"/>
      <c r="I25" s="24"/>
      <c r="J25" s="1"/>
    </row>
    <row r="26" spans="1:14" x14ac:dyDescent="0.25">
      <c r="A26" s="54" t="s">
        <v>67</v>
      </c>
      <c r="B26" s="54"/>
      <c r="C26" s="54"/>
      <c r="D26" s="54"/>
      <c r="E26" s="54"/>
      <c r="F26" s="54"/>
      <c r="G26" s="54"/>
      <c r="H26" s="54"/>
      <c r="I26" s="54"/>
      <c r="J26" s="1"/>
    </row>
    <row r="27" spans="1:14" x14ac:dyDescent="0.25">
      <c r="A27" s="54" t="s">
        <v>68</v>
      </c>
      <c r="B27" s="54"/>
      <c r="C27" s="54"/>
      <c r="D27" s="25"/>
      <c r="E27" s="25"/>
      <c r="F27" s="30"/>
      <c r="G27" s="25"/>
      <c r="H27" s="30"/>
      <c r="I27" s="26"/>
    </row>
    <row r="28" spans="1:14" ht="15.75" x14ac:dyDescent="0.25">
      <c r="A28" s="7">
        <v>5</v>
      </c>
      <c r="B28" s="13" t="s">
        <v>39</v>
      </c>
      <c r="C28" s="9" t="s">
        <v>33</v>
      </c>
      <c r="D28" s="19" t="s">
        <v>34</v>
      </c>
      <c r="E28" s="20">
        <v>120000</v>
      </c>
      <c r="F28" s="11">
        <v>1092000</v>
      </c>
      <c r="G28" s="31">
        <v>132000</v>
      </c>
      <c r="H28" s="62" t="s">
        <v>241</v>
      </c>
      <c r="I28" s="45"/>
      <c r="J28" s="45"/>
      <c r="K28" s="45"/>
      <c r="L28" s="45"/>
    </row>
    <row r="29" spans="1:14" x14ac:dyDescent="0.25">
      <c r="A29" s="45" t="s">
        <v>242</v>
      </c>
      <c r="B29" s="45"/>
      <c r="C29" s="45"/>
      <c r="D29" s="45"/>
      <c r="E29" s="45"/>
      <c r="F29" s="45"/>
      <c r="G29" s="45"/>
      <c r="H29" s="45"/>
      <c r="I29" s="45"/>
      <c r="J29" s="45"/>
      <c r="K29" s="45"/>
    </row>
    <row r="30" spans="1:14" x14ac:dyDescent="0.25">
      <c r="A30" s="45" t="s">
        <v>243</v>
      </c>
      <c r="B30" s="45"/>
      <c r="C30" s="45"/>
      <c r="D30" s="45"/>
      <c r="E30" s="45"/>
      <c r="F30" s="45"/>
      <c r="G30" s="45"/>
      <c r="H30" s="45"/>
      <c r="I30" s="45"/>
      <c r="J30" s="45"/>
      <c r="K30" s="45"/>
    </row>
    <row r="31" spans="1:14" x14ac:dyDescent="0.25">
      <c r="F31" s="1"/>
    </row>
  </sheetData>
  <mergeCells count="16">
    <mergeCell ref="A19:I19"/>
    <mergeCell ref="C3:D3"/>
    <mergeCell ref="A4:L4"/>
    <mergeCell ref="A5:L5"/>
    <mergeCell ref="A6:L6"/>
    <mergeCell ref="A18:D18"/>
    <mergeCell ref="A30:K30"/>
    <mergeCell ref="A20:I20"/>
    <mergeCell ref="A25:H25"/>
    <mergeCell ref="A26:I26"/>
    <mergeCell ref="A27:C27"/>
    <mergeCell ref="H28:L28"/>
    <mergeCell ref="A29:K29"/>
    <mergeCell ref="A21:I21"/>
    <mergeCell ref="A23:I23"/>
    <mergeCell ref="A22:I2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opLeftCell="A13" zoomScale="178" zoomScaleNormal="178" workbookViewId="0">
      <selection activeCell="F10" sqref="F10"/>
    </sheetView>
  </sheetViews>
  <sheetFormatPr baseColWidth="10" defaultRowHeight="15" x14ac:dyDescent="0.25"/>
  <cols>
    <col min="1" max="1" width="2.7109375" customWidth="1"/>
    <col min="2" max="2" width="24.710937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.42578125" customWidth="1"/>
    <col min="11" max="11" width="9" customWidth="1"/>
    <col min="12" max="12" width="13.5703125" customWidth="1"/>
  </cols>
  <sheetData>
    <row r="1" spans="1:14" ht="15.75" x14ac:dyDescent="0.25">
      <c r="A1" s="16" t="s">
        <v>15</v>
      </c>
      <c r="E1" s="17" t="s">
        <v>16</v>
      </c>
      <c r="G1" t="s">
        <v>82</v>
      </c>
    </row>
    <row r="2" spans="1:14" ht="15.75" x14ac:dyDescent="0.25">
      <c r="A2" s="16" t="s">
        <v>18</v>
      </c>
      <c r="E2" s="17" t="s">
        <v>19</v>
      </c>
      <c r="G2" t="s">
        <v>20</v>
      </c>
    </row>
    <row r="3" spans="1:14" x14ac:dyDescent="0.25">
      <c r="A3" s="16" t="s">
        <v>21</v>
      </c>
      <c r="C3" s="47" t="s">
        <v>22</v>
      </c>
      <c r="D3" s="47"/>
      <c r="E3" t="s">
        <v>23</v>
      </c>
      <c r="J3" s="1"/>
    </row>
    <row r="4" spans="1:14" ht="30" customHeight="1" x14ac:dyDescent="0.35">
      <c r="A4" s="48" t="s">
        <v>0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</row>
    <row r="5" spans="1:14" ht="31.5" x14ac:dyDescent="0.5">
      <c r="A5" s="49" t="s">
        <v>42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</row>
    <row r="6" spans="1:14" ht="25.5" customHeight="1" x14ac:dyDescent="0.35">
      <c r="A6" s="50" t="s">
        <v>262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</row>
    <row r="7" spans="1:14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  <c r="G7" s="5" t="s">
        <v>7</v>
      </c>
      <c r="H7" s="6" t="s">
        <v>8</v>
      </c>
      <c r="I7" s="3" t="s">
        <v>9</v>
      </c>
      <c r="J7" s="5" t="s">
        <v>10</v>
      </c>
      <c r="K7" s="3" t="s">
        <v>11</v>
      </c>
      <c r="L7" s="3" t="s">
        <v>12</v>
      </c>
    </row>
    <row r="8" spans="1:14" ht="15.75" x14ac:dyDescent="0.25">
      <c r="A8" s="7">
        <v>1</v>
      </c>
      <c r="B8" s="8" t="s">
        <v>27</v>
      </c>
      <c r="C8" s="9" t="s">
        <v>28</v>
      </c>
      <c r="D8" s="19" t="s">
        <v>197</v>
      </c>
      <c r="E8" s="11">
        <v>90000</v>
      </c>
      <c r="F8" s="11"/>
      <c r="G8" s="18"/>
      <c r="H8" s="11">
        <v>90000</v>
      </c>
      <c r="I8" s="20"/>
      <c r="J8" s="11">
        <f>SUM(H8:I8)</f>
        <v>90000</v>
      </c>
      <c r="K8" s="12" t="s">
        <v>261</v>
      </c>
      <c r="L8" s="21" t="s">
        <v>44</v>
      </c>
    </row>
    <row r="9" spans="1:14" ht="15.75" x14ac:dyDescent="0.25">
      <c r="A9" s="7">
        <v>2</v>
      </c>
      <c r="B9" s="8" t="s">
        <v>30</v>
      </c>
      <c r="C9" s="9" t="s">
        <v>31</v>
      </c>
      <c r="D9" t="s">
        <v>32</v>
      </c>
      <c r="E9" s="11">
        <v>90000</v>
      </c>
      <c r="F9" s="11">
        <v>90000</v>
      </c>
      <c r="G9" s="11"/>
      <c r="H9" s="11">
        <v>90000</v>
      </c>
      <c r="I9" s="11"/>
      <c r="J9" s="11">
        <f t="shared" ref="J9:J16" si="0">SUM(H9:I9)</f>
        <v>90000</v>
      </c>
      <c r="K9" s="12" t="s">
        <v>275</v>
      </c>
      <c r="L9" s="21" t="s">
        <v>44</v>
      </c>
    </row>
    <row r="10" spans="1:14" ht="15.75" x14ac:dyDescent="0.25">
      <c r="A10" s="7">
        <v>3</v>
      </c>
      <c r="B10" s="23" t="s">
        <v>25</v>
      </c>
      <c r="C10" s="9" t="s">
        <v>26</v>
      </c>
      <c r="D10" s="19" t="s">
        <v>24</v>
      </c>
      <c r="E10" s="11">
        <v>90000</v>
      </c>
      <c r="F10" s="11">
        <v>268000</v>
      </c>
      <c r="G10" s="36">
        <v>108000</v>
      </c>
      <c r="H10" s="11">
        <v>90000</v>
      </c>
      <c r="I10" s="11"/>
      <c r="J10" s="11">
        <f t="shared" si="0"/>
        <v>90000</v>
      </c>
      <c r="K10" s="12" t="s">
        <v>276</v>
      </c>
      <c r="L10" s="21" t="s">
        <v>44</v>
      </c>
    </row>
    <row r="11" spans="1:14" ht="15.75" x14ac:dyDescent="0.25">
      <c r="A11" s="7">
        <v>4</v>
      </c>
      <c r="B11" s="23" t="s">
        <v>177</v>
      </c>
      <c r="C11" s="9" t="s">
        <v>176</v>
      </c>
      <c r="D11" s="19" t="s">
        <v>178</v>
      </c>
      <c r="E11" s="11">
        <v>90000</v>
      </c>
      <c r="F11" s="11">
        <v>207000</v>
      </c>
      <c r="G11" s="11">
        <v>27000</v>
      </c>
      <c r="H11" s="64" t="s">
        <v>263</v>
      </c>
      <c r="I11" s="65"/>
      <c r="J11" s="65"/>
      <c r="K11" s="65"/>
      <c r="L11" s="66"/>
    </row>
    <row r="12" spans="1:14" ht="15.75" x14ac:dyDescent="0.25">
      <c r="A12" s="7">
        <v>5</v>
      </c>
      <c r="B12" s="10" t="s">
        <v>246</v>
      </c>
      <c r="C12" s="9" t="s">
        <v>33</v>
      </c>
      <c r="D12" s="19" t="s">
        <v>247</v>
      </c>
      <c r="E12" s="20">
        <v>120000</v>
      </c>
      <c r="F12" s="11"/>
      <c r="G12" s="31"/>
      <c r="H12" s="20"/>
      <c r="I12" s="11"/>
      <c r="J12" s="11"/>
      <c r="K12" s="12" t="s">
        <v>244</v>
      </c>
      <c r="L12" s="21" t="s">
        <v>245</v>
      </c>
    </row>
    <row r="13" spans="1:14" ht="15.75" x14ac:dyDescent="0.25">
      <c r="A13" s="7">
        <v>6</v>
      </c>
      <c r="B13" s="13" t="s">
        <v>46</v>
      </c>
      <c r="C13" s="9" t="s">
        <v>45</v>
      </c>
      <c r="D13" s="19" t="s">
        <v>47</v>
      </c>
      <c r="E13" s="20">
        <v>120000</v>
      </c>
      <c r="F13" s="11">
        <v>12000</v>
      </c>
      <c r="G13" s="11">
        <v>12000</v>
      </c>
      <c r="H13" s="20">
        <v>120000</v>
      </c>
      <c r="I13" s="20"/>
      <c r="J13" s="11">
        <f t="shared" si="0"/>
        <v>120000</v>
      </c>
      <c r="K13" s="12" t="s">
        <v>276</v>
      </c>
      <c r="L13" s="21" t="s">
        <v>44</v>
      </c>
    </row>
    <row r="14" spans="1:14" ht="15.75" x14ac:dyDescent="0.25">
      <c r="A14" s="7">
        <v>7</v>
      </c>
      <c r="B14" s="13" t="s">
        <v>60</v>
      </c>
      <c r="C14" s="9" t="s">
        <v>61</v>
      </c>
      <c r="D14" s="19" t="s">
        <v>62</v>
      </c>
      <c r="E14" s="20">
        <v>80000</v>
      </c>
      <c r="F14" s="11"/>
      <c r="G14" s="11"/>
      <c r="H14" s="20">
        <v>80000</v>
      </c>
      <c r="I14" s="20"/>
      <c r="J14" s="11">
        <f t="shared" si="0"/>
        <v>80000</v>
      </c>
      <c r="K14" s="12" t="s">
        <v>280</v>
      </c>
      <c r="L14" s="21" t="s">
        <v>44</v>
      </c>
    </row>
    <row r="15" spans="1:14" ht="15.75" x14ac:dyDescent="0.25">
      <c r="A15" s="7">
        <v>8</v>
      </c>
      <c r="B15" s="10" t="s">
        <v>36</v>
      </c>
      <c r="C15" s="9" t="s">
        <v>35</v>
      </c>
      <c r="D15" s="19" t="s">
        <v>37</v>
      </c>
      <c r="E15" s="11">
        <v>90000</v>
      </c>
      <c r="F15" s="11">
        <v>360000</v>
      </c>
      <c r="G15" s="34">
        <v>100000</v>
      </c>
      <c r="H15" s="11">
        <v>90000</v>
      </c>
      <c r="I15" s="11"/>
      <c r="J15" s="11">
        <f t="shared" si="0"/>
        <v>90000</v>
      </c>
      <c r="K15" s="12" t="s">
        <v>281</v>
      </c>
      <c r="L15" s="21" t="s">
        <v>44</v>
      </c>
    </row>
    <row r="16" spans="1:14" ht="15.75" x14ac:dyDescent="0.25">
      <c r="A16" s="7">
        <v>9</v>
      </c>
      <c r="B16" s="13" t="s">
        <v>40</v>
      </c>
      <c r="C16" s="9" t="s">
        <v>38</v>
      </c>
      <c r="D16" s="19" t="s">
        <v>41</v>
      </c>
      <c r="E16" s="20">
        <v>120000</v>
      </c>
      <c r="F16" s="11"/>
      <c r="G16" s="11"/>
      <c r="H16" s="20">
        <v>120000</v>
      </c>
      <c r="I16" s="11"/>
      <c r="J16" s="11">
        <f t="shared" si="0"/>
        <v>120000</v>
      </c>
      <c r="K16" s="12" t="s">
        <v>277</v>
      </c>
      <c r="L16" s="21" t="s">
        <v>44</v>
      </c>
      <c r="N16" s="1"/>
    </row>
    <row r="17" spans="1:12" ht="18.75" x14ac:dyDescent="0.25">
      <c r="A17" s="51" t="s">
        <v>13</v>
      </c>
      <c r="B17" s="52"/>
      <c r="C17" s="52"/>
      <c r="D17" s="53"/>
      <c r="E17" s="14">
        <f t="shared" ref="E17:J17" si="1">SUM(E8:E16)</f>
        <v>890000</v>
      </c>
      <c r="F17" s="14">
        <f t="shared" si="1"/>
        <v>937000</v>
      </c>
      <c r="G17" s="29">
        <f t="shared" si="1"/>
        <v>247000</v>
      </c>
      <c r="H17" s="29">
        <f t="shared" si="1"/>
        <v>680000</v>
      </c>
      <c r="I17" s="29">
        <f t="shared" si="1"/>
        <v>0</v>
      </c>
      <c r="J17" s="29">
        <f t="shared" si="1"/>
        <v>680000</v>
      </c>
      <c r="K17" s="12" t="s">
        <v>278</v>
      </c>
      <c r="L17" s="2" t="s">
        <v>48</v>
      </c>
    </row>
    <row r="18" spans="1:12" ht="14.25" customHeight="1" x14ac:dyDescent="0.25">
      <c r="A18" s="57" t="s">
        <v>14</v>
      </c>
      <c r="B18" s="58"/>
      <c r="C18" s="58"/>
      <c r="D18" s="58"/>
      <c r="E18" s="58"/>
      <c r="F18" s="58"/>
      <c r="G18" s="58"/>
      <c r="H18" s="58"/>
      <c r="I18" s="59"/>
      <c r="J18" s="11">
        <f>-J17*0.1</f>
        <v>-68000</v>
      </c>
    </row>
    <row r="19" spans="1:12" ht="15.75" x14ac:dyDescent="0.25">
      <c r="A19" s="42" t="s">
        <v>43</v>
      </c>
      <c r="B19" s="43"/>
      <c r="C19" s="43"/>
      <c r="D19" s="43"/>
      <c r="E19" s="43"/>
      <c r="F19" s="43"/>
      <c r="G19" s="43"/>
      <c r="H19" s="43"/>
      <c r="I19" s="44"/>
      <c r="J19" s="11">
        <f>SUM(J17:J18)</f>
        <v>612000</v>
      </c>
    </row>
    <row r="20" spans="1:12" ht="6.75" customHeight="1" x14ac:dyDescent="0.25">
      <c r="F20" s="1"/>
    </row>
    <row r="21" spans="1:12" x14ac:dyDescent="0.25">
      <c r="A21" s="54" t="s">
        <v>66</v>
      </c>
      <c r="B21" s="54"/>
      <c r="C21" s="54"/>
      <c r="D21" s="54"/>
      <c r="E21" s="54"/>
      <c r="F21" s="54"/>
      <c r="G21" s="54"/>
      <c r="H21" s="54"/>
      <c r="I21" s="24"/>
      <c r="J21" s="1"/>
    </row>
    <row r="22" spans="1:12" x14ac:dyDescent="0.25">
      <c r="A22" s="54" t="s">
        <v>67</v>
      </c>
      <c r="B22" s="54"/>
      <c r="C22" s="54"/>
      <c r="D22" s="54"/>
      <c r="E22" s="54"/>
      <c r="F22" s="54"/>
      <c r="G22" s="54"/>
      <c r="H22" s="54"/>
      <c r="I22" s="54"/>
      <c r="J22" s="1"/>
    </row>
    <row r="23" spans="1:12" x14ac:dyDescent="0.25">
      <c r="A23" s="54" t="s">
        <v>68</v>
      </c>
      <c r="B23" s="54"/>
      <c r="C23" s="54"/>
      <c r="D23" s="25"/>
      <c r="E23" s="25"/>
      <c r="F23" s="30"/>
      <c r="G23" s="25"/>
      <c r="H23" s="30"/>
      <c r="I23" s="26"/>
    </row>
    <row r="24" spans="1:12" x14ac:dyDescent="0.25">
      <c r="F24" s="1"/>
    </row>
    <row r="25" spans="1:12" ht="15.75" x14ac:dyDescent="0.25">
      <c r="A25" s="7">
        <v>4</v>
      </c>
      <c r="B25" s="23" t="s">
        <v>177</v>
      </c>
      <c r="C25" s="9" t="s">
        <v>176</v>
      </c>
      <c r="D25" s="19" t="s">
        <v>178</v>
      </c>
      <c r="E25" s="11">
        <v>90000</v>
      </c>
      <c r="F25" s="11">
        <v>207000</v>
      </c>
      <c r="G25" s="11">
        <v>27000</v>
      </c>
      <c r="H25" s="64" t="s">
        <v>263</v>
      </c>
      <c r="I25" s="65"/>
      <c r="J25" s="65"/>
      <c r="K25" s="65"/>
      <c r="L25" s="66"/>
    </row>
    <row r="26" spans="1:12" x14ac:dyDescent="0.25">
      <c r="A26" s="67" t="s">
        <v>264</v>
      </c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</row>
    <row r="28" spans="1:12" ht="15.75" x14ac:dyDescent="0.25">
      <c r="A28" s="7"/>
      <c r="B28" s="10" t="s">
        <v>265</v>
      </c>
      <c r="C28" s="9" t="s">
        <v>176</v>
      </c>
      <c r="D28" s="19" t="s">
        <v>266</v>
      </c>
      <c r="E28" s="68" t="s">
        <v>269</v>
      </c>
      <c r="F28" s="69"/>
      <c r="G28" s="69"/>
      <c r="H28" s="69"/>
      <c r="I28" s="69"/>
      <c r="J28" s="69"/>
      <c r="K28" s="69"/>
      <c r="L28" s="70"/>
    </row>
    <row r="29" spans="1:12" x14ac:dyDescent="0.25">
      <c r="A29" s="67" t="s">
        <v>270</v>
      </c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</row>
  </sheetData>
  <mergeCells count="15">
    <mergeCell ref="A29:L29"/>
    <mergeCell ref="H25:L25"/>
    <mergeCell ref="A26:L26"/>
    <mergeCell ref="E28:L28"/>
    <mergeCell ref="A19:I19"/>
    <mergeCell ref="A21:H21"/>
    <mergeCell ref="A22:I22"/>
    <mergeCell ref="A23:C23"/>
    <mergeCell ref="A18:I18"/>
    <mergeCell ref="C3:D3"/>
    <mergeCell ref="A4:L4"/>
    <mergeCell ref="A5:L5"/>
    <mergeCell ref="A6:L6"/>
    <mergeCell ref="A17:D17"/>
    <mergeCell ref="H11:L11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topLeftCell="A4" zoomScaleNormal="100" workbookViewId="0">
      <selection activeCell="L17" sqref="L17"/>
    </sheetView>
  </sheetViews>
  <sheetFormatPr baseColWidth="10" defaultRowHeight="15" x14ac:dyDescent="0.25"/>
  <cols>
    <col min="1" max="1" width="2.7109375" customWidth="1"/>
    <col min="2" max="2" width="24.710937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.42578125" customWidth="1"/>
    <col min="11" max="11" width="9" customWidth="1"/>
    <col min="12" max="12" width="13.5703125" customWidth="1"/>
  </cols>
  <sheetData>
    <row r="1" spans="1:14" ht="15.75" x14ac:dyDescent="0.25">
      <c r="A1" s="16" t="s">
        <v>15</v>
      </c>
      <c r="E1" s="17" t="s">
        <v>16</v>
      </c>
      <c r="G1" t="s">
        <v>82</v>
      </c>
    </row>
    <row r="2" spans="1:14" ht="15.75" x14ac:dyDescent="0.25">
      <c r="A2" s="16" t="s">
        <v>18</v>
      </c>
      <c r="E2" s="17" t="s">
        <v>19</v>
      </c>
      <c r="G2" t="s">
        <v>20</v>
      </c>
    </row>
    <row r="3" spans="1:14" x14ac:dyDescent="0.25">
      <c r="A3" s="16" t="s">
        <v>21</v>
      </c>
      <c r="C3" s="47" t="s">
        <v>22</v>
      </c>
      <c r="D3" s="47"/>
      <c r="E3" t="s">
        <v>23</v>
      </c>
      <c r="J3" s="1"/>
    </row>
    <row r="4" spans="1:14" ht="30" customHeight="1" x14ac:dyDescent="0.35">
      <c r="A4" s="48" t="s">
        <v>0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</row>
    <row r="5" spans="1:14" ht="31.5" x14ac:dyDescent="0.5">
      <c r="A5" s="49" t="s">
        <v>42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</row>
    <row r="6" spans="1:14" ht="25.5" customHeight="1" x14ac:dyDescent="0.35">
      <c r="A6" s="50" t="s">
        <v>273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</row>
    <row r="7" spans="1:14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  <c r="G7" s="5" t="s">
        <v>7</v>
      </c>
      <c r="H7" s="6" t="s">
        <v>8</v>
      </c>
      <c r="I7" s="3" t="s">
        <v>9</v>
      </c>
      <c r="J7" s="5" t="s">
        <v>10</v>
      </c>
      <c r="K7" s="3" t="s">
        <v>11</v>
      </c>
      <c r="L7" s="3" t="s">
        <v>12</v>
      </c>
    </row>
    <row r="8" spans="1:14" ht="15.75" x14ac:dyDescent="0.25">
      <c r="A8" s="7">
        <v>1</v>
      </c>
      <c r="B8" s="8" t="s">
        <v>27</v>
      </c>
      <c r="C8" s="9" t="s">
        <v>28</v>
      </c>
      <c r="D8" s="19" t="s">
        <v>197</v>
      </c>
      <c r="E8" s="11">
        <v>90000</v>
      </c>
      <c r="F8" s="11"/>
      <c r="G8" s="18"/>
      <c r="H8" s="11">
        <v>90000</v>
      </c>
      <c r="I8" s="20"/>
      <c r="J8" s="11">
        <f>SUM(H8:I8)</f>
        <v>90000</v>
      </c>
      <c r="K8" s="12" t="s">
        <v>274</v>
      </c>
      <c r="L8" s="21" t="s">
        <v>44</v>
      </c>
    </row>
    <row r="9" spans="1:14" ht="15.75" x14ac:dyDescent="0.25">
      <c r="A9" s="7">
        <v>2</v>
      </c>
      <c r="B9" s="8" t="s">
        <v>30</v>
      </c>
      <c r="C9" s="9" t="s">
        <v>31</v>
      </c>
      <c r="D9" t="s">
        <v>32</v>
      </c>
      <c r="E9" s="11">
        <v>90000</v>
      </c>
      <c r="F9" s="11">
        <v>90000</v>
      </c>
      <c r="G9" s="11"/>
      <c r="H9" s="11"/>
      <c r="I9" s="11">
        <v>90000</v>
      </c>
      <c r="J9" s="11">
        <f t="shared" ref="J9:J16" si="0">SUM(H9:I9)</f>
        <v>90000</v>
      </c>
      <c r="K9" s="12"/>
      <c r="L9" s="12" t="s">
        <v>283</v>
      </c>
    </row>
    <row r="10" spans="1:14" ht="15.75" x14ac:dyDescent="0.25">
      <c r="A10" s="7">
        <v>3</v>
      </c>
      <c r="B10" s="23" t="s">
        <v>25</v>
      </c>
      <c r="C10" s="9" t="s">
        <v>26</v>
      </c>
      <c r="D10" s="19" t="s">
        <v>24</v>
      </c>
      <c r="E10" s="11">
        <v>90000</v>
      </c>
      <c r="F10" s="11">
        <v>268000</v>
      </c>
      <c r="G10" s="36">
        <v>108000</v>
      </c>
      <c r="H10" s="11"/>
      <c r="I10" s="11"/>
      <c r="J10" s="11">
        <f t="shared" si="0"/>
        <v>0</v>
      </c>
      <c r="K10" s="12"/>
      <c r="L10" s="12"/>
    </row>
    <row r="11" spans="1:14" ht="15.75" x14ac:dyDescent="0.25">
      <c r="A11" s="7">
        <v>4</v>
      </c>
      <c r="B11" s="10" t="s">
        <v>265</v>
      </c>
      <c r="C11" s="9" t="s">
        <v>176</v>
      </c>
      <c r="D11" s="19" t="s">
        <v>266</v>
      </c>
      <c r="E11" s="20">
        <v>130000</v>
      </c>
      <c r="F11" s="11"/>
      <c r="G11" s="11"/>
      <c r="H11" s="20">
        <v>130000</v>
      </c>
      <c r="I11" s="11">
        <v>130000</v>
      </c>
      <c r="J11" s="11">
        <f t="shared" si="0"/>
        <v>260000</v>
      </c>
      <c r="K11" s="12" t="s">
        <v>267</v>
      </c>
      <c r="L11" s="21" t="s">
        <v>268</v>
      </c>
    </row>
    <row r="12" spans="1:14" ht="15.75" x14ac:dyDescent="0.25">
      <c r="A12" s="7">
        <v>5</v>
      </c>
      <c r="B12" s="10" t="s">
        <v>246</v>
      </c>
      <c r="C12" s="9" t="s">
        <v>33</v>
      </c>
      <c r="D12" s="19" t="s">
        <v>247</v>
      </c>
      <c r="E12" s="20">
        <v>120000</v>
      </c>
      <c r="F12" s="11"/>
      <c r="G12" s="31"/>
      <c r="H12" s="20">
        <v>120000</v>
      </c>
      <c r="I12" s="11"/>
      <c r="J12" s="11">
        <f t="shared" si="0"/>
        <v>120000</v>
      </c>
      <c r="K12" s="12" t="s">
        <v>283</v>
      </c>
      <c r="L12" s="21" t="s">
        <v>44</v>
      </c>
    </row>
    <row r="13" spans="1:14" ht="15.75" x14ac:dyDescent="0.25">
      <c r="A13" s="7">
        <v>6</v>
      </c>
      <c r="B13" s="13" t="s">
        <v>46</v>
      </c>
      <c r="C13" s="9" t="s">
        <v>45</v>
      </c>
      <c r="D13" s="19" t="s">
        <v>47</v>
      </c>
      <c r="E13" s="20">
        <v>120000</v>
      </c>
      <c r="F13" s="11">
        <v>12000</v>
      </c>
      <c r="G13" s="11">
        <v>12000</v>
      </c>
      <c r="H13" s="20">
        <v>120000</v>
      </c>
      <c r="I13" s="20"/>
      <c r="J13" s="11">
        <f t="shared" si="0"/>
        <v>120000</v>
      </c>
      <c r="K13" s="12" t="s">
        <v>297</v>
      </c>
      <c r="L13" s="21" t="s">
        <v>44</v>
      </c>
    </row>
    <row r="14" spans="1:14" ht="15.75" x14ac:dyDescent="0.25">
      <c r="A14" s="7">
        <v>7</v>
      </c>
      <c r="B14" s="13" t="s">
        <v>60</v>
      </c>
      <c r="C14" s="9" t="s">
        <v>61</v>
      </c>
      <c r="D14" s="19" t="s">
        <v>62</v>
      </c>
      <c r="E14" s="20">
        <v>80000</v>
      </c>
      <c r="F14" s="11"/>
      <c r="G14" s="11"/>
      <c r="H14" s="20">
        <v>80000</v>
      </c>
      <c r="I14" s="20"/>
      <c r="J14" s="11">
        <f t="shared" si="0"/>
        <v>80000</v>
      </c>
      <c r="K14" s="12" t="s">
        <v>299</v>
      </c>
      <c r="L14" s="21" t="s">
        <v>44</v>
      </c>
    </row>
    <row r="15" spans="1:14" ht="15.75" x14ac:dyDescent="0.25">
      <c r="A15" s="7">
        <v>8</v>
      </c>
      <c r="B15" s="10" t="s">
        <v>36</v>
      </c>
      <c r="C15" s="9" t="s">
        <v>35</v>
      </c>
      <c r="D15" s="19" t="s">
        <v>37</v>
      </c>
      <c r="E15" s="11">
        <v>90000</v>
      </c>
      <c r="F15" s="11">
        <v>459000</v>
      </c>
      <c r="G15" s="34">
        <v>109000</v>
      </c>
      <c r="H15" s="11"/>
      <c r="I15" s="11"/>
      <c r="J15" s="11">
        <f t="shared" si="0"/>
        <v>0</v>
      </c>
      <c r="K15" s="12"/>
      <c r="L15" s="21"/>
    </row>
    <row r="16" spans="1:14" ht="15.75" x14ac:dyDescent="0.25">
      <c r="A16" s="7">
        <v>9</v>
      </c>
      <c r="B16" s="13" t="s">
        <v>40</v>
      </c>
      <c r="C16" s="9" t="s">
        <v>38</v>
      </c>
      <c r="D16" s="19" t="s">
        <v>41</v>
      </c>
      <c r="E16" s="20">
        <v>120000</v>
      </c>
      <c r="F16" s="11"/>
      <c r="G16" s="11"/>
      <c r="H16" s="20">
        <v>120000</v>
      </c>
      <c r="I16" s="11"/>
      <c r="J16" s="11">
        <f t="shared" si="0"/>
        <v>120000</v>
      </c>
      <c r="K16" s="12" t="s">
        <v>298</v>
      </c>
      <c r="L16" s="21" t="s">
        <v>44</v>
      </c>
      <c r="N16" s="1"/>
    </row>
    <row r="17" spans="1:12" ht="16.5" customHeight="1" x14ac:dyDescent="0.25">
      <c r="A17" s="51" t="s">
        <v>13</v>
      </c>
      <c r="B17" s="52"/>
      <c r="C17" s="52"/>
      <c r="D17" s="53"/>
      <c r="E17" s="14">
        <f t="shared" ref="E17:J17" si="1">SUM(E8:E16)</f>
        <v>930000</v>
      </c>
      <c r="F17" s="14">
        <f t="shared" si="1"/>
        <v>829000</v>
      </c>
      <c r="G17" s="14">
        <f t="shared" si="1"/>
        <v>229000</v>
      </c>
      <c r="H17" s="14">
        <f t="shared" si="1"/>
        <v>660000</v>
      </c>
      <c r="I17" s="14">
        <f t="shared" si="1"/>
        <v>220000</v>
      </c>
      <c r="J17" s="14">
        <f t="shared" si="1"/>
        <v>880000</v>
      </c>
      <c r="K17" s="12" t="s">
        <v>300</v>
      </c>
      <c r="L17" s="2" t="s">
        <v>48</v>
      </c>
    </row>
    <row r="18" spans="1:12" ht="16.5" customHeight="1" x14ac:dyDescent="0.25">
      <c r="A18" s="57" t="s">
        <v>301</v>
      </c>
      <c r="B18" s="58"/>
      <c r="C18" s="58"/>
      <c r="D18" s="58"/>
      <c r="E18" s="58"/>
      <c r="F18" s="58"/>
      <c r="G18" s="58"/>
      <c r="H18" s="58"/>
      <c r="I18" s="59"/>
      <c r="J18" s="11">
        <v>90000</v>
      </c>
      <c r="K18" s="75"/>
      <c r="L18" s="76"/>
    </row>
    <row r="19" spans="1:12" ht="16.5" customHeight="1" x14ac:dyDescent="0.25">
      <c r="A19" s="57" t="s">
        <v>305</v>
      </c>
      <c r="B19" s="58"/>
      <c r="C19" s="58"/>
      <c r="D19" s="58"/>
      <c r="E19" s="58"/>
      <c r="F19" s="58"/>
      <c r="G19" s="58"/>
      <c r="H19" s="58"/>
      <c r="I19" s="59"/>
      <c r="J19" s="11">
        <f>SUM(J17:J18)</f>
        <v>970000</v>
      </c>
      <c r="K19" s="75"/>
      <c r="L19" s="76"/>
    </row>
    <row r="20" spans="1:12" ht="14.25" customHeight="1" x14ac:dyDescent="0.25">
      <c r="A20" s="57" t="s">
        <v>14</v>
      </c>
      <c r="B20" s="58"/>
      <c r="C20" s="58"/>
      <c r="D20" s="58"/>
      <c r="E20" s="58"/>
      <c r="F20" s="58"/>
      <c r="G20" s="58"/>
      <c r="H20" s="58"/>
      <c r="I20" s="59"/>
      <c r="J20" s="11">
        <f>-J19*0.1</f>
        <v>-97000</v>
      </c>
    </row>
    <row r="21" spans="1:12" ht="13.5" customHeight="1" x14ac:dyDescent="0.25">
      <c r="A21" s="42" t="s">
        <v>43</v>
      </c>
      <c r="B21" s="43"/>
      <c r="C21" s="43"/>
      <c r="D21" s="43"/>
      <c r="E21" s="43"/>
      <c r="F21" s="43"/>
      <c r="G21" s="43"/>
      <c r="H21" s="43"/>
      <c r="I21" s="44"/>
      <c r="J21" s="11">
        <f>SUM(J19:J20)</f>
        <v>873000</v>
      </c>
    </row>
    <row r="22" spans="1:12" ht="14.25" customHeight="1" x14ac:dyDescent="0.25">
      <c r="A22" s="63" t="s">
        <v>285</v>
      </c>
      <c r="B22" s="63"/>
      <c r="C22" s="63"/>
      <c r="D22" s="63"/>
      <c r="E22" s="63"/>
      <c r="F22" s="63"/>
      <c r="G22" s="63"/>
      <c r="H22" s="63"/>
      <c r="I22" s="63"/>
      <c r="J22" s="11">
        <v>-260000</v>
      </c>
    </row>
    <row r="23" spans="1:12" ht="12.75" customHeight="1" x14ac:dyDescent="0.25">
      <c r="A23" s="57" t="s">
        <v>284</v>
      </c>
      <c r="B23" s="58"/>
      <c r="C23" s="58"/>
      <c r="D23" s="58"/>
      <c r="E23" s="58"/>
      <c r="F23" s="58"/>
      <c r="G23" s="58"/>
      <c r="H23" s="58"/>
      <c r="I23" s="59"/>
      <c r="J23" s="11">
        <v>-500000</v>
      </c>
    </row>
    <row r="24" spans="1:12" ht="15.75" x14ac:dyDescent="0.25">
      <c r="A24" s="63" t="s">
        <v>279</v>
      </c>
      <c r="B24" s="63"/>
      <c r="C24" s="63"/>
      <c r="D24" s="63"/>
      <c r="E24" s="63"/>
      <c r="F24" s="63"/>
      <c r="G24" s="63"/>
      <c r="H24" s="63"/>
      <c r="I24" s="63"/>
      <c r="J24" s="11">
        <f>SUM(J21:J23)</f>
        <v>113000</v>
      </c>
    </row>
    <row r="25" spans="1:12" ht="6.75" customHeight="1" x14ac:dyDescent="0.25">
      <c r="F25" s="1"/>
    </row>
    <row r="26" spans="1:12" x14ac:dyDescent="0.25">
      <c r="A26" s="54" t="s">
        <v>66</v>
      </c>
      <c r="B26" s="54"/>
      <c r="C26" s="54"/>
      <c r="D26" s="54"/>
      <c r="E26" s="54"/>
      <c r="F26" s="54"/>
      <c r="G26" s="54"/>
      <c r="H26" s="54"/>
      <c r="I26" s="24"/>
      <c r="J26" s="1"/>
    </row>
    <row r="27" spans="1:12" x14ac:dyDescent="0.25">
      <c r="A27" s="54" t="s">
        <v>67</v>
      </c>
      <c r="B27" s="54"/>
      <c r="C27" s="54"/>
      <c r="D27" s="54"/>
      <c r="E27" s="54"/>
      <c r="F27" s="54"/>
      <c r="G27" s="54"/>
      <c r="H27" s="54"/>
      <c r="I27" s="54"/>
      <c r="J27" s="1"/>
    </row>
    <row r="28" spans="1:12" x14ac:dyDescent="0.25">
      <c r="A28" s="54" t="s">
        <v>68</v>
      </c>
      <c r="B28" s="54"/>
      <c r="C28" s="54"/>
      <c r="D28" s="25"/>
      <c r="E28" s="25"/>
      <c r="F28" s="30"/>
      <c r="G28" s="25"/>
      <c r="H28" s="30"/>
      <c r="I28" s="26"/>
    </row>
    <row r="29" spans="1:12" ht="4.5" customHeight="1" x14ac:dyDescent="0.25">
      <c r="F29" s="1"/>
    </row>
    <row r="30" spans="1:12" ht="14.25" customHeight="1" x14ac:dyDescent="0.25">
      <c r="A30" s="7">
        <v>4</v>
      </c>
      <c r="B30" s="23" t="s">
        <v>177</v>
      </c>
      <c r="C30" s="9" t="s">
        <v>176</v>
      </c>
      <c r="D30" s="19" t="s">
        <v>178</v>
      </c>
      <c r="E30" s="11">
        <v>90000</v>
      </c>
      <c r="F30" s="11">
        <v>207000</v>
      </c>
      <c r="G30" s="11">
        <v>27000</v>
      </c>
      <c r="H30" s="64" t="s">
        <v>263</v>
      </c>
      <c r="I30" s="65"/>
      <c r="J30" s="65"/>
      <c r="K30" s="65"/>
      <c r="L30" s="66"/>
    </row>
    <row r="31" spans="1:12" ht="13.5" customHeight="1" x14ac:dyDescent="0.25">
      <c r="A31" s="67" t="s">
        <v>264</v>
      </c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</row>
    <row r="32" spans="1:12" ht="6" customHeight="1" x14ac:dyDescent="0.25"/>
    <row r="33" spans="1:12" ht="14.25" customHeight="1" x14ac:dyDescent="0.25">
      <c r="A33" s="7">
        <v>4</v>
      </c>
      <c r="B33" s="10" t="s">
        <v>265</v>
      </c>
      <c r="C33" s="9" t="s">
        <v>176</v>
      </c>
      <c r="D33" s="19" t="s">
        <v>266</v>
      </c>
      <c r="E33" s="68" t="s">
        <v>269</v>
      </c>
      <c r="F33" s="69"/>
      <c r="G33" s="69"/>
      <c r="H33" s="69"/>
      <c r="I33" s="69"/>
      <c r="J33" s="69"/>
      <c r="K33" s="69"/>
      <c r="L33" s="70"/>
    </row>
    <row r="34" spans="1:12" x14ac:dyDescent="0.25">
      <c r="A34" s="67" t="s">
        <v>270</v>
      </c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</row>
  </sheetData>
  <mergeCells count="19">
    <mergeCell ref="A20:I20"/>
    <mergeCell ref="C3:D3"/>
    <mergeCell ref="A4:L4"/>
    <mergeCell ref="A5:L5"/>
    <mergeCell ref="A6:L6"/>
    <mergeCell ref="A17:D17"/>
    <mergeCell ref="A19:I19"/>
    <mergeCell ref="H30:L30"/>
    <mergeCell ref="A31:L31"/>
    <mergeCell ref="E33:L33"/>
    <mergeCell ref="A34:L34"/>
    <mergeCell ref="A21:I21"/>
    <mergeCell ref="A22:I22"/>
    <mergeCell ref="A24:I24"/>
    <mergeCell ref="A26:H26"/>
    <mergeCell ref="A27:I27"/>
    <mergeCell ref="A28:C28"/>
    <mergeCell ref="A23:I23"/>
    <mergeCell ref="A18:I18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zoomScale="178" zoomScaleNormal="178" workbookViewId="0">
      <selection activeCell="G16" sqref="G16"/>
    </sheetView>
  </sheetViews>
  <sheetFormatPr baseColWidth="10" defaultRowHeight="15" x14ac:dyDescent="0.25"/>
  <cols>
    <col min="1" max="1" width="3" customWidth="1"/>
    <col min="2" max="2" width="24.7109375" customWidth="1"/>
    <col min="3" max="3" width="6.28515625" customWidth="1"/>
    <col min="4" max="4" width="19.140625" customWidth="1"/>
    <col min="5" max="5" width="9" customWidth="1"/>
    <col min="6" max="6" width="12.7109375" customWidth="1"/>
    <col min="7" max="7" width="14.140625" customWidth="1"/>
    <col min="8" max="8" width="11.42578125" customWidth="1"/>
  </cols>
  <sheetData>
    <row r="1" spans="1:8" ht="15.75" x14ac:dyDescent="0.25">
      <c r="A1" s="16" t="s">
        <v>15</v>
      </c>
      <c r="E1" s="17" t="s">
        <v>16</v>
      </c>
      <c r="F1" s="17"/>
      <c r="G1" s="17"/>
    </row>
    <row r="2" spans="1:8" ht="15.75" x14ac:dyDescent="0.25">
      <c r="A2" s="16" t="s">
        <v>18</v>
      </c>
      <c r="E2" s="17" t="s">
        <v>19</v>
      </c>
      <c r="F2" s="17"/>
      <c r="G2" s="17"/>
    </row>
    <row r="3" spans="1:8" x14ac:dyDescent="0.25">
      <c r="A3" s="16" t="s">
        <v>21</v>
      </c>
      <c r="C3" s="47" t="s">
        <v>22</v>
      </c>
      <c r="D3" s="47"/>
      <c r="E3" t="s">
        <v>23</v>
      </c>
    </row>
    <row r="4" spans="1:8" ht="30" customHeight="1" x14ac:dyDescent="0.35">
      <c r="A4" s="48" t="s">
        <v>0</v>
      </c>
      <c r="B4" s="48"/>
      <c r="C4" s="48"/>
      <c r="D4" s="48"/>
      <c r="E4" s="48"/>
      <c r="F4" s="48"/>
      <c r="G4" s="48"/>
      <c r="H4" s="48"/>
    </row>
    <row r="5" spans="1:8" ht="38.25" customHeight="1" x14ac:dyDescent="0.5">
      <c r="A5" s="49" t="s">
        <v>231</v>
      </c>
      <c r="B5" s="49"/>
      <c r="C5" s="49"/>
      <c r="D5" s="49"/>
      <c r="E5" s="49"/>
      <c r="F5" s="49"/>
      <c r="G5" s="49"/>
      <c r="H5" s="49"/>
    </row>
    <row r="6" spans="1:8" ht="6.75" customHeight="1" x14ac:dyDescent="0.35">
      <c r="A6" s="50"/>
      <c r="B6" s="50"/>
      <c r="C6" s="50"/>
      <c r="D6" s="50"/>
      <c r="E6" s="50"/>
      <c r="F6" s="50"/>
      <c r="G6" s="50"/>
      <c r="H6" s="50"/>
    </row>
    <row r="7" spans="1:8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7" t="s">
        <v>292</v>
      </c>
      <c r="G7" s="3" t="s">
        <v>293</v>
      </c>
      <c r="H7" s="37" t="s">
        <v>286</v>
      </c>
    </row>
    <row r="8" spans="1:8" ht="15.75" x14ac:dyDescent="0.25">
      <c r="A8" s="7">
        <v>1</v>
      </c>
      <c r="B8" s="8" t="s">
        <v>27</v>
      </c>
      <c r="C8" s="9" t="s">
        <v>28</v>
      </c>
      <c r="D8" s="19" t="s">
        <v>197</v>
      </c>
      <c r="E8" s="11">
        <v>90000</v>
      </c>
      <c r="F8" s="11">
        <f>E8*12</f>
        <v>1080000</v>
      </c>
      <c r="G8" s="33">
        <v>4</v>
      </c>
      <c r="H8" s="11" t="s">
        <v>287</v>
      </c>
    </row>
    <row r="9" spans="1:8" ht="15.75" x14ac:dyDescent="0.25">
      <c r="A9" s="7">
        <v>2</v>
      </c>
      <c r="B9" s="32" t="s">
        <v>222</v>
      </c>
      <c r="C9" s="9" t="s">
        <v>220</v>
      </c>
      <c r="D9" s="19" t="s">
        <v>223</v>
      </c>
      <c r="E9" s="33">
        <v>110000</v>
      </c>
      <c r="F9" s="11">
        <f t="shared" ref="F9:F14" si="0">E9*12</f>
        <v>1320000</v>
      </c>
      <c r="G9" s="33">
        <v>4</v>
      </c>
      <c r="H9" s="11" t="s">
        <v>229</v>
      </c>
    </row>
    <row r="10" spans="1:8" ht="15.75" x14ac:dyDescent="0.25">
      <c r="A10" s="7">
        <v>3</v>
      </c>
      <c r="B10" s="23" t="s">
        <v>25</v>
      </c>
      <c r="C10" s="9" t="s">
        <v>26</v>
      </c>
      <c r="D10" s="19" t="s">
        <v>24</v>
      </c>
      <c r="E10" s="11">
        <v>90000</v>
      </c>
      <c r="F10" s="11">
        <f t="shared" si="0"/>
        <v>1080000</v>
      </c>
      <c r="G10" s="33">
        <v>4</v>
      </c>
      <c r="H10" s="11" t="s">
        <v>288</v>
      </c>
    </row>
    <row r="11" spans="1:8" ht="15.75" x14ac:dyDescent="0.25">
      <c r="A11" s="7">
        <v>4</v>
      </c>
      <c r="B11" s="10" t="s">
        <v>265</v>
      </c>
      <c r="C11" s="9" t="s">
        <v>176</v>
      </c>
      <c r="D11" s="19" t="s">
        <v>266</v>
      </c>
      <c r="E11" s="20">
        <v>130000</v>
      </c>
      <c r="F11" s="11">
        <f t="shared" si="0"/>
        <v>1560000</v>
      </c>
      <c r="G11" s="33">
        <v>4</v>
      </c>
      <c r="H11" s="11" t="s">
        <v>288</v>
      </c>
    </row>
    <row r="12" spans="1:8" ht="15.75" x14ac:dyDescent="0.25">
      <c r="A12" s="7">
        <v>5</v>
      </c>
      <c r="B12" s="23" t="s">
        <v>225</v>
      </c>
      <c r="C12" s="9" t="s">
        <v>221</v>
      </c>
      <c r="D12" s="19" t="s">
        <v>226</v>
      </c>
      <c r="E12" s="11"/>
      <c r="F12" s="11"/>
      <c r="G12" s="33">
        <v>4</v>
      </c>
      <c r="H12" s="11" t="s">
        <v>227</v>
      </c>
    </row>
    <row r="13" spans="1:8" ht="15.75" x14ac:dyDescent="0.25">
      <c r="A13" s="7">
        <v>6</v>
      </c>
      <c r="B13" s="13" t="s">
        <v>60</v>
      </c>
      <c r="C13" s="9" t="s">
        <v>61</v>
      </c>
      <c r="D13" s="19" t="s">
        <v>62</v>
      </c>
      <c r="E13" s="20">
        <v>80000</v>
      </c>
      <c r="F13" s="11">
        <f t="shared" si="0"/>
        <v>960000</v>
      </c>
      <c r="G13" s="33">
        <v>4</v>
      </c>
      <c r="H13" s="11" t="s">
        <v>288</v>
      </c>
    </row>
    <row r="14" spans="1:8" ht="15.75" x14ac:dyDescent="0.25">
      <c r="A14" s="38">
        <v>7</v>
      </c>
      <c r="B14" s="8" t="s">
        <v>289</v>
      </c>
      <c r="C14" s="39" t="s">
        <v>290</v>
      </c>
      <c r="D14" s="40" t="s">
        <v>291</v>
      </c>
      <c r="E14" s="36">
        <v>35000</v>
      </c>
      <c r="F14" s="11">
        <f t="shared" si="0"/>
        <v>420000</v>
      </c>
      <c r="G14" s="33">
        <v>1</v>
      </c>
      <c r="H14" s="11" t="s">
        <v>288</v>
      </c>
    </row>
    <row r="15" spans="1:8" ht="18.75" x14ac:dyDescent="0.25">
      <c r="A15" s="51" t="s">
        <v>13</v>
      </c>
      <c r="B15" s="52"/>
      <c r="C15" s="52"/>
      <c r="D15" s="52"/>
      <c r="E15" s="53"/>
      <c r="F15" s="14"/>
      <c r="G15" s="71"/>
      <c r="H15" s="72"/>
    </row>
  </sheetData>
  <mergeCells count="6">
    <mergeCell ref="C3:D3"/>
    <mergeCell ref="A4:H4"/>
    <mergeCell ref="A5:H5"/>
    <mergeCell ref="A6:H6"/>
    <mergeCell ref="A15:E15"/>
    <mergeCell ref="G15:H1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zoomScale="178" zoomScaleNormal="178" workbookViewId="0">
      <selection activeCell="D8" sqref="D8"/>
    </sheetView>
  </sheetViews>
  <sheetFormatPr baseColWidth="10" defaultRowHeight="15" x14ac:dyDescent="0.25"/>
  <cols>
    <col min="1" max="1" width="3" customWidth="1"/>
    <col min="2" max="2" width="27.85546875" customWidth="1"/>
    <col min="3" max="3" width="6.28515625" customWidth="1"/>
    <col min="4" max="4" width="19.140625" customWidth="1"/>
    <col min="5" max="5" width="9" customWidth="1"/>
    <col min="6" max="6" width="12.7109375" customWidth="1"/>
    <col min="7" max="7" width="15" customWidth="1"/>
    <col min="8" max="8" width="11.42578125" customWidth="1"/>
  </cols>
  <sheetData>
    <row r="1" spans="1:10" ht="15.75" x14ac:dyDescent="0.25">
      <c r="A1" s="16" t="s">
        <v>15</v>
      </c>
      <c r="E1" s="17" t="s">
        <v>16</v>
      </c>
      <c r="F1" s="17"/>
      <c r="G1" s="17"/>
    </row>
    <row r="2" spans="1:10" ht="15.75" x14ac:dyDescent="0.25">
      <c r="A2" s="16" t="s">
        <v>18</v>
      </c>
      <c r="E2" s="17" t="s">
        <v>19</v>
      </c>
      <c r="F2" s="17"/>
      <c r="G2" s="17"/>
    </row>
    <row r="3" spans="1:10" x14ac:dyDescent="0.25">
      <c r="A3" s="16" t="s">
        <v>21</v>
      </c>
      <c r="C3" s="47" t="s">
        <v>22</v>
      </c>
      <c r="D3" s="47"/>
      <c r="E3" t="s">
        <v>23</v>
      </c>
    </row>
    <row r="4" spans="1:10" ht="27.75" customHeight="1" x14ac:dyDescent="0.35">
      <c r="A4" s="48" t="s">
        <v>0</v>
      </c>
      <c r="B4" s="48"/>
      <c r="C4" s="48"/>
      <c r="D4" s="48"/>
      <c r="E4" s="48"/>
      <c r="F4" s="48"/>
      <c r="G4" s="48"/>
      <c r="H4" s="48"/>
    </row>
    <row r="5" spans="1:10" ht="35.25" customHeight="1" x14ac:dyDescent="0.5">
      <c r="A5" s="49" t="s">
        <v>230</v>
      </c>
      <c r="B5" s="49"/>
      <c r="C5" s="49"/>
      <c r="D5" s="49"/>
      <c r="E5" s="49"/>
      <c r="F5" s="49"/>
      <c r="G5" s="49"/>
      <c r="H5" s="49"/>
    </row>
    <row r="6" spans="1:10" ht="15.75" x14ac:dyDescent="0.25">
      <c r="A6" s="2" t="s">
        <v>1</v>
      </c>
      <c r="B6" s="3" t="s">
        <v>2</v>
      </c>
      <c r="C6" s="4" t="s">
        <v>3</v>
      </c>
      <c r="D6" s="3" t="s">
        <v>4</v>
      </c>
      <c r="E6" s="3" t="s">
        <v>5</v>
      </c>
      <c r="F6" s="37" t="s">
        <v>292</v>
      </c>
      <c r="G6" s="3" t="s">
        <v>293</v>
      </c>
      <c r="H6" s="37" t="s">
        <v>286</v>
      </c>
    </row>
    <row r="7" spans="1:10" ht="13.5" customHeight="1" x14ac:dyDescent="0.25">
      <c r="A7" s="7">
        <v>1</v>
      </c>
      <c r="B7" s="8" t="s">
        <v>30</v>
      </c>
      <c r="C7" s="9" t="s">
        <v>31</v>
      </c>
      <c r="D7" s="18" t="s">
        <v>32</v>
      </c>
      <c r="E7" s="11">
        <v>90000</v>
      </c>
      <c r="F7" s="11">
        <f>E7*12</f>
        <v>1080000</v>
      </c>
      <c r="G7" s="33">
        <v>4</v>
      </c>
      <c r="H7" s="11" t="s">
        <v>288</v>
      </c>
    </row>
    <row r="8" spans="1:10" ht="12.75" customHeight="1" x14ac:dyDescent="0.25">
      <c r="A8" s="7">
        <v>2</v>
      </c>
      <c r="B8" s="8" t="s">
        <v>224</v>
      </c>
      <c r="C8" s="9" t="s">
        <v>228</v>
      </c>
      <c r="D8" s="19" t="s">
        <v>296</v>
      </c>
      <c r="E8" s="11">
        <v>90000</v>
      </c>
      <c r="F8" s="11">
        <f t="shared" ref="F8:F13" si="0">E8*12</f>
        <v>1080000</v>
      </c>
      <c r="G8" s="33">
        <v>4</v>
      </c>
      <c r="H8" s="11" t="s">
        <v>229</v>
      </c>
    </row>
    <row r="9" spans="1:10" ht="12" customHeight="1" x14ac:dyDescent="0.25">
      <c r="A9" s="7">
        <v>3</v>
      </c>
      <c r="B9" s="13" t="s">
        <v>39</v>
      </c>
      <c r="C9" s="9" t="s">
        <v>33</v>
      </c>
      <c r="D9" s="19" t="s">
        <v>34</v>
      </c>
      <c r="E9" s="20">
        <v>120000</v>
      </c>
      <c r="F9" s="11">
        <f t="shared" si="0"/>
        <v>1440000</v>
      </c>
      <c r="G9" s="33">
        <v>4</v>
      </c>
      <c r="H9" s="11" t="s">
        <v>288</v>
      </c>
    </row>
    <row r="10" spans="1:10" ht="13.5" customHeight="1" x14ac:dyDescent="0.25">
      <c r="A10" s="7">
        <v>4</v>
      </c>
      <c r="B10" s="13" t="s">
        <v>46</v>
      </c>
      <c r="C10" s="9" t="s">
        <v>45</v>
      </c>
      <c r="D10" s="19" t="s">
        <v>47</v>
      </c>
      <c r="E10" s="20">
        <v>120000</v>
      </c>
      <c r="F10" s="11">
        <f t="shared" si="0"/>
        <v>1440000</v>
      </c>
      <c r="G10" s="33">
        <v>4</v>
      </c>
      <c r="H10" s="11" t="s">
        <v>288</v>
      </c>
    </row>
    <row r="11" spans="1:10" ht="13.5" customHeight="1" x14ac:dyDescent="0.25">
      <c r="A11" s="7">
        <v>5</v>
      </c>
      <c r="B11" s="10" t="s">
        <v>36</v>
      </c>
      <c r="C11" s="9" t="s">
        <v>35</v>
      </c>
      <c r="D11" s="19" t="s">
        <v>37</v>
      </c>
      <c r="E11" s="11">
        <v>90000</v>
      </c>
      <c r="F11" s="11">
        <f t="shared" si="0"/>
        <v>1080000</v>
      </c>
      <c r="G11" s="33">
        <v>4</v>
      </c>
      <c r="H11" s="11" t="s">
        <v>288</v>
      </c>
    </row>
    <row r="12" spans="1:10" ht="13.5" customHeight="1" x14ac:dyDescent="0.25">
      <c r="A12" s="7">
        <v>6</v>
      </c>
      <c r="B12" s="13" t="s">
        <v>40</v>
      </c>
      <c r="C12" s="9" t="s">
        <v>38</v>
      </c>
      <c r="D12" s="19" t="s">
        <v>41</v>
      </c>
      <c r="E12" s="20">
        <v>120000</v>
      </c>
      <c r="F12" s="11">
        <f t="shared" si="0"/>
        <v>1440000</v>
      </c>
      <c r="G12" s="33">
        <v>4</v>
      </c>
      <c r="H12" s="11" t="s">
        <v>288</v>
      </c>
      <c r="J12" s="1"/>
    </row>
    <row r="13" spans="1:10" ht="15.75" x14ac:dyDescent="0.25">
      <c r="A13" s="38">
        <v>7</v>
      </c>
      <c r="B13" s="10" t="s">
        <v>294</v>
      </c>
      <c r="C13" s="39" t="s">
        <v>295</v>
      </c>
      <c r="D13" s="41">
        <v>47829457</v>
      </c>
      <c r="E13" s="36">
        <v>20000</v>
      </c>
      <c r="F13" s="11">
        <f t="shared" si="0"/>
        <v>240000</v>
      </c>
      <c r="G13" s="33">
        <v>1</v>
      </c>
      <c r="H13" s="11" t="s">
        <v>288</v>
      </c>
      <c r="J13" s="1"/>
    </row>
    <row r="14" spans="1:10" ht="14.25" customHeight="1" x14ac:dyDescent="0.25">
      <c r="A14" s="51" t="s">
        <v>13</v>
      </c>
      <c r="B14" s="52"/>
      <c r="C14" s="52"/>
      <c r="D14" s="53"/>
      <c r="E14" s="14">
        <f>SUM(E7:E13)</f>
        <v>650000</v>
      </c>
      <c r="F14" s="28">
        <f>SUM(F7:F13)</f>
        <v>7800000</v>
      </c>
      <c r="G14" s="73"/>
      <c r="H14" s="74"/>
    </row>
    <row r="16" spans="1:10" x14ac:dyDescent="0.25">
      <c r="F16" s="16"/>
    </row>
  </sheetData>
  <mergeCells count="5">
    <mergeCell ref="G14:H14"/>
    <mergeCell ref="C3:D3"/>
    <mergeCell ref="A4:H4"/>
    <mergeCell ref="A5:H5"/>
    <mergeCell ref="A14:D1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opLeftCell="A4" zoomScaleNormal="100" workbookViewId="0">
      <selection activeCell="A7" sqref="A7"/>
    </sheetView>
  </sheetViews>
  <sheetFormatPr baseColWidth="10" defaultRowHeight="15" x14ac:dyDescent="0.25"/>
  <cols>
    <col min="1" max="1" width="2.7109375" customWidth="1"/>
    <col min="2" max="2" width="24.710937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.42578125" customWidth="1"/>
    <col min="11" max="11" width="9" customWidth="1"/>
    <col min="12" max="12" width="13.5703125" customWidth="1"/>
  </cols>
  <sheetData>
    <row r="1" spans="1:14" ht="15.75" x14ac:dyDescent="0.25">
      <c r="A1" s="16" t="s">
        <v>15</v>
      </c>
      <c r="E1" s="17" t="s">
        <v>16</v>
      </c>
      <c r="G1" t="s">
        <v>82</v>
      </c>
    </row>
    <row r="2" spans="1:14" ht="15.75" x14ac:dyDescent="0.25">
      <c r="A2" s="16" t="s">
        <v>18</v>
      </c>
      <c r="E2" s="17" t="s">
        <v>19</v>
      </c>
      <c r="G2" t="s">
        <v>20</v>
      </c>
    </row>
    <row r="3" spans="1:14" x14ac:dyDescent="0.25">
      <c r="A3" s="16" t="s">
        <v>21</v>
      </c>
      <c r="C3" s="47" t="s">
        <v>22</v>
      </c>
      <c r="D3" s="47"/>
      <c r="E3" t="s">
        <v>23</v>
      </c>
      <c r="J3" s="1"/>
    </row>
    <row r="4" spans="1:14" ht="30" customHeight="1" x14ac:dyDescent="0.35">
      <c r="A4" s="48" t="s">
        <v>0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</row>
    <row r="5" spans="1:14" ht="31.5" x14ac:dyDescent="0.5">
      <c r="A5" s="49" t="s">
        <v>42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</row>
    <row r="6" spans="1:14" ht="25.5" customHeight="1" x14ac:dyDescent="0.35">
      <c r="A6" s="50" t="s">
        <v>304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</row>
    <row r="7" spans="1:14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  <c r="G7" s="5" t="s">
        <v>7</v>
      </c>
      <c r="H7" s="6" t="s">
        <v>8</v>
      </c>
      <c r="I7" s="3" t="s">
        <v>9</v>
      </c>
      <c r="J7" s="5" t="s">
        <v>10</v>
      </c>
      <c r="K7" s="3" t="s">
        <v>11</v>
      </c>
      <c r="L7" s="3" t="s">
        <v>12</v>
      </c>
    </row>
    <row r="8" spans="1:14" ht="15.75" x14ac:dyDescent="0.25">
      <c r="A8" s="7">
        <v>1</v>
      </c>
      <c r="B8" s="8" t="s">
        <v>27</v>
      </c>
      <c r="C8" s="9" t="s">
        <v>28</v>
      </c>
      <c r="D8" s="19" t="s">
        <v>197</v>
      </c>
      <c r="E8" s="11">
        <v>90000</v>
      </c>
      <c r="F8" s="11"/>
      <c r="G8" s="18"/>
      <c r="H8" s="11">
        <v>90000</v>
      </c>
      <c r="I8" s="20"/>
      <c r="J8" s="11">
        <f>SUM(H8:I8)</f>
        <v>90000</v>
      </c>
      <c r="K8" s="12" t="s">
        <v>302</v>
      </c>
      <c r="L8" s="21" t="s">
        <v>44</v>
      </c>
    </row>
    <row r="9" spans="1:14" ht="15.75" x14ac:dyDescent="0.25">
      <c r="A9" s="7">
        <v>2</v>
      </c>
      <c r="B9" s="8" t="s">
        <v>30</v>
      </c>
      <c r="C9" s="9" t="s">
        <v>31</v>
      </c>
      <c r="D9" t="s">
        <v>32</v>
      </c>
      <c r="E9" s="11">
        <v>90000</v>
      </c>
      <c r="F9" s="11">
        <v>90000</v>
      </c>
      <c r="G9" s="11"/>
      <c r="H9" s="11"/>
      <c r="I9" s="11"/>
      <c r="J9" s="11"/>
      <c r="K9" s="12"/>
      <c r="L9" s="12"/>
    </row>
    <row r="10" spans="1:14" ht="15.75" x14ac:dyDescent="0.25">
      <c r="A10" s="7">
        <v>3</v>
      </c>
      <c r="B10" s="23" t="s">
        <v>25</v>
      </c>
      <c r="C10" s="9" t="s">
        <v>26</v>
      </c>
      <c r="D10" s="19" t="s">
        <v>24</v>
      </c>
      <c r="E10" s="11">
        <v>90000</v>
      </c>
      <c r="F10" s="11">
        <v>367000</v>
      </c>
      <c r="G10" s="36">
        <v>117000</v>
      </c>
      <c r="H10" s="11"/>
      <c r="I10" s="11"/>
      <c r="J10" s="11"/>
      <c r="K10" s="12"/>
      <c r="L10" s="12"/>
    </row>
    <row r="11" spans="1:14" ht="15.75" x14ac:dyDescent="0.25">
      <c r="A11" s="7">
        <v>4</v>
      </c>
      <c r="B11" s="10" t="s">
        <v>265</v>
      </c>
      <c r="C11" s="9" t="s">
        <v>176</v>
      </c>
      <c r="D11" s="19" t="s">
        <v>266</v>
      </c>
      <c r="E11" s="20">
        <v>130000</v>
      </c>
      <c r="F11" s="11"/>
      <c r="G11" s="11"/>
      <c r="H11" s="20"/>
      <c r="I11" s="11"/>
      <c r="J11" s="11"/>
      <c r="K11" s="12" t="s">
        <v>267</v>
      </c>
      <c r="L11" s="21" t="s">
        <v>268</v>
      </c>
    </row>
    <row r="12" spans="1:14" ht="15.75" x14ac:dyDescent="0.25">
      <c r="A12" s="7">
        <v>5</v>
      </c>
      <c r="B12" s="10" t="s">
        <v>246</v>
      </c>
      <c r="C12" s="9" t="s">
        <v>33</v>
      </c>
      <c r="D12" s="19" t="s">
        <v>247</v>
      </c>
      <c r="E12" s="20">
        <v>120000</v>
      </c>
      <c r="F12" s="11"/>
      <c r="G12" s="31"/>
      <c r="H12" s="20"/>
      <c r="I12" s="11"/>
      <c r="J12" s="11"/>
      <c r="K12" s="12"/>
      <c r="L12" s="21"/>
    </row>
    <row r="13" spans="1:14" ht="15.75" x14ac:dyDescent="0.25">
      <c r="A13" s="7">
        <v>6</v>
      </c>
      <c r="B13" s="13" t="s">
        <v>46</v>
      </c>
      <c r="C13" s="9" t="s">
        <v>45</v>
      </c>
      <c r="D13" s="19" t="s">
        <v>47</v>
      </c>
      <c r="E13" s="20">
        <v>120000</v>
      </c>
      <c r="F13" s="11">
        <v>24000</v>
      </c>
      <c r="G13" s="11">
        <v>24000</v>
      </c>
      <c r="H13" s="20"/>
      <c r="I13" s="20"/>
      <c r="J13" s="11"/>
      <c r="K13" s="12"/>
      <c r="L13" s="21"/>
    </row>
    <row r="14" spans="1:14" ht="15.75" x14ac:dyDescent="0.25">
      <c r="A14" s="7">
        <v>7</v>
      </c>
      <c r="B14" s="13" t="s">
        <v>60</v>
      </c>
      <c r="C14" s="9" t="s">
        <v>61</v>
      </c>
      <c r="D14" s="19" t="s">
        <v>62</v>
      </c>
      <c r="E14" s="20">
        <v>80000</v>
      </c>
      <c r="F14" s="11"/>
      <c r="G14" s="11"/>
      <c r="H14" s="20"/>
      <c r="I14" s="20"/>
      <c r="J14" s="11"/>
      <c r="K14" s="12"/>
      <c r="L14" s="21"/>
    </row>
    <row r="15" spans="1:14" ht="15.75" x14ac:dyDescent="0.25">
      <c r="A15" s="7">
        <v>8</v>
      </c>
      <c r="B15" s="10" t="s">
        <v>36</v>
      </c>
      <c r="C15" s="9" t="s">
        <v>35</v>
      </c>
      <c r="D15" s="19" t="s">
        <v>37</v>
      </c>
      <c r="E15" s="11">
        <v>90000</v>
      </c>
      <c r="F15" s="11">
        <v>558000</v>
      </c>
      <c r="G15" s="34">
        <v>118000</v>
      </c>
      <c r="H15" s="11"/>
      <c r="I15" s="11"/>
      <c r="J15" s="11"/>
      <c r="K15" s="12"/>
      <c r="L15" s="21"/>
    </row>
    <row r="16" spans="1:14" ht="15.75" x14ac:dyDescent="0.25">
      <c r="A16" s="7">
        <v>9</v>
      </c>
      <c r="B16" s="13" t="s">
        <v>40</v>
      </c>
      <c r="C16" s="9" t="s">
        <v>38</v>
      </c>
      <c r="D16" s="19" t="s">
        <v>41</v>
      </c>
      <c r="E16" s="20">
        <v>120000</v>
      </c>
      <c r="F16" s="11"/>
      <c r="G16" s="11"/>
      <c r="H16" s="20"/>
      <c r="I16" s="11"/>
      <c r="J16" s="11"/>
      <c r="K16" s="12"/>
      <c r="L16" s="21"/>
      <c r="N16" s="1"/>
    </row>
    <row r="17" spans="1:12" ht="16.5" customHeight="1" x14ac:dyDescent="0.25">
      <c r="A17" s="51" t="s">
        <v>13</v>
      </c>
      <c r="B17" s="52"/>
      <c r="C17" s="52"/>
      <c r="D17" s="53"/>
      <c r="E17" s="14">
        <f t="shared" ref="E17:G17" si="0">SUM(E8:E16)</f>
        <v>930000</v>
      </c>
      <c r="F17" s="14">
        <f t="shared" si="0"/>
        <v>1039000</v>
      </c>
      <c r="G17" s="14">
        <f t="shared" si="0"/>
        <v>259000</v>
      </c>
      <c r="H17" s="14"/>
      <c r="I17" s="14"/>
      <c r="J17" s="14"/>
      <c r="K17" s="12"/>
      <c r="L17" s="2"/>
    </row>
    <row r="18" spans="1:12" ht="14.25" customHeight="1" x14ac:dyDescent="0.25">
      <c r="A18" s="57" t="s">
        <v>14</v>
      </c>
      <c r="B18" s="58"/>
      <c r="C18" s="58"/>
      <c r="D18" s="58"/>
      <c r="E18" s="58"/>
      <c r="F18" s="58"/>
      <c r="G18" s="58"/>
      <c r="H18" s="58"/>
      <c r="I18" s="59"/>
      <c r="J18" s="11"/>
    </row>
    <row r="19" spans="1:12" ht="13.5" customHeight="1" x14ac:dyDescent="0.25">
      <c r="A19" s="42" t="s">
        <v>43</v>
      </c>
      <c r="B19" s="43"/>
      <c r="C19" s="43"/>
      <c r="D19" s="43"/>
      <c r="E19" s="43"/>
      <c r="F19" s="43"/>
      <c r="G19" s="43"/>
      <c r="H19" s="43"/>
      <c r="I19" s="44"/>
      <c r="J19" s="11"/>
    </row>
    <row r="20" spans="1:12" ht="6.75" customHeight="1" x14ac:dyDescent="0.25">
      <c r="F20" s="1"/>
    </row>
    <row r="21" spans="1:12" x14ac:dyDescent="0.25">
      <c r="A21" s="54" t="s">
        <v>66</v>
      </c>
      <c r="B21" s="54"/>
      <c r="C21" s="54"/>
      <c r="D21" s="54"/>
      <c r="E21" s="54"/>
      <c r="F21" s="54"/>
      <c r="G21" s="54"/>
      <c r="H21" s="54"/>
      <c r="I21" s="24"/>
      <c r="J21" s="1"/>
    </row>
    <row r="22" spans="1:12" x14ac:dyDescent="0.25">
      <c r="A22" s="54" t="s">
        <v>67</v>
      </c>
      <c r="B22" s="54"/>
      <c r="C22" s="54"/>
      <c r="D22" s="54"/>
      <c r="E22" s="54"/>
      <c r="F22" s="54"/>
      <c r="G22" s="54"/>
      <c r="H22" s="54"/>
      <c r="I22" s="54"/>
      <c r="J22" s="1"/>
    </row>
    <row r="23" spans="1:12" x14ac:dyDescent="0.25">
      <c r="A23" s="54" t="s">
        <v>68</v>
      </c>
      <c r="B23" s="54"/>
      <c r="C23" s="54"/>
      <c r="D23" s="25"/>
      <c r="E23" s="25"/>
      <c r="F23" s="30"/>
      <c r="G23" s="25"/>
      <c r="H23" s="30"/>
      <c r="I23" s="26"/>
    </row>
    <row r="24" spans="1:12" ht="4.5" customHeight="1" x14ac:dyDescent="0.25">
      <c r="F24" s="1"/>
    </row>
    <row r="25" spans="1:12" ht="14.25" customHeight="1" x14ac:dyDescent="0.25">
      <c r="A25" s="7">
        <v>4</v>
      </c>
      <c r="B25" s="23" t="s">
        <v>177</v>
      </c>
      <c r="C25" s="9" t="s">
        <v>176</v>
      </c>
      <c r="D25" s="19" t="s">
        <v>178</v>
      </c>
      <c r="E25" s="11">
        <v>90000</v>
      </c>
      <c r="F25" s="11">
        <v>207000</v>
      </c>
      <c r="G25" s="11">
        <v>27000</v>
      </c>
      <c r="H25" s="64" t="s">
        <v>263</v>
      </c>
      <c r="I25" s="65"/>
      <c r="J25" s="65"/>
      <c r="K25" s="65"/>
      <c r="L25" s="66"/>
    </row>
    <row r="26" spans="1:12" ht="13.5" customHeight="1" x14ac:dyDescent="0.25">
      <c r="A26" s="67" t="s">
        <v>264</v>
      </c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</row>
    <row r="27" spans="1:12" ht="6" customHeight="1" x14ac:dyDescent="0.25"/>
    <row r="28" spans="1:12" ht="14.25" customHeight="1" x14ac:dyDescent="0.25">
      <c r="A28" s="7">
        <v>4</v>
      </c>
      <c r="B28" s="10" t="s">
        <v>265</v>
      </c>
      <c r="C28" s="9" t="s">
        <v>176</v>
      </c>
      <c r="D28" s="19" t="s">
        <v>266</v>
      </c>
      <c r="E28" s="68" t="s">
        <v>269</v>
      </c>
      <c r="F28" s="69"/>
      <c r="G28" s="69"/>
      <c r="H28" s="69"/>
      <c r="I28" s="69"/>
      <c r="J28" s="69"/>
      <c r="K28" s="69"/>
      <c r="L28" s="70"/>
    </row>
    <row r="29" spans="1:12" x14ac:dyDescent="0.25">
      <c r="A29" s="67" t="s">
        <v>270</v>
      </c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</row>
    <row r="31" spans="1:12" ht="15.75" x14ac:dyDescent="0.25">
      <c r="A31" s="7">
        <v>4</v>
      </c>
      <c r="B31" s="23" t="s">
        <v>177</v>
      </c>
      <c r="C31" s="9" t="s">
        <v>176</v>
      </c>
      <c r="D31" s="19" t="s">
        <v>178</v>
      </c>
      <c r="E31" s="11">
        <v>90000</v>
      </c>
      <c r="F31" s="11">
        <v>207000</v>
      </c>
      <c r="G31" s="11">
        <v>27000</v>
      </c>
      <c r="H31" s="64" t="s">
        <v>263</v>
      </c>
      <c r="I31" s="65"/>
      <c r="J31" s="65"/>
      <c r="K31" s="65"/>
      <c r="L31" s="66"/>
    </row>
    <row r="32" spans="1:12" x14ac:dyDescent="0.25">
      <c r="A32" s="67" t="s">
        <v>303</v>
      </c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</row>
  </sheetData>
  <mergeCells count="16">
    <mergeCell ref="A19:I19"/>
    <mergeCell ref="A21:H21"/>
    <mergeCell ref="C3:D3"/>
    <mergeCell ref="A4:L4"/>
    <mergeCell ref="A5:L5"/>
    <mergeCell ref="A6:L6"/>
    <mergeCell ref="A17:D17"/>
    <mergeCell ref="A18:I18"/>
    <mergeCell ref="H31:L31"/>
    <mergeCell ref="A32:L32"/>
    <mergeCell ref="A22:I22"/>
    <mergeCell ref="A23:C23"/>
    <mergeCell ref="H25:L25"/>
    <mergeCell ref="A26:L26"/>
    <mergeCell ref="E28:L28"/>
    <mergeCell ref="A29:L2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H30" sqref="H30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4" ht="15.75" x14ac:dyDescent="0.25">
      <c r="A1" s="16" t="s">
        <v>15</v>
      </c>
      <c r="E1" s="17" t="s">
        <v>16</v>
      </c>
      <c r="G1" t="s">
        <v>17</v>
      </c>
    </row>
    <row r="2" spans="1:14" ht="15.75" x14ac:dyDescent="0.25">
      <c r="A2" s="16" t="s">
        <v>18</v>
      </c>
      <c r="E2" s="17" t="s">
        <v>19</v>
      </c>
      <c r="G2" t="s">
        <v>20</v>
      </c>
    </row>
    <row r="3" spans="1:14" x14ac:dyDescent="0.25">
      <c r="A3" s="16" t="s">
        <v>21</v>
      </c>
      <c r="C3" s="47" t="s">
        <v>22</v>
      </c>
      <c r="D3" s="47"/>
      <c r="E3" t="s">
        <v>23</v>
      </c>
    </row>
    <row r="4" spans="1:14" ht="30" customHeight="1" x14ac:dyDescent="0.35">
      <c r="A4" s="48" t="s">
        <v>0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</row>
    <row r="5" spans="1:14" ht="31.5" x14ac:dyDescent="0.5">
      <c r="A5" s="49" t="s">
        <v>42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</row>
    <row r="6" spans="1:14" ht="25.5" customHeight="1" x14ac:dyDescent="0.35">
      <c r="A6" s="50" t="s">
        <v>73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</row>
    <row r="7" spans="1:14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  <c r="G7" s="5" t="s">
        <v>7</v>
      </c>
      <c r="H7" s="6" t="s">
        <v>8</v>
      </c>
      <c r="I7" s="3" t="s">
        <v>9</v>
      </c>
      <c r="J7" s="5" t="s">
        <v>10</v>
      </c>
      <c r="K7" s="3" t="s">
        <v>11</v>
      </c>
      <c r="L7" s="3" t="s">
        <v>12</v>
      </c>
    </row>
    <row r="8" spans="1:14" ht="15.75" x14ac:dyDescent="0.25">
      <c r="A8" s="7">
        <v>1</v>
      </c>
      <c r="B8" s="8" t="s">
        <v>27</v>
      </c>
      <c r="C8" s="9" t="s">
        <v>28</v>
      </c>
      <c r="D8" t="s">
        <v>29</v>
      </c>
      <c r="E8" s="11">
        <v>90000</v>
      </c>
      <c r="F8" s="11"/>
      <c r="G8" s="18"/>
      <c r="H8" s="11">
        <v>90000</v>
      </c>
      <c r="I8" s="20"/>
      <c r="J8" s="11">
        <f>SUM(H8:I8)</f>
        <v>90000</v>
      </c>
      <c r="K8" s="12" t="s">
        <v>74</v>
      </c>
      <c r="L8" s="21" t="s">
        <v>44</v>
      </c>
    </row>
    <row r="9" spans="1:14" ht="15.75" x14ac:dyDescent="0.25">
      <c r="A9" s="7">
        <v>2</v>
      </c>
      <c r="B9" s="8" t="s">
        <v>30</v>
      </c>
      <c r="C9" s="9" t="s">
        <v>31</v>
      </c>
      <c r="D9" t="s">
        <v>32</v>
      </c>
      <c r="E9" s="11">
        <v>90000</v>
      </c>
      <c r="F9" s="11"/>
      <c r="G9" s="11">
        <v>9000</v>
      </c>
      <c r="H9" s="11">
        <v>90000</v>
      </c>
      <c r="I9" s="20"/>
      <c r="J9" s="11">
        <f t="shared" ref="J9:J15" si="0">SUM(H9:I9)</f>
        <v>90000</v>
      </c>
      <c r="K9" s="12" t="s">
        <v>89</v>
      </c>
      <c r="L9" s="21" t="s">
        <v>44</v>
      </c>
    </row>
    <row r="10" spans="1:14" ht="15.75" x14ac:dyDescent="0.25">
      <c r="A10" s="7">
        <v>3</v>
      </c>
      <c r="B10" s="23" t="s">
        <v>25</v>
      </c>
      <c r="C10" s="9" t="s">
        <v>26</v>
      </c>
      <c r="D10" s="19" t="s">
        <v>24</v>
      </c>
      <c r="E10" s="11">
        <v>90000</v>
      </c>
      <c r="F10" s="11"/>
      <c r="G10" s="11">
        <v>9000</v>
      </c>
      <c r="H10" s="11">
        <v>90000</v>
      </c>
      <c r="I10" s="11"/>
      <c r="J10" s="11">
        <f>SUM(H10:I10)</f>
        <v>90000</v>
      </c>
      <c r="K10" s="12" t="s">
        <v>83</v>
      </c>
      <c r="L10" s="21" t="s">
        <v>44</v>
      </c>
    </row>
    <row r="11" spans="1:14" ht="15.75" x14ac:dyDescent="0.25">
      <c r="A11" s="7">
        <v>4</v>
      </c>
      <c r="B11" s="13" t="s">
        <v>39</v>
      </c>
      <c r="C11" s="9" t="s">
        <v>33</v>
      </c>
      <c r="D11" s="19" t="s">
        <v>34</v>
      </c>
      <c r="E11" s="20">
        <v>120000</v>
      </c>
      <c r="F11" s="11"/>
      <c r="G11" s="11"/>
      <c r="H11" s="20">
        <v>120000</v>
      </c>
      <c r="I11" s="11"/>
      <c r="J11" s="11">
        <f t="shared" si="0"/>
        <v>120000</v>
      </c>
      <c r="K11" s="12" t="s">
        <v>75</v>
      </c>
      <c r="L11" s="9" t="s">
        <v>44</v>
      </c>
    </row>
    <row r="12" spans="1:14" ht="15.75" x14ac:dyDescent="0.25">
      <c r="A12" s="7">
        <v>5</v>
      </c>
      <c r="B12" s="13" t="s">
        <v>46</v>
      </c>
      <c r="C12" s="9" t="s">
        <v>45</v>
      </c>
      <c r="D12" s="19" t="s">
        <v>47</v>
      </c>
      <c r="E12" s="20">
        <v>120000</v>
      </c>
      <c r="F12" s="11"/>
      <c r="G12" s="11"/>
      <c r="H12" s="20">
        <v>120000</v>
      </c>
      <c r="I12" s="20"/>
      <c r="J12" s="11">
        <f t="shared" si="0"/>
        <v>120000</v>
      </c>
      <c r="K12" s="12" t="s">
        <v>75</v>
      </c>
      <c r="L12" s="9" t="s">
        <v>44</v>
      </c>
    </row>
    <row r="13" spans="1:14" ht="15.75" x14ac:dyDescent="0.25">
      <c r="A13" s="7">
        <v>6</v>
      </c>
      <c r="B13" s="13" t="s">
        <v>60</v>
      </c>
      <c r="C13" s="9" t="s">
        <v>61</v>
      </c>
      <c r="D13" s="19" t="s">
        <v>62</v>
      </c>
      <c r="E13" s="20">
        <v>80000</v>
      </c>
      <c r="F13" s="11"/>
      <c r="G13" s="11">
        <v>8000</v>
      </c>
      <c r="H13" s="20">
        <v>80000</v>
      </c>
      <c r="I13" s="20"/>
      <c r="J13" s="11">
        <f t="shared" si="0"/>
        <v>80000</v>
      </c>
      <c r="K13" s="12" t="s">
        <v>71</v>
      </c>
      <c r="L13" s="9" t="s">
        <v>44</v>
      </c>
    </row>
    <row r="14" spans="1:14" ht="15.75" x14ac:dyDescent="0.25">
      <c r="A14" s="7">
        <v>7</v>
      </c>
      <c r="B14" s="10" t="s">
        <v>36</v>
      </c>
      <c r="C14" s="9" t="s">
        <v>35</v>
      </c>
      <c r="D14" s="19" t="s">
        <v>37</v>
      </c>
      <c r="E14" s="11">
        <v>90000</v>
      </c>
      <c r="F14" s="11"/>
      <c r="G14" s="22">
        <v>9000</v>
      </c>
      <c r="H14" s="11">
        <v>90000</v>
      </c>
      <c r="I14" s="11"/>
      <c r="J14" s="11">
        <f t="shared" si="0"/>
        <v>90000</v>
      </c>
      <c r="K14" s="12" t="s">
        <v>83</v>
      </c>
      <c r="L14" s="9" t="s">
        <v>44</v>
      </c>
    </row>
    <row r="15" spans="1:14" ht="15.75" x14ac:dyDescent="0.25">
      <c r="A15" s="7">
        <v>8</v>
      </c>
      <c r="B15" s="13" t="s">
        <v>40</v>
      </c>
      <c r="C15" s="9" t="s">
        <v>38</v>
      </c>
      <c r="D15" s="19" t="s">
        <v>41</v>
      </c>
      <c r="E15" s="20">
        <v>120000</v>
      </c>
      <c r="F15" s="11"/>
      <c r="G15" s="11"/>
      <c r="H15" s="20">
        <v>120000</v>
      </c>
      <c r="I15" s="11"/>
      <c r="J15" s="11">
        <f t="shared" si="0"/>
        <v>120000</v>
      </c>
      <c r="K15" s="12" t="s">
        <v>76</v>
      </c>
      <c r="L15" s="9" t="s">
        <v>44</v>
      </c>
      <c r="N15" s="1"/>
    </row>
    <row r="16" spans="1:14" ht="18.75" x14ac:dyDescent="0.25">
      <c r="A16" s="51" t="s">
        <v>13</v>
      </c>
      <c r="B16" s="52"/>
      <c r="C16" s="52"/>
      <c r="D16" s="53"/>
      <c r="E16" s="14">
        <f>SUM(E8:E15)</f>
        <v>800000</v>
      </c>
      <c r="F16" s="14">
        <f t="shared" ref="F16:J16" si="1">SUM(F8:F15)</f>
        <v>0</v>
      </c>
      <c r="G16" s="14">
        <f t="shared" si="1"/>
        <v>35000</v>
      </c>
      <c r="H16" s="14">
        <f t="shared" si="1"/>
        <v>800000</v>
      </c>
      <c r="I16" s="14">
        <f t="shared" si="1"/>
        <v>0</v>
      </c>
      <c r="J16" s="14">
        <f t="shared" si="1"/>
        <v>800000</v>
      </c>
      <c r="K16" s="15"/>
      <c r="L16" s="2"/>
    </row>
    <row r="17" spans="1:10" ht="18.75" customHeight="1" x14ac:dyDescent="0.25">
      <c r="A17" s="55" t="s">
        <v>14</v>
      </c>
      <c r="B17" s="55"/>
      <c r="C17" s="55"/>
      <c r="D17" s="55"/>
      <c r="E17" s="55"/>
      <c r="F17" s="55"/>
      <c r="G17" s="55"/>
      <c r="H17" s="55"/>
      <c r="I17" s="42"/>
      <c r="J17" s="11">
        <f>-J16*0.1</f>
        <v>-80000</v>
      </c>
    </row>
    <row r="18" spans="1:10" ht="15.75" x14ac:dyDescent="0.25">
      <c r="A18" s="55" t="s">
        <v>43</v>
      </c>
      <c r="B18" s="55"/>
      <c r="C18" s="55"/>
      <c r="D18" s="55"/>
      <c r="E18" s="55"/>
      <c r="F18" s="55"/>
      <c r="G18" s="55"/>
      <c r="H18" s="55"/>
      <c r="I18" s="42"/>
      <c r="J18" s="11">
        <f>SUM(J16:J17)</f>
        <v>720000</v>
      </c>
    </row>
    <row r="19" spans="1:10" ht="15.75" x14ac:dyDescent="0.25">
      <c r="A19" s="55" t="s">
        <v>79</v>
      </c>
      <c r="B19" s="55"/>
      <c r="C19" s="55"/>
      <c r="D19" s="55"/>
      <c r="E19" s="55"/>
      <c r="F19" s="55"/>
      <c r="G19" s="55"/>
      <c r="H19" s="55"/>
      <c r="I19" s="42"/>
      <c r="J19" s="11">
        <v>-50000</v>
      </c>
    </row>
    <row r="20" spans="1:10" ht="15.75" x14ac:dyDescent="0.25">
      <c r="A20" s="55" t="s">
        <v>80</v>
      </c>
      <c r="B20" s="55"/>
      <c r="C20" s="55"/>
      <c r="D20" s="55"/>
      <c r="E20" s="55"/>
      <c r="F20" s="55"/>
      <c r="G20" s="55"/>
      <c r="H20" s="55"/>
      <c r="I20" s="42"/>
      <c r="J20" s="11">
        <v>-200000</v>
      </c>
    </row>
    <row r="21" spans="1:10" ht="15.75" x14ac:dyDescent="0.25">
      <c r="A21" s="56" t="s">
        <v>81</v>
      </c>
      <c r="B21" s="56"/>
      <c r="C21" s="56"/>
      <c r="D21" s="56"/>
      <c r="E21" s="56"/>
      <c r="F21" s="56"/>
      <c r="G21" s="56"/>
      <c r="H21" s="56"/>
      <c r="I21" s="56"/>
      <c r="J21" s="27">
        <f>SUM(J18:J20)</f>
        <v>470000</v>
      </c>
    </row>
    <row r="22" spans="1:10" x14ac:dyDescent="0.25">
      <c r="A22" s="54" t="s">
        <v>66</v>
      </c>
      <c r="B22" s="54"/>
      <c r="C22" s="54"/>
      <c r="D22" s="54"/>
      <c r="E22" s="54"/>
      <c r="F22" s="54"/>
      <c r="G22" s="54"/>
      <c r="H22" s="54"/>
      <c r="I22" s="24"/>
    </row>
    <row r="23" spans="1:10" x14ac:dyDescent="0.25">
      <c r="A23" s="54" t="s">
        <v>67</v>
      </c>
      <c r="B23" s="54"/>
      <c r="C23" s="54"/>
      <c r="D23" s="54"/>
      <c r="E23" s="54"/>
      <c r="F23" s="54"/>
      <c r="G23" s="54"/>
      <c r="H23" s="54"/>
      <c r="I23" s="54"/>
      <c r="J23" s="1"/>
    </row>
    <row r="24" spans="1:10" x14ac:dyDescent="0.25">
      <c r="A24" s="54" t="s">
        <v>68</v>
      </c>
      <c r="B24" s="54"/>
      <c r="C24" s="54"/>
      <c r="D24" s="25"/>
      <c r="E24" s="25"/>
      <c r="F24" s="25"/>
      <c r="G24" s="25"/>
      <c r="H24" s="25"/>
      <c r="I24" s="26"/>
    </row>
  </sheetData>
  <mergeCells count="13">
    <mergeCell ref="A18:I18"/>
    <mergeCell ref="A22:H22"/>
    <mergeCell ref="A23:I23"/>
    <mergeCell ref="A24:C24"/>
    <mergeCell ref="C3:D3"/>
    <mergeCell ref="A4:L4"/>
    <mergeCell ref="A5:L5"/>
    <mergeCell ref="A6:L6"/>
    <mergeCell ref="A16:D16"/>
    <mergeCell ref="A17:I17"/>
    <mergeCell ref="A19:I19"/>
    <mergeCell ref="A20:I20"/>
    <mergeCell ref="A21:I21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M25" sqref="M25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4" ht="15.75" x14ac:dyDescent="0.25">
      <c r="A1" s="16" t="s">
        <v>15</v>
      </c>
      <c r="E1" s="17" t="s">
        <v>16</v>
      </c>
      <c r="G1" t="s">
        <v>82</v>
      </c>
    </row>
    <row r="2" spans="1:14" ht="15.75" x14ac:dyDescent="0.25">
      <c r="A2" s="16" t="s">
        <v>18</v>
      </c>
      <c r="E2" s="17" t="s">
        <v>19</v>
      </c>
      <c r="G2" t="s">
        <v>20</v>
      </c>
    </row>
    <row r="3" spans="1:14" x14ac:dyDescent="0.25">
      <c r="A3" s="16" t="s">
        <v>21</v>
      </c>
      <c r="C3" s="47" t="s">
        <v>22</v>
      </c>
      <c r="D3" s="47"/>
      <c r="E3" t="s">
        <v>23</v>
      </c>
    </row>
    <row r="4" spans="1:14" ht="30" customHeight="1" x14ac:dyDescent="0.35">
      <c r="A4" s="48" t="s">
        <v>0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</row>
    <row r="5" spans="1:14" ht="31.5" x14ac:dyDescent="0.5">
      <c r="A5" s="49" t="s">
        <v>42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</row>
    <row r="6" spans="1:14" ht="25.5" customHeight="1" x14ac:dyDescent="0.35">
      <c r="A6" s="50" t="s">
        <v>77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</row>
    <row r="7" spans="1:14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  <c r="G7" s="5" t="s">
        <v>7</v>
      </c>
      <c r="H7" s="6" t="s">
        <v>8</v>
      </c>
      <c r="I7" s="3" t="s">
        <v>9</v>
      </c>
      <c r="J7" s="5" t="s">
        <v>10</v>
      </c>
      <c r="K7" s="3" t="s">
        <v>11</v>
      </c>
      <c r="L7" s="3" t="s">
        <v>12</v>
      </c>
    </row>
    <row r="8" spans="1:14" ht="15.75" x14ac:dyDescent="0.25">
      <c r="A8" s="7">
        <v>1</v>
      </c>
      <c r="B8" s="8" t="s">
        <v>27</v>
      </c>
      <c r="C8" s="9" t="s">
        <v>28</v>
      </c>
      <c r="D8" t="s">
        <v>29</v>
      </c>
      <c r="E8" s="11">
        <v>90000</v>
      </c>
      <c r="F8" s="11"/>
      <c r="G8" s="18"/>
      <c r="H8" s="11">
        <v>90000</v>
      </c>
      <c r="I8" s="20"/>
      <c r="J8" s="11">
        <f>SUM(H8:I8)</f>
        <v>90000</v>
      </c>
      <c r="K8" s="12" t="s">
        <v>84</v>
      </c>
      <c r="L8" s="21" t="s">
        <v>85</v>
      </c>
    </row>
    <row r="9" spans="1:14" ht="15.75" x14ac:dyDescent="0.25">
      <c r="A9" s="7">
        <v>2</v>
      </c>
      <c r="B9" s="8" t="s">
        <v>30</v>
      </c>
      <c r="C9" s="9" t="s">
        <v>31</v>
      </c>
      <c r="D9" t="s">
        <v>32</v>
      </c>
      <c r="E9" s="11">
        <v>90000</v>
      </c>
      <c r="F9" s="11"/>
      <c r="G9" s="11">
        <v>18000</v>
      </c>
      <c r="H9" s="11">
        <v>90000</v>
      </c>
      <c r="I9" s="20"/>
      <c r="J9" s="11">
        <v>90000</v>
      </c>
      <c r="K9" s="12" t="s">
        <v>92</v>
      </c>
      <c r="L9" s="21" t="s">
        <v>48</v>
      </c>
    </row>
    <row r="10" spans="1:14" ht="15.75" x14ac:dyDescent="0.25">
      <c r="A10" s="7">
        <v>3</v>
      </c>
      <c r="B10" s="23" t="s">
        <v>25</v>
      </c>
      <c r="C10" s="9" t="s">
        <v>26</v>
      </c>
      <c r="D10" s="19" t="s">
        <v>24</v>
      </c>
      <c r="E10" s="11">
        <v>90000</v>
      </c>
      <c r="F10" s="11"/>
      <c r="G10" s="11">
        <v>18000</v>
      </c>
      <c r="H10" s="11">
        <v>90000</v>
      </c>
      <c r="I10" s="11"/>
      <c r="J10" s="11">
        <f>SUM(H10:I10)</f>
        <v>90000</v>
      </c>
      <c r="K10" s="12" t="s">
        <v>90</v>
      </c>
      <c r="L10" s="21" t="s">
        <v>44</v>
      </c>
    </row>
    <row r="11" spans="1:14" ht="15.75" x14ac:dyDescent="0.25">
      <c r="A11" s="7">
        <v>4</v>
      </c>
      <c r="B11" s="13" t="s">
        <v>39</v>
      </c>
      <c r="C11" s="9" t="s">
        <v>33</v>
      </c>
      <c r="D11" s="19" t="s">
        <v>34</v>
      </c>
      <c r="E11" s="20">
        <v>120000</v>
      </c>
      <c r="F11" s="11"/>
      <c r="G11" s="11">
        <v>12000</v>
      </c>
      <c r="H11" s="20">
        <v>120000</v>
      </c>
      <c r="I11" s="11"/>
      <c r="J11" s="11">
        <f>SUM(H11:I11)</f>
        <v>120000</v>
      </c>
      <c r="K11" s="12" t="s">
        <v>86</v>
      </c>
      <c r="L11" s="9" t="s">
        <v>85</v>
      </c>
    </row>
    <row r="12" spans="1:14" ht="15.75" x14ac:dyDescent="0.25">
      <c r="A12" s="7">
        <v>5</v>
      </c>
      <c r="B12" s="13" t="s">
        <v>46</v>
      </c>
      <c r="C12" s="9" t="s">
        <v>45</v>
      </c>
      <c r="D12" s="19" t="s">
        <v>47</v>
      </c>
      <c r="E12" s="20">
        <v>120000</v>
      </c>
      <c r="F12" s="11"/>
      <c r="G12" s="11">
        <v>12000</v>
      </c>
      <c r="H12" s="20">
        <v>120000</v>
      </c>
      <c r="I12" s="20"/>
      <c r="J12" s="11">
        <f>SUM(H12:I12)</f>
        <v>120000</v>
      </c>
      <c r="K12" s="12" t="s">
        <v>87</v>
      </c>
      <c r="L12" s="9" t="s">
        <v>85</v>
      </c>
    </row>
    <row r="13" spans="1:14" ht="15.75" x14ac:dyDescent="0.25">
      <c r="A13" s="7">
        <v>6</v>
      </c>
      <c r="B13" s="13" t="s">
        <v>60</v>
      </c>
      <c r="C13" s="9" t="s">
        <v>61</v>
      </c>
      <c r="D13" s="19" t="s">
        <v>62</v>
      </c>
      <c r="E13" s="20">
        <v>80000</v>
      </c>
      <c r="F13" s="11"/>
      <c r="G13" s="11">
        <v>8000</v>
      </c>
      <c r="H13" s="20">
        <v>80000</v>
      </c>
      <c r="I13" s="20"/>
      <c r="J13" s="11">
        <f t="shared" ref="J13:J14" si="0">SUM(H13:I13)</f>
        <v>80000</v>
      </c>
      <c r="K13" s="12" t="s">
        <v>78</v>
      </c>
      <c r="L13" s="9" t="s">
        <v>44</v>
      </c>
    </row>
    <row r="14" spans="1:14" ht="15.75" x14ac:dyDescent="0.25">
      <c r="A14" s="7">
        <v>7</v>
      </c>
      <c r="B14" s="10" t="s">
        <v>36</v>
      </c>
      <c r="C14" s="9" t="s">
        <v>35</v>
      </c>
      <c r="D14" s="19" t="s">
        <v>37</v>
      </c>
      <c r="E14" s="11">
        <v>90000</v>
      </c>
      <c r="F14" s="11"/>
      <c r="G14" s="22">
        <v>18000</v>
      </c>
      <c r="H14" s="11">
        <v>90000</v>
      </c>
      <c r="I14" s="11"/>
      <c r="J14" s="11">
        <f t="shared" si="0"/>
        <v>90000</v>
      </c>
      <c r="K14" s="12" t="s">
        <v>91</v>
      </c>
      <c r="L14" s="9" t="s">
        <v>44</v>
      </c>
    </row>
    <row r="15" spans="1:14" ht="15.75" x14ac:dyDescent="0.25">
      <c r="A15" s="7">
        <v>8</v>
      </c>
      <c r="B15" s="13" t="s">
        <v>40</v>
      </c>
      <c r="C15" s="9" t="s">
        <v>38</v>
      </c>
      <c r="D15" s="19" t="s">
        <v>41</v>
      </c>
      <c r="E15" s="20">
        <v>120000</v>
      </c>
      <c r="F15" s="11"/>
      <c r="G15" s="11"/>
      <c r="H15" s="20">
        <v>120000</v>
      </c>
      <c r="I15" s="11"/>
      <c r="J15" s="11">
        <f>SUM(H15:I15)</f>
        <v>120000</v>
      </c>
      <c r="K15" s="12" t="s">
        <v>88</v>
      </c>
      <c r="L15" s="9" t="s">
        <v>85</v>
      </c>
      <c r="N15" s="1"/>
    </row>
    <row r="16" spans="1:14" ht="18.75" x14ac:dyDescent="0.25">
      <c r="A16" s="51" t="s">
        <v>13</v>
      </c>
      <c r="B16" s="52"/>
      <c r="C16" s="52"/>
      <c r="D16" s="53"/>
      <c r="E16" s="14">
        <f>SUM(E8:E15)</f>
        <v>800000</v>
      </c>
      <c r="F16" s="14">
        <f t="shared" ref="F16:H16" si="1">SUM(F8:F15)</f>
        <v>0</v>
      </c>
      <c r="G16" s="14">
        <f t="shared" si="1"/>
        <v>86000</v>
      </c>
      <c r="H16" s="14">
        <f t="shared" si="1"/>
        <v>800000</v>
      </c>
      <c r="I16" s="14"/>
      <c r="J16" s="14">
        <f>SUM(J8:J15)</f>
        <v>800000</v>
      </c>
      <c r="K16" s="15"/>
      <c r="L16" s="2"/>
    </row>
    <row r="17" spans="1:10" ht="18.75" customHeight="1" x14ac:dyDescent="0.25">
      <c r="A17" s="42" t="s">
        <v>14</v>
      </c>
      <c r="B17" s="43"/>
      <c r="C17" s="43"/>
      <c r="D17" s="43"/>
      <c r="E17" s="43"/>
      <c r="F17" s="43"/>
      <c r="G17" s="43"/>
      <c r="H17" s="43"/>
      <c r="I17" s="44"/>
      <c r="J17" s="11">
        <f>-SUM(J16*0.1)</f>
        <v>-80000</v>
      </c>
    </row>
    <row r="18" spans="1:10" ht="15.75" x14ac:dyDescent="0.25">
      <c r="A18" s="42" t="s">
        <v>43</v>
      </c>
      <c r="B18" s="43"/>
      <c r="C18" s="43"/>
      <c r="D18" s="43"/>
      <c r="E18" s="43"/>
      <c r="F18" s="43"/>
      <c r="G18" s="43"/>
      <c r="H18" s="43"/>
      <c r="I18" s="44"/>
      <c r="J18" s="11">
        <f>SUM(J16:J17)</f>
        <v>720000</v>
      </c>
    </row>
    <row r="20" spans="1:10" x14ac:dyDescent="0.25">
      <c r="A20" s="54" t="s">
        <v>66</v>
      </c>
      <c r="B20" s="54"/>
      <c r="C20" s="54"/>
      <c r="D20" s="54"/>
      <c r="E20" s="54"/>
      <c r="F20" s="54"/>
      <c r="G20" s="54"/>
      <c r="H20" s="54"/>
      <c r="I20" s="24"/>
    </row>
    <row r="21" spans="1:10" x14ac:dyDescent="0.25">
      <c r="A21" s="54" t="s">
        <v>67</v>
      </c>
      <c r="B21" s="54"/>
      <c r="C21" s="54"/>
      <c r="D21" s="54"/>
      <c r="E21" s="54"/>
      <c r="F21" s="54"/>
      <c r="G21" s="54"/>
      <c r="H21" s="54"/>
      <c r="I21" s="54"/>
      <c r="J21" s="1"/>
    </row>
    <row r="22" spans="1:10" x14ac:dyDescent="0.25">
      <c r="A22" s="54" t="s">
        <v>68</v>
      </c>
      <c r="B22" s="54"/>
      <c r="C22" s="54"/>
      <c r="D22" s="25"/>
      <c r="E22" s="25"/>
      <c r="F22" s="25"/>
      <c r="G22" s="25"/>
      <c r="H22" s="25"/>
      <c r="I22" s="26"/>
    </row>
  </sheetData>
  <mergeCells count="10">
    <mergeCell ref="A18:I18"/>
    <mergeCell ref="A20:H20"/>
    <mergeCell ref="A21:I21"/>
    <mergeCell ref="A22:C22"/>
    <mergeCell ref="C3:D3"/>
    <mergeCell ref="A4:L4"/>
    <mergeCell ref="A5:L5"/>
    <mergeCell ref="A6:L6"/>
    <mergeCell ref="A16:D16"/>
    <mergeCell ref="A17:I17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F13" sqref="F13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4" ht="15.75" x14ac:dyDescent="0.25">
      <c r="A1" s="16" t="s">
        <v>15</v>
      </c>
      <c r="E1" s="17" t="s">
        <v>16</v>
      </c>
      <c r="G1" t="s">
        <v>82</v>
      </c>
    </row>
    <row r="2" spans="1:14" ht="15.75" x14ac:dyDescent="0.25">
      <c r="A2" s="16" t="s">
        <v>18</v>
      </c>
      <c r="E2" s="17" t="s">
        <v>19</v>
      </c>
      <c r="G2" t="s">
        <v>20</v>
      </c>
    </row>
    <row r="3" spans="1:14" x14ac:dyDescent="0.25">
      <c r="A3" s="16" t="s">
        <v>21</v>
      </c>
      <c r="C3" s="47" t="s">
        <v>22</v>
      </c>
      <c r="D3" s="47"/>
      <c r="E3" t="s">
        <v>23</v>
      </c>
    </row>
    <row r="4" spans="1:14" ht="30" customHeight="1" x14ac:dyDescent="0.35">
      <c r="A4" s="48" t="s">
        <v>0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</row>
    <row r="5" spans="1:14" ht="31.5" x14ac:dyDescent="0.5">
      <c r="A5" s="49" t="s">
        <v>42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</row>
    <row r="6" spans="1:14" ht="25.5" customHeight="1" x14ac:dyDescent="0.35">
      <c r="A6" s="50" t="s">
        <v>93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</row>
    <row r="7" spans="1:14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  <c r="G7" s="5" t="s">
        <v>7</v>
      </c>
      <c r="H7" s="6" t="s">
        <v>8</v>
      </c>
      <c r="I7" s="3" t="s">
        <v>9</v>
      </c>
      <c r="J7" s="5" t="s">
        <v>10</v>
      </c>
      <c r="K7" s="3" t="s">
        <v>11</v>
      </c>
      <c r="L7" s="3" t="s">
        <v>12</v>
      </c>
    </row>
    <row r="8" spans="1:14" ht="15.75" x14ac:dyDescent="0.25">
      <c r="A8" s="7">
        <v>1</v>
      </c>
      <c r="B8" s="8" t="s">
        <v>27</v>
      </c>
      <c r="C8" s="9" t="s">
        <v>28</v>
      </c>
      <c r="D8" t="s">
        <v>29</v>
      </c>
      <c r="E8" s="11">
        <v>90000</v>
      </c>
      <c r="F8" s="11"/>
      <c r="G8" s="18"/>
      <c r="H8" s="11">
        <v>90000</v>
      </c>
      <c r="I8" s="20"/>
      <c r="J8" s="11">
        <f>SUM(H8:I8)</f>
        <v>90000</v>
      </c>
      <c r="K8" s="12" t="s">
        <v>94</v>
      </c>
      <c r="L8" s="21" t="s">
        <v>85</v>
      </c>
    </row>
    <row r="9" spans="1:14" ht="15.75" x14ac:dyDescent="0.25">
      <c r="A9" s="7">
        <v>2</v>
      </c>
      <c r="B9" s="8" t="s">
        <v>30</v>
      </c>
      <c r="C9" s="9" t="s">
        <v>31</v>
      </c>
      <c r="D9" t="s">
        <v>32</v>
      </c>
      <c r="E9" s="11">
        <v>90000</v>
      </c>
      <c r="F9" s="11"/>
      <c r="G9" s="11"/>
      <c r="H9" s="11">
        <v>90000</v>
      </c>
      <c r="I9" s="20"/>
      <c r="J9" s="11">
        <v>90000</v>
      </c>
      <c r="K9" s="12" t="s">
        <v>100</v>
      </c>
      <c r="L9" s="21" t="s">
        <v>85</v>
      </c>
    </row>
    <row r="10" spans="1:14" ht="15.75" x14ac:dyDescent="0.25">
      <c r="A10" s="7">
        <v>3</v>
      </c>
      <c r="B10" s="23" t="s">
        <v>25</v>
      </c>
      <c r="C10" s="9" t="s">
        <v>26</v>
      </c>
      <c r="D10" s="19" t="s">
        <v>24</v>
      </c>
      <c r="E10" s="11">
        <v>90000</v>
      </c>
      <c r="F10" s="11"/>
      <c r="G10" s="11">
        <v>27000</v>
      </c>
      <c r="H10" s="11">
        <v>90000</v>
      </c>
      <c r="I10" s="11"/>
      <c r="J10" s="11">
        <v>90000</v>
      </c>
      <c r="K10" s="12" t="s">
        <v>98</v>
      </c>
      <c r="L10" s="21" t="s">
        <v>85</v>
      </c>
    </row>
    <row r="11" spans="1:14" ht="15.75" x14ac:dyDescent="0.25">
      <c r="A11" s="7">
        <v>4</v>
      </c>
      <c r="B11" s="13" t="s">
        <v>39</v>
      </c>
      <c r="C11" s="9" t="s">
        <v>33</v>
      </c>
      <c r="D11" s="19" t="s">
        <v>34</v>
      </c>
      <c r="E11" s="20">
        <v>120000</v>
      </c>
      <c r="F11" s="11"/>
      <c r="G11" s="11">
        <v>12000</v>
      </c>
      <c r="H11" s="20">
        <v>120000</v>
      </c>
      <c r="I11" s="11"/>
      <c r="J11" s="11">
        <f>SUM(H11:I11)</f>
        <v>120000</v>
      </c>
      <c r="K11" s="12" t="s">
        <v>95</v>
      </c>
      <c r="L11" s="9" t="s">
        <v>85</v>
      </c>
    </row>
    <row r="12" spans="1:14" ht="15.75" x14ac:dyDescent="0.25">
      <c r="A12" s="7">
        <v>5</v>
      </c>
      <c r="B12" s="13" t="s">
        <v>46</v>
      </c>
      <c r="C12" s="9" t="s">
        <v>45</v>
      </c>
      <c r="D12" s="19" t="s">
        <v>47</v>
      </c>
      <c r="E12" s="20">
        <v>120000</v>
      </c>
      <c r="F12" s="11"/>
      <c r="G12" s="11">
        <v>12000</v>
      </c>
      <c r="H12" s="20">
        <v>120000</v>
      </c>
      <c r="I12" s="20"/>
      <c r="J12" s="11">
        <f>SUM(H12:I12)</f>
        <v>120000</v>
      </c>
      <c r="K12" s="12" t="s">
        <v>96</v>
      </c>
      <c r="L12" s="9" t="s">
        <v>85</v>
      </c>
    </row>
    <row r="13" spans="1:14" ht="15.75" x14ac:dyDescent="0.25">
      <c r="A13" s="7">
        <v>6</v>
      </c>
      <c r="B13" s="13" t="s">
        <v>60</v>
      </c>
      <c r="C13" s="9" t="s">
        <v>61</v>
      </c>
      <c r="D13" s="19" t="s">
        <v>62</v>
      </c>
      <c r="E13" s="20">
        <v>80000</v>
      </c>
      <c r="F13" s="11"/>
      <c r="G13" s="11"/>
      <c r="H13" s="20"/>
      <c r="I13" s="20"/>
      <c r="J13" s="11"/>
      <c r="K13" s="12"/>
      <c r="L13" s="9"/>
    </row>
    <row r="14" spans="1:14" ht="15.75" x14ac:dyDescent="0.25">
      <c r="A14" s="7">
        <v>7</v>
      </c>
      <c r="B14" s="10" t="s">
        <v>36</v>
      </c>
      <c r="C14" s="9" t="s">
        <v>35</v>
      </c>
      <c r="D14" s="19" t="s">
        <v>37</v>
      </c>
      <c r="E14" s="11">
        <v>90000</v>
      </c>
      <c r="F14" s="11"/>
      <c r="G14" s="22">
        <v>27000</v>
      </c>
      <c r="H14" s="11">
        <v>90000</v>
      </c>
      <c r="I14" s="11"/>
      <c r="J14" s="11">
        <v>90000</v>
      </c>
      <c r="K14" s="12" t="s">
        <v>99</v>
      </c>
      <c r="L14" s="9" t="s">
        <v>85</v>
      </c>
    </row>
    <row r="15" spans="1:14" ht="15.75" x14ac:dyDescent="0.25">
      <c r="A15" s="7">
        <v>8</v>
      </c>
      <c r="B15" s="13" t="s">
        <v>40</v>
      </c>
      <c r="C15" s="9" t="s">
        <v>38</v>
      </c>
      <c r="D15" s="19" t="s">
        <v>41</v>
      </c>
      <c r="E15" s="20">
        <v>120000</v>
      </c>
      <c r="F15" s="11"/>
      <c r="G15" s="11"/>
      <c r="H15" s="20">
        <v>120000</v>
      </c>
      <c r="I15" s="11"/>
      <c r="J15" s="11">
        <f>SUM(H15:I15)</f>
        <v>120000</v>
      </c>
      <c r="K15" s="12" t="s">
        <v>97</v>
      </c>
      <c r="L15" s="9" t="s">
        <v>85</v>
      </c>
      <c r="N15" s="1"/>
    </row>
    <row r="16" spans="1:14" ht="18.75" x14ac:dyDescent="0.25">
      <c r="A16" s="51" t="s">
        <v>13</v>
      </c>
      <c r="B16" s="52"/>
      <c r="C16" s="52"/>
      <c r="D16" s="53"/>
      <c r="E16" s="14">
        <f>SUM(E8:E15)</f>
        <v>800000</v>
      </c>
      <c r="F16" s="14">
        <f t="shared" ref="F16:H16" si="0">SUM(F8:F15)</f>
        <v>0</v>
      </c>
      <c r="G16" s="14">
        <f t="shared" si="0"/>
        <v>78000</v>
      </c>
      <c r="H16" s="14">
        <f t="shared" si="0"/>
        <v>720000</v>
      </c>
      <c r="I16" s="14"/>
      <c r="J16" s="14">
        <f>SUM(J8:J15)</f>
        <v>720000</v>
      </c>
      <c r="K16" s="15"/>
      <c r="L16" s="2"/>
    </row>
    <row r="17" spans="1:10" ht="18.75" customHeight="1" x14ac:dyDescent="0.25">
      <c r="A17" s="42" t="s">
        <v>14</v>
      </c>
      <c r="B17" s="43"/>
      <c r="C17" s="43"/>
      <c r="D17" s="43"/>
      <c r="E17" s="43"/>
      <c r="F17" s="43"/>
      <c r="G17" s="43"/>
      <c r="H17" s="43"/>
      <c r="I17" s="44"/>
      <c r="J17" s="11">
        <f>-SUM(J16*0.1)</f>
        <v>-72000</v>
      </c>
    </row>
    <row r="18" spans="1:10" ht="15.75" x14ac:dyDescent="0.25">
      <c r="A18" s="42" t="s">
        <v>43</v>
      </c>
      <c r="B18" s="43"/>
      <c r="C18" s="43"/>
      <c r="D18" s="43"/>
      <c r="E18" s="43"/>
      <c r="F18" s="43"/>
      <c r="G18" s="43"/>
      <c r="H18" s="43"/>
      <c r="I18" s="44"/>
      <c r="J18" s="11">
        <f>SUM(J16:J17)</f>
        <v>648000</v>
      </c>
    </row>
    <row r="20" spans="1:10" x14ac:dyDescent="0.25">
      <c r="A20" s="54" t="s">
        <v>66</v>
      </c>
      <c r="B20" s="54"/>
      <c r="C20" s="54"/>
      <c r="D20" s="54"/>
      <c r="E20" s="54"/>
      <c r="F20" s="54"/>
      <c r="G20" s="54"/>
      <c r="H20" s="54"/>
      <c r="I20" s="24"/>
    </row>
    <row r="21" spans="1:10" x14ac:dyDescent="0.25">
      <c r="A21" s="54" t="s">
        <v>67</v>
      </c>
      <c r="B21" s="54"/>
      <c r="C21" s="54"/>
      <c r="D21" s="54"/>
      <c r="E21" s="54"/>
      <c r="F21" s="54"/>
      <c r="G21" s="54"/>
      <c r="H21" s="54"/>
      <c r="I21" s="54"/>
      <c r="J21" s="1"/>
    </row>
    <row r="22" spans="1:10" x14ac:dyDescent="0.25">
      <c r="A22" s="54" t="s">
        <v>68</v>
      </c>
      <c r="B22" s="54"/>
      <c r="C22" s="54"/>
      <c r="D22" s="25"/>
      <c r="E22" s="25"/>
      <c r="F22" s="25"/>
      <c r="G22" s="25"/>
      <c r="H22" s="25"/>
      <c r="I22" s="26"/>
    </row>
  </sheetData>
  <mergeCells count="10">
    <mergeCell ref="A18:I18"/>
    <mergeCell ref="A20:H20"/>
    <mergeCell ref="A21:I21"/>
    <mergeCell ref="A22:C22"/>
    <mergeCell ref="C3:D3"/>
    <mergeCell ref="A4:L4"/>
    <mergeCell ref="A5:L5"/>
    <mergeCell ref="A6:L6"/>
    <mergeCell ref="A16:D16"/>
    <mergeCell ref="A17:I17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L17" sqref="L17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4" ht="15.75" x14ac:dyDescent="0.25">
      <c r="A1" s="16" t="s">
        <v>15</v>
      </c>
      <c r="E1" s="17" t="s">
        <v>16</v>
      </c>
      <c r="G1" t="s">
        <v>82</v>
      </c>
    </row>
    <row r="2" spans="1:14" ht="15.75" x14ac:dyDescent="0.25">
      <c r="A2" s="16" t="s">
        <v>18</v>
      </c>
      <c r="E2" s="17" t="s">
        <v>19</v>
      </c>
      <c r="G2" t="s">
        <v>20</v>
      </c>
    </row>
    <row r="3" spans="1:14" x14ac:dyDescent="0.25">
      <c r="A3" s="16" t="s">
        <v>21</v>
      </c>
      <c r="C3" s="47" t="s">
        <v>22</v>
      </c>
      <c r="D3" s="47"/>
      <c r="E3" t="s">
        <v>23</v>
      </c>
    </row>
    <row r="4" spans="1:14" ht="30" customHeight="1" x14ac:dyDescent="0.35">
      <c r="A4" s="48" t="s">
        <v>0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</row>
    <row r="5" spans="1:14" ht="31.5" x14ac:dyDescent="0.5">
      <c r="A5" s="49" t="s">
        <v>42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</row>
    <row r="6" spans="1:14" ht="25.5" customHeight="1" x14ac:dyDescent="0.35">
      <c r="A6" s="50" t="s">
        <v>103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</row>
    <row r="7" spans="1:14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  <c r="G7" s="5" t="s">
        <v>7</v>
      </c>
      <c r="H7" s="6" t="s">
        <v>8</v>
      </c>
      <c r="I7" s="3" t="s">
        <v>9</v>
      </c>
      <c r="J7" s="5" t="s">
        <v>10</v>
      </c>
      <c r="K7" s="3" t="s">
        <v>11</v>
      </c>
      <c r="L7" s="3" t="s">
        <v>12</v>
      </c>
    </row>
    <row r="8" spans="1:14" ht="15.75" x14ac:dyDescent="0.25">
      <c r="A8" s="7">
        <v>1</v>
      </c>
      <c r="B8" s="8" t="s">
        <v>27</v>
      </c>
      <c r="C8" s="9" t="s">
        <v>28</v>
      </c>
      <c r="D8" t="s">
        <v>29</v>
      </c>
      <c r="E8" s="11">
        <v>90000</v>
      </c>
      <c r="F8" s="11"/>
      <c r="G8" s="18"/>
      <c r="H8" s="11">
        <v>90000</v>
      </c>
      <c r="I8" s="20"/>
      <c r="J8" s="11">
        <f>SUM(H8:I8)</f>
        <v>90000</v>
      </c>
      <c r="K8" s="12" t="s">
        <v>104</v>
      </c>
      <c r="L8" s="21" t="s">
        <v>44</v>
      </c>
    </row>
    <row r="9" spans="1:14" ht="15.75" x14ac:dyDescent="0.25">
      <c r="A9" s="7">
        <v>2</v>
      </c>
      <c r="B9" s="8" t="s">
        <v>30</v>
      </c>
      <c r="C9" s="9" t="s">
        <v>31</v>
      </c>
      <c r="D9" t="s">
        <v>32</v>
      </c>
      <c r="E9" s="11">
        <v>90000</v>
      </c>
      <c r="F9" s="11"/>
      <c r="G9" s="11"/>
      <c r="H9" s="11"/>
      <c r="I9" s="20"/>
      <c r="J9" s="11"/>
      <c r="K9" s="12"/>
      <c r="L9" s="21"/>
    </row>
    <row r="10" spans="1:14" ht="15.75" x14ac:dyDescent="0.25">
      <c r="A10" s="7">
        <v>3</v>
      </c>
      <c r="B10" s="23" t="s">
        <v>25</v>
      </c>
      <c r="C10" s="9" t="s">
        <v>26</v>
      </c>
      <c r="D10" s="19" t="s">
        <v>24</v>
      </c>
      <c r="E10" s="11">
        <v>90000</v>
      </c>
      <c r="F10" s="11"/>
      <c r="G10" s="11"/>
      <c r="H10" s="11"/>
      <c r="I10" s="11"/>
      <c r="J10" s="11"/>
      <c r="K10" s="12"/>
      <c r="L10" s="21"/>
    </row>
    <row r="11" spans="1:14" ht="15.75" x14ac:dyDescent="0.25">
      <c r="A11" s="7">
        <v>4</v>
      </c>
      <c r="B11" s="13" t="s">
        <v>39</v>
      </c>
      <c r="C11" s="9" t="s">
        <v>33</v>
      </c>
      <c r="D11" s="19" t="s">
        <v>34</v>
      </c>
      <c r="E11" s="20">
        <v>120000</v>
      </c>
      <c r="F11" s="11"/>
      <c r="G11" s="11"/>
      <c r="H11" s="11">
        <v>120000</v>
      </c>
      <c r="I11" s="11"/>
      <c r="J11" s="11">
        <f t="shared" ref="J11:J15" si="0">SUM(H11:I11)</f>
        <v>120000</v>
      </c>
      <c r="K11" s="12" t="s">
        <v>101</v>
      </c>
      <c r="L11" s="9" t="s">
        <v>44</v>
      </c>
    </row>
    <row r="12" spans="1:14" ht="15.75" x14ac:dyDescent="0.25">
      <c r="A12" s="7">
        <v>5</v>
      </c>
      <c r="B12" s="13" t="s">
        <v>46</v>
      </c>
      <c r="C12" s="9" t="s">
        <v>45</v>
      </c>
      <c r="D12" s="19" t="s">
        <v>47</v>
      </c>
      <c r="E12" s="20">
        <v>120000</v>
      </c>
      <c r="F12" s="11"/>
      <c r="G12" s="11"/>
      <c r="H12" s="11">
        <v>120000</v>
      </c>
      <c r="I12" s="20"/>
      <c r="J12" s="11">
        <f t="shared" si="0"/>
        <v>120000</v>
      </c>
      <c r="K12" s="12" t="s">
        <v>105</v>
      </c>
      <c r="L12" s="9" t="s">
        <v>44</v>
      </c>
    </row>
    <row r="13" spans="1:14" ht="15.75" x14ac:dyDescent="0.25">
      <c r="A13" s="7">
        <v>6</v>
      </c>
      <c r="B13" s="13" t="s">
        <v>60</v>
      </c>
      <c r="C13" s="9" t="s">
        <v>61</v>
      </c>
      <c r="D13" s="19" t="s">
        <v>62</v>
      </c>
      <c r="E13" s="20">
        <v>80000</v>
      </c>
      <c r="F13" s="11">
        <v>80000</v>
      </c>
      <c r="G13" s="11">
        <v>8000</v>
      </c>
      <c r="H13" s="11"/>
      <c r="I13" s="20"/>
      <c r="J13" s="11"/>
      <c r="K13" s="12"/>
      <c r="L13" s="9"/>
    </row>
    <row r="14" spans="1:14" ht="15.75" x14ac:dyDescent="0.25">
      <c r="A14" s="7">
        <v>7</v>
      </c>
      <c r="B14" s="10" t="s">
        <v>36</v>
      </c>
      <c r="C14" s="9" t="s">
        <v>35</v>
      </c>
      <c r="D14" s="19" t="s">
        <v>37</v>
      </c>
      <c r="E14" s="11">
        <v>90000</v>
      </c>
      <c r="F14" s="11"/>
      <c r="G14" s="22"/>
      <c r="H14" s="11">
        <v>90000</v>
      </c>
      <c r="I14" s="11"/>
      <c r="J14" s="11">
        <v>90000</v>
      </c>
      <c r="K14" s="12" t="s">
        <v>106</v>
      </c>
      <c r="L14" s="9" t="s">
        <v>44</v>
      </c>
    </row>
    <row r="15" spans="1:14" ht="15.75" x14ac:dyDescent="0.25">
      <c r="A15" s="7">
        <v>8</v>
      </c>
      <c r="B15" s="13" t="s">
        <v>40</v>
      </c>
      <c r="C15" s="9" t="s">
        <v>38</v>
      </c>
      <c r="D15" s="19" t="s">
        <v>41</v>
      </c>
      <c r="E15" s="20">
        <v>120000</v>
      </c>
      <c r="F15" s="11"/>
      <c r="G15" s="11"/>
      <c r="H15" s="11">
        <v>120000</v>
      </c>
      <c r="I15" s="11"/>
      <c r="J15" s="11">
        <f t="shared" si="0"/>
        <v>120000</v>
      </c>
      <c r="K15" s="12" t="s">
        <v>102</v>
      </c>
      <c r="L15" s="9" t="s">
        <v>44</v>
      </c>
      <c r="N15" s="1"/>
    </row>
    <row r="16" spans="1:14" ht="18.75" x14ac:dyDescent="0.25">
      <c r="A16" s="51" t="s">
        <v>13</v>
      </c>
      <c r="B16" s="52"/>
      <c r="C16" s="52"/>
      <c r="D16" s="53"/>
      <c r="E16" s="14">
        <f>SUM(E8:E15)</f>
        <v>800000</v>
      </c>
      <c r="F16" s="14">
        <f t="shared" ref="F16:G16" si="1">SUM(F8:F15)</f>
        <v>80000</v>
      </c>
      <c r="G16" s="14">
        <f t="shared" si="1"/>
        <v>8000</v>
      </c>
      <c r="H16" s="28"/>
      <c r="I16" s="14"/>
      <c r="J16" s="14">
        <f>SUM(J8:J15)</f>
        <v>540000</v>
      </c>
      <c r="K16" s="15" t="s">
        <v>107</v>
      </c>
      <c r="L16" s="2" t="s">
        <v>48</v>
      </c>
    </row>
    <row r="17" spans="1:10" ht="14.25" customHeight="1" x14ac:dyDescent="0.25">
      <c r="A17" s="42" t="s">
        <v>14</v>
      </c>
      <c r="B17" s="43"/>
      <c r="C17" s="43"/>
      <c r="D17" s="43"/>
      <c r="E17" s="43"/>
      <c r="F17" s="43"/>
      <c r="G17" s="43"/>
      <c r="H17" s="43"/>
      <c r="I17" s="44"/>
      <c r="J17" s="11">
        <f>J16*-0.1</f>
        <v>-54000</v>
      </c>
    </row>
    <row r="18" spans="1:10" ht="15.75" x14ac:dyDescent="0.25">
      <c r="A18" s="42" t="s">
        <v>43</v>
      </c>
      <c r="B18" s="43"/>
      <c r="C18" s="43"/>
      <c r="D18" s="43"/>
      <c r="E18" s="43"/>
      <c r="F18" s="43"/>
      <c r="G18" s="43"/>
      <c r="H18" s="43"/>
      <c r="I18" s="44"/>
      <c r="J18" s="11">
        <f>SUM(J16:J17)</f>
        <v>486000</v>
      </c>
    </row>
    <row r="20" spans="1:10" x14ac:dyDescent="0.25">
      <c r="A20" s="54" t="s">
        <v>66</v>
      </c>
      <c r="B20" s="54"/>
      <c r="C20" s="54"/>
      <c r="D20" s="54"/>
      <c r="E20" s="54"/>
      <c r="F20" s="54"/>
      <c r="G20" s="54"/>
      <c r="H20" s="54"/>
      <c r="I20" s="24"/>
    </row>
    <row r="21" spans="1:10" x14ac:dyDescent="0.25">
      <c r="A21" s="54" t="s">
        <v>67</v>
      </c>
      <c r="B21" s="54"/>
      <c r="C21" s="54"/>
      <c r="D21" s="54"/>
      <c r="E21" s="54"/>
      <c r="F21" s="54"/>
      <c r="G21" s="54"/>
      <c r="H21" s="54"/>
      <c r="I21" s="54"/>
      <c r="J21" s="1"/>
    </row>
    <row r="22" spans="1:10" x14ac:dyDescent="0.25">
      <c r="A22" s="54" t="s">
        <v>68</v>
      </c>
      <c r="B22" s="54"/>
      <c r="C22" s="54"/>
      <c r="D22" s="25"/>
      <c r="E22" s="25"/>
      <c r="F22" s="25"/>
      <c r="G22" s="25"/>
      <c r="H22" s="25"/>
      <c r="I22" s="26"/>
    </row>
  </sheetData>
  <mergeCells count="10">
    <mergeCell ref="A18:I18"/>
    <mergeCell ref="A20:H20"/>
    <mergeCell ref="A21:I21"/>
    <mergeCell ref="A22:C22"/>
    <mergeCell ref="C3:D3"/>
    <mergeCell ref="A4:L4"/>
    <mergeCell ref="A5:L5"/>
    <mergeCell ref="A6:L6"/>
    <mergeCell ref="A16:D16"/>
    <mergeCell ref="A17:I17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K8" sqref="K8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4" ht="15.75" x14ac:dyDescent="0.25">
      <c r="A1" s="16" t="s">
        <v>15</v>
      </c>
      <c r="E1" s="17" t="s">
        <v>16</v>
      </c>
      <c r="G1" t="s">
        <v>82</v>
      </c>
    </row>
    <row r="2" spans="1:14" ht="15.75" x14ac:dyDescent="0.25">
      <c r="A2" s="16" t="s">
        <v>18</v>
      </c>
      <c r="E2" s="17" t="s">
        <v>19</v>
      </c>
      <c r="G2" t="s">
        <v>20</v>
      </c>
    </row>
    <row r="3" spans="1:14" x14ac:dyDescent="0.25">
      <c r="A3" s="16" t="s">
        <v>21</v>
      </c>
      <c r="C3" s="47" t="s">
        <v>22</v>
      </c>
      <c r="D3" s="47"/>
      <c r="E3" t="s">
        <v>23</v>
      </c>
    </row>
    <row r="4" spans="1:14" ht="30" customHeight="1" x14ac:dyDescent="0.35">
      <c r="A4" s="48" t="s">
        <v>0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</row>
    <row r="5" spans="1:14" ht="31.5" x14ac:dyDescent="0.5">
      <c r="A5" s="49" t="s">
        <v>42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</row>
    <row r="6" spans="1:14" ht="25.5" customHeight="1" x14ac:dyDescent="0.35">
      <c r="A6" s="50" t="s">
        <v>108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</row>
    <row r="7" spans="1:14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  <c r="G7" s="5" t="s">
        <v>7</v>
      </c>
      <c r="H7" s="6" t="s">
        <v>8</v>
      </c>
      <c r="I7" s="3" t="s">
        <v>9</v>
      </c>
      <c r="J7" s="5" t="s">
        <v>10</v>
      </c>
      <c r="K7" s="3" t="s">
        <v>11</v>
      </c>
      <c r="L7" s="3" t="s">
        <v>12</v>
      </c>
    </row>
    <row r="8" spans="1:14" ht="15.75" x14ac:dyDescent="0.25">
      <c r="A8" s="7">
        <v>1</v>
      </c>
      <c r="B8" s="8" t="s">
        <v>27</v>
      </c>
      <c r="C8" s="9" t="s">
        <v>28</v>
      </c>
      <c r="D8" t="s">
        <v>29</v>
      </c>
      <c r="E8" s="11">
        <v>90000</v>
      </c>
      <c r="F8" s="11"/>
      <c r="G8" s="18"/>
      <c r="H8" s="11">
        <v>90000</v>
      </c>
      <c r="I8" s="20"/>
      <c r="J8" s="11">
        <f>SUM(H8:I8)</f>
        <v>90000</v>
      </c>
      <c r="K8" s="12" t="s">
        <v>119</v>
      </c>
      <c r="L8" s="21" t="s">
        <v>44</v>
      </c>
    </row>
    <row r="9" spans="1:14" ht="15.75" x14ac:dyDescent="0.25">
      <c r="A9" s="7">
        <v>2</v>
      </c>
      <c r="B9" s="8" t="s">
        <v>30</v>
      </c>
      <c r="C9" s="9" t="s">
        <v>31</v>
      </c>
      <c r="D9" t="s">
        <v>32</v>
      </c>
      <c r="E9" s="11">
        <v>90000</v>
      </c>
      <c r="F9" s="11">
        <v>90000</v>
      </c>
      <c r="G9" s="11"/>
      <c r="H9" s="11"/>
      <c r="I9" s="20">
        <v>90000</v>
      </c>
      <c r="J9" s="11">
        <f t="shared" ref="J9:J15" si="0">SUM(H9:I9)</f>
        <v>90000</v>
      </c>
      <c r="K9" s="12" t="s">
        <v>109</v>
      </c>
      <c r="L9" s="21" t="s">
        <v>44</v>
      </c>
    </row>
    <row r="10" spans="1:14" ht="15.75" x14ac:dyDescent="0.25">
      <c r="A10" s="7">
        <v>3</v>
      </c>
      <c r="B10" s="23" t="s">
        <v>25</v>
      </c>
      <c r="C10" s="9" t="s">
        <v>26</v>
      </c>
      <c r="D10" s="19" t="s">
        <v>24</v>
      </c>
      <c r="E10" s="11">
        <v>90000</v>
      </c>
      <c r="F10" s="11">
        <v>90000</v>
      </c>
      <c r="G10" s="11">
        <v>9000</v>
      </c>
      <c r="H10" s="11"/>
      <c r="I10" s="11">
        <v>90000</v>
      </c>
      <c r="J10" s="11">
        <f t="shared" si="0"/>
        <v>90000</v>
      </c>
      <c r="K10" s="12"/>
      <c r="L10" s="21"/>
    </row>
    <row r="11" spans="1:14" ht="15.75" x14ac:dyDescent="0.25">
      <c r="A11" s="7">
        <v>4</v>
      </c>
      <c r="B11" s="13" t="s">
        <v>39</v>
      </c>
      <c r="C11" s="9" t="s">
        <v>33</v>
      </c>
      <c r="D11" s="19" t="s">
        <v>34</v>
      </c>
      <c r="E11" s="20">
        <v>120000</v>
      </c>
      <c r="F11" s="11"/>
      <c r="G11" s="11"/>
      <c r="H11" s="11">
        <v>120000</v>
      </c>
      <c r="I11" s="11"/>
      <c r="J11" s="11">
        <f t="shared" si="0"/>
        <v>120000</v>
      </c>
      <c r="K11" s="12" t="s">
        <v>113</v>
      </c>
      <c r="L11" s="21" t="s">
        <v>44</v>
      </c>
    </row>
    <row r="12" spans="1:14" ht="15.75" x14ac:dyDescent="0.25">
      <c r="A12" s="7">
        <v>5</v>
      </c>
      <c r="B12" s="13" t="s">
        <v>46</v>
      </c>
      <c r="C12" s="9" t="s">
        <v>45</v>
      </c>
      <c r="D12" s="19" t="s">
        <v>47</v>
      </c>
      <c r="E12" s="20">
        <v>120000</v>
      </c>
      <c r="F12" s="11"/>
      <c r="G12" s="11"/>
      <c r="H12" s="11">
        <v>120000</v>
      </c>
      <c r="I12" s="20"/>
      <c r="J12" s="11">
        <f t="shared" si="0"/>
        <v>120000</v>
      </c>
      <c r="K12" s="12" t="s">
        <v>112</v>
      </c>
      <c r="L12" s="21" t="s">
        <v>44</v>
      </c>
    </row>
    <row r="13" spans="1:14" ht="15.75" x14ac:dyDescent="0.25">
      <c r="A13" s="7">
        <v>6</v>
      </c>
      <c r="B13" s="13" t="s">
        <v>60</v>
      </c>
      <c r="C13" s="9" t="s">
        <v>61</v>
      </c>
      <c r="D13" s="19" t="s">
        <v>62</v>
      </c>
      <c r="E13" s="20">
        <v>80000</v>
      </c>
      <c r="F13" s="11">
        <v>160000</v>
      </c>
      <c r="G13" s="11">
        <v>16000</v>
      </c>
      <c r="H13" s="11">
        <v>80000</v>
      </c>
      <c r="I13" s="20">
        <v>160000</v>
      </c>
      <c r="J13" s="11">
        <f t="shared" si="0"/>
        <v>240000</v>
      </c>
      <c r="K13" s="12" t="s">
        <v>111</v>
      </c>
      <c r="L13" s="21" t="s">
        <v>44</v>
      </c>
    </row>
    <row r="14" spans="1:14" ht="15.75" x14ac:dyDescent="0.25">
      <c r="A14" s="7">
        <v>7</v>
      </c>
      <c r="B14" s="10" t="s">
        <v>36</v>
      </c>
      <c r="C14" s="9" t="s">
        <v>35</v>
      </c>
      <c r="D14" s="19" t="s">
        <v>37</v>
      </c>
      <c r="E14" s="11">
        <v>90000</v>
      </c>
      <c r="F14" s="11"/>
      <c r="G14" s="22"/>
      <c r="H14" s="11"/>
      <c r="I14" s="11"/>
      <c r="J14" s="11">
        <f t="shared" si="0"/>
        <v>0</v>
      </c>
      <c r="K14" s="12"/>
      <c r="L14" s="9"/>
    </row>
    <row r="15" spans="1:14" ht="15.75" x14ac:dyDescent="0.25">
      <c r="A15" s="7">
        <v>8</v>
      </c>
      <c r="B15" s="13" t="s">
        <v>40</v>
      </c>
      <c r="C15" s="9" t="s">
        <v>38</v>
      </c>
      <c r="D15" s="19" t="s">
        <v>41</v>
      </c>
      <c r="E15" s="20">
        <v>120000</v>
      </c>
      <c r="F15" s="11"/>
      <c r="G15" s="11"/>
      <c r="H15" s="11">
        <v>120000</v>
      </c>
      <c r="I15" s="11"/>
      <c r="J15" s="11">
        <f t="shared" si="0"/>
        <v>120000</v>
      </c>
      <c r="K15" s="12" t="s">
        <v>110</v>
      </c>
      <c r="L15" s="21" t="s">
        <v>44</v>
      </c>
      <c r="N15" s="1"/>
    </row>
    <row r="16" spans="1:14" ht="18.75" x14ac:dyDescent="0.25">
      <c r="A16" s="51" t="s">
        <v>13</v>
      </c>
      <c r="B16" s="52"/>
      <c r="C16" s="52"/>
      <c r="D16" s="53"/>
      <c r="E16" s="14">
        <f>SUM(E8:E15)</f>
        <v>800000</v>
      </c>
      <c r="F16" s="14">
        <f t="shared" ref="F16:J16" si="1">SUM(F8:F15)</f>
        <v>340000</v>
      </c>
      <c r="G16" s="14">
        <f t="shared" si="1"/>
        <v>25000</v>
      </c>
      <c r="H16" s="14">
        <f t="shared" si="1"/>
        <v>530000</v>
      </c>
      <c r="I16" s="14">
        <f t="shared" si="1"/>
        <v>340000</v>
      </c>
      <c r="J16" s="14">
        <f t="shared" si="1"/>
        <v>870000</v>
      </c>
      <c r="K16" s="15" t="s">
        <v>118</v>
      </c>
      <c r="L16" s="2" t="s">
        <v>48</v>
      </c>
    </row>
    <row r="17" spans="1:10" ht="14.25" customHeight="1" x14ac:dyDescent="0.25">
      <c r="A17" s="42" t="s">
        <v>14</v>
      </c>
      <c r="B17" s="43"/>
      <c r="C17" s="43"/>
      <c r="D17" s="43"/>
      <c r="E17" s="43"/>
      <c r="F17" s="43"/>
      <c r="G17" s="43"/>
      <c r="H17" s="43"/>
      <c r="I17" s="44"/>
      <c r="J17" s="11">
        <f>-J16*0.1</f>
        <v>-87000</v>
      </c>
    </row>
    <row r="18" spans="1:10" ht="14.25" customHeight="1" x14ac:dyDescent="0.25">
      <c r="A18" s="42" t="s">
        <v>116</v>
      </c>
      <c r="B18" s="43"/>
      <c r="C18" s="43"/>
      <c r="D18" s="43"/>
      <c r="E18" s="43"/>
      <c r="F18" s="43"/>
      <c r="G18" s="43"/>
      <c r="H18" s="43"/>
      <c r="I18" s="44"/>
      <c r="J18" s="11">
        <v>-100000</v>
      </c>
    </row>
    <row r="19" spans="1:10" ht="15.75" x14ac:dyDescent="0.25">
      <c r="A19" s="42" t="s">
        <v>117</v>
      </c>
      <c r="B19" s="43"/>
      <c r="C19" s="43"/>
      <c r="D19" s="43"/>
      <c r="E19" s="43"/>
      <c r="F19" s="43"/>
      <c r="G19" s="43"/>
      <c r="H19" s="43"/>
      <c r="I19" s="44"/>
      <c r="J19" s="11">
        <f>SUM(J16:J18)</f>
        <v>683000</v>
      </c>
    </row>
    <row r="21" spans="1:10" x14ac:dyDescent="0.25">
      <c r="A21" s="54" t="s">
        <v>66</v>
      </c>
      <c r="B21" s="54"/>
      <c r="C21" s="54"/>
      <c r="D21" s="54"/>
      <c r="E21" s="54"/>
      <c r="F21" s="54"/>
      <c r="G21" s="54"/>
      <c r="H21" s="54"/>
      <c r="I21" s="24"/>
    </row>
    <row r="22" spans="1:10" x14ac:dyDescent="0.25">
      <c r="A22" s="54" t="s">
        <v>67</v>
      </c>
      <c r="B22" s="54"/>
      <c r="C22" s="54"/>
      <c r="D22" s="54"/>
      <c r="E22" s="54"/>
      <c r="F22" s="54"/>
      <c r="G22" s="54"/>
      <c r="H22" s="54"/>
      <c r="I22" s="54"/>
      <c r="J22" s="1"/>
    </row>
    <row r="23" spans="1:10" x14ac:dyDescent="0.25">
      <c r="A23" s="54" t="s">
        <v>68</v>
      </c>
      <c r="B23" s="54"/>
      <c r="C23" s="54"/>
      <c r="D23" s="25"/>
      <c r="E23" s="25"/>
      <c r="F23" s="25"/>
      <c r="G23" s="25"/>
      <c r="H23" s="25"/>
      <c r="I23" s="26"/>
    </row>
  </sheetData>
  <mergeCells count="11">
    <mergeCell ref="A19:I19"/>
    <mergeCell ref="A21:H21"/>
    <mergeCell ref="A22:I22"/>
    <mergeCell ref="A23:C23"/>
    <mergeCell ref="C3:D3"/>
    <mergeCell ref="A4:L4"/>
    <mergeCell ref="A5:L5"/>
    <mergeCell ref="A6:L6"/>
    <mergeCell ref="A16:D16"/>
    <mergeCell ref="A17:I17"/>
    <mergeCell ref="A18:I18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J21" sqref="J21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4" ht="15.75" x14ac:dyDescent="0.25">
      <c r="A1" s="16" t="s">
        <v>15</v>
      </c>
      <c r="E1" s="17" t="s">
        <v>16</v>
      </c>
      <c r="G1" t="s">
        <v>82</v>
      </c>
    </row>
    <row r="2" spans="1:14" ht="15.75" x14ac:dyDescent="0.25">
      <c r="A2" s="16" t="s">
        <v>18</v>
      </c>
      <c r="E2" s="17" t="s">
        <v>19</v>
      </c>
      <c r="G2" t="s">
        <v>20</v>
      </c>
    </row>
    <row r="3" spans="1:14" x14ac:dyDescent="0.25">
      <c r="A3" s="16" t="s">
        <v>21</v>
      </c>
      <c r="C3" s="47" t="s">
        <v>22</v>
      </c>
      <c r="D3" s="47"/>
      <c r="E3" t="s">
        <v>23</v>
      </c>
    </row>
    <row r="4" spans="1:14" ht="30" customHeight="1" x14ac:dyDescent="0.35">
      <c r="A4" s="48" t="s">
        <v>0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</row>
    <row r="5" spans="1:14" ht="31.5" x14ac:dyDescent="0.5">
      <c r="A5" s="49" t="s">
        <v>42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</row>
    <row r="6" spans="1:14" ht="25.5" customHeight="1" x14ac:dyDescent="0.35">
      <c r="A6" s="50" t="s">
        <v>115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</row>
    <row r="7" spans="1:14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  <c r="G7" s="5" t="s">
        <v>7</v>
      </c>
      <c r="H7" s="6" t="s">
        <v>8</v>
      </c>
      <c r="I7" s="3" t="s">
        <v>9</v>
      </c>
      <c r="J7" s="5" t="s">
        <v>10</v>
      </c>
      <c r="K7" s="3" t="s">
        <v>11</v>
      </c>
      <c r="L7" s="3" t="s">
        <v>12</v>
      </c>
    </row>
    <row r="8" spans="1:14" ht="15.75" x14ac:dyDescent="0.25">
      <c r="A8" s="7">
        <v>1</v>
      </c>
      <c r="B8" s="8" t="s">
        <v>27</v>
      </c>
      <c r="C8" s="9" t="s">
        <v>28</v>
      </c>
      <c r="D8" t="s">
        <v>29</v>
      </c>
      <c r="E8" s="11">
        <v>90000</v>
      </c>
      <c r="F8" s="11"/>
      <c r="G8" s="18"/>
      <c r="H8" s="11">
        <v>90000</v>
      </c>
      <c r="I8" s="20"/>
      <c r="J8" s="11">
        <f>SUM(H8:I8)</f>
        <v>90000</v>
      </c>
      <c r="K8" s="12" t="s">
        <v>118</v>
      </c>
      <c r="L8" s="21" t="s">
        <v>44</v>
      </c>
    </row>
    <row r="9" spans="1:14" ht="15.75" x14ac:dyDescent="0.25">
      <c r="A9" s="7">
        <v>2</v>
      </c>
      <c r="B9" s="8" t="s">
        <v>30</v>
      </c>
      <c r="C9" s="9" t="s">
        <v>31</v>
      </c>
      <c r="D9" t="s">
        <v>32</v>
      </c>
      <c r="E9" s="11">
        <v>90000</v>
      </c>
      <c r="F9" s="11">
        <v>90000</v>
      </c>
      <c r="G9" s="11"/>
      <c r="H9" s="11">
        <v>90000</v>
      </c>
      <c r="I9" s="20">
        <v>90000</v>
      </c>
      <c r="J9" s="11">
        <f t="shared" ref="J9:J15" si="0">SUM(H9:I9)</f>
        <v>180000</v>
      </c>
      <c r="K9" s="12" t="s">
        <v>120</v>
      </c>
      <c r="L9" s="21" t="s">
        <v>121</v>
      </c>
    </row>
    <row r="10" spans="1:14" ht="15.75" x14ac:dyDescent="0.25">
      <c r="A10" s="7">
        <v>3</v>
      </c>
      <c r="B10" s="23" t="s">
        <v>25</v>
      </c>
      <c r="C10" s="9" t="s">
        <v>26</v>
      </c>
      <c r="D10" s="19" t="s">
        <v>24</v>
      </c>
      <c r="E10" s="11">
        <v>90000</v>
      </c>
      <c r="F10" s="11">
        <v>90000</v>
      </c>
      <c r="G10" s="11">
        <v>9000</v>
      </c>
      <c r="H10" s="11">
        <v>90000</v>
      </c>
      <c r="I10" s="11"/>
      <c r="J10" s="11">
        <f t="shared" si="0"/>
        <v>90000</v>
      </c>
      <c r="K10" s="12" t="s">
        <v>122</v>
      </c>
      <c r="L10" s="21" t="s">
        <v>44</v>
      </c>
    </row>
    <row r="11" spans="1:14" ht="15.75" x14ac:dyDescent="0.25">
      <c r="A11" s="7">
        <v>4</v>
      </c>
      <c r="B11" s="13" t="s">
        <v>39</v>
      </c>
      <c r="C11" s="9" t="s">
        <v>33</v>
      </c>
      <c r="D11" s="19" t="s">
        <v>34</v>
      </c>
      <c r="E11" s="20">
        <v>120000</v>
      </c>
      <c r="F11" s="11"/>
      <c r="G11" s="11"/>
      <c r="H11" s="11">
        <v>120000</v>
      </c>
      <c r="I11" s="11"/>
      <c r="J11" s="11">
        <f t="shared" si="0"/>
        <v>120000</v>
      </c>
      <c r="K11" s="12" t="s">
        <v>123</v>
      </c>
      <c r="L11" s="21" t="s">
        <v>44</v>
      </c>
    </row>
    <row r="12" spans="1:14" ht="15.75" x14ac:dyDescent="0.25">
      <c r="A12" s="7">
        <v>5</v>
      </c>
      <c r="B12" s="13" t="s">
        <v>46</v>
      </c>
      <c r="C12" s="9" t="s">
        <v>45</v>
      </c>
      <c r="D12" s="19" t="s">
        <v>47</v>
      </c>
      <c r="E12" s="20">
        <v>120000</v>
      </c>
      <c r="F12" s="11"/>
      <c r="G12" s="11"/>
      <c r="H12" s="11">
        <v>120000</v>
      </c>
      <c r="I12" s="20"/>
      <c r="J12" s="11">
        <f t="shared" si="0"/>
        <v>120000</v>
      </c>
      <c r="K12" s="12" t="s">
        <v>124</v>
      </c>
      <c r="L12" s="21" t="s">
        <v>44</v>
      </c>
    </row>
    <row r="13" spans="1:14" ht="15.75" x14ac:dyDescent="0.25">
      <c r="A13" s="7">
        <v>6</v>
      </c>
      <c r="B13" s="13" t="s">
        <v>60</v>
      </c>
      <c r="C13" s="9" t="s">
        <v>61</v>
      </c>
      <c r="D13" s="19" t="s">
        <v>62</v>
      </c>
      <c r="E13" s="20">
        <v>80000</v>
      </c>
      <c r="F13" s="11">
        <v>160000</v>
      </c>
      <c r="G13" s="11">
        <v>16000</v>
      </c>
      <c r="H13" s="11">
        <v>80000</v>
      </c>
      <c r="I13" s="20"/>
      <c r="J13" s="11">
        <f t="shared" si="0"/>
        <v>80000</v>
      </c>
      <c r="K13" s="12" t="s">
        <v>125</v>
      </c>
      <c r="L13" s="21" t="s">
        <v>44</v>
      </c>
    </row>
    <row r="14" spans="1:14" ht="15.75" x14ac:dyDescent="0.25">
      <c r="A14" s="7">
        <v>7</v>
      </c>
      <c r="B14" s="10" t="s">
        <v>36</v>
      </c>
      <c r="C14" s="9" t="s">
        <v>35</v>
      </c>
      <c r="D14" s="19" t="s">
        <v>37</v>
      </c>
      <c r="E14" s="11">
        <v>90000</v>
      </c>
      <c r="F14" s="11">
        <v>90000</v>
      </c>
      <c r="G14" s="22"/>
      <c r="H14" s="11"/>
      <c r="I14" s="11">
        <v>60000</v>
      </c>
      <c r="J14" s="11">
        <f t="shared" si="0"/>
        <v>60000</v>
      </c>
      <c r="K14" s="12" t="s">
        <v>126</v>
      </c>
      <c r="L14" s="9" t="s">
        <v>44</v>
      </c>
    </row>
    <row r="15" spans="1:14" ht="15.75" x14ac:dyDescent="0.25">
      <c r="A15" s="7">
        <v>8</v>
      </c>
      <c r="B15" s="13" t="s">
        <v>40</v>
      </c>
      <c r="C15" s="9" t="s">
        <v>38</v>
      </c>
      <c r="D15" s="19" t="s">
        <v>41</v>
      </c>
      <c r="E15" s="20">
        <v>120000</v>
      </c>
      <c r="F15" s="11"/>
      <c r="G15" s="11"/>
      <c r="H15" s="11">
        <v>120000</v>
      </c>
      <c r="I15" s="11"/>
      <c r="J15" s="11">
        <f t="shared" si="0"/>
        <v>120000</v>
      </c>
      <c r="K15" s="12" t="s">
        <v>126</v>
      </c>
      <c r="L15" s="21" t="s">
        <v>44</v>
      </c>
      <c r="N15" s="1"/>
    </row>
    <row r="16" spans="1:14" ht="18.75" x14ac:dyDescent="0.25">
      <c r="A16" s="51" t="s">
        <v>13</v>
      </c>
      <c r="B16" s="52"/>
      <c r="C16" s="52"/>
      <c r="D16" s="53"/>
      <c r="E16" s="14">
        <f>SUM(E8:E15)</f>
        <v>800000</v>
      </c>
      <c r="F16" s="14">
        <f t="shared" ref="F16:J16" si="1">SUM(F8:F15)</f>
        <v>430000</v>
      </c>
      <c r="G16" s="14">
        <f t="shared" si="1"/>
        <v>25000</v>
      </c>
      <c r="H16" s="14">
        <f t="shared" si="1"/>
        <v>710000</v>
      </c>
      <c r="I16" s="14">
        <f t="shared" si="1"/>
        <v>150000</v>
      </c>
      <c r="J16" s="14">
        <f t="shared" si="1"/>
        <v>860000</v>
      </c>
      <c r="K16" s="15" t="s">
        <v>120</v>
      </c>
      <c r="L16" s="2" t="s">
        <v>48</v>
      </c>
    </row>
    <row r="17" spans="1:10" ht="14.25" customHeight="1" x14ac:dyDescent="0.25">
      <c r="A17" s="42" t="s">
        <v>14</v>
      </c>
      <c r="B17" s="43"/>
      <c r="C17" s="43"/>
      <c r="D17" s="43"/>
      <c r="E17" s="43"/>
      <c r="F17" s="43"/>
      <c r="G17" s="43"/>
      <c r="H17" s="43"/>
      <c r="I17" s="44"/>
      <c r="J17" s="11">
        <f>-J16*0.1</f>
        <v>-86000</v>
      </c>
    </row>
    <row r="18" spans="1:10" ht="15.75" x14ac:dyDescent="0.25">
      <c r="A18" s="42" t="s">
        <v>43</v>
      </c>
      <c r="B18" s="43"/>
      <c r="C18" s="43"/>
      <c r="D18" s="43"/>
      <c r="E18" s="43"/>
      <c r="F18" s="43"/>
      <c r="G18" s="43"/>
      <c r="H18" s="43"/>
      <c r="I18" s="44"/>
      <c r="J18" s="11">
        <f>SUM(J16:J17)</f>
        <v>774000</v>
      </c>
    </row>
    <row r="20" spans="1:10" x14ac:dyDescent="0.25">
      <c r="A20" s="54" t="s">
        <v>66</v>
      </c>
      <c r="B20" s="54"/>
      <c r="C20" s="54"/>
      <c r="D20" s="54"/>
      <c r="E20" s="54"/>
      <c r="F20" s="54"/>
      <c r="G20" s="54"/>
      <c r="H20" s="54"/>
      <c r="I20" s="24"/>
    </row>
    <row r="21" spans="1:10" x14ac:dyDescent="0.25">
      <c r="A21" s="54" t="s">
        <v>67</v>
      </c>
      <c r="B21" s="54"/>
      <c r="C21" s="54"/>
      <c r="D21" s="54"/>
      <c r="E21" s="54"/>
      <c r="F21" s="54"/>
      <c r="G21" s="54"/>
      <c r="H21" s="54"/>
      <c r="I21" s="54"/>
      <c r="J21" s="1"/>
    </row>
    <row r="22" spans="1:10" x14ac:dyDescent="0.25">
      <c r="A22" s="54" t="s">
        <v>68</v>
      </c>
      <c r="B22" s="54"/>
      <c r="C22" s="54"/>
      <c r="D22" s="25"/>
      <c r="E22" s="25"/>
      <c r="F22" s="25"/>
      <c r="G22" s="25"/>
      <c r="H22" s="25"/>
      <c r="I22" s="26"/>
    </row>
  </sheetData>
  <mergeCells count="10">
    <mergeCell ref="A18:I18"/>
    <mergeCell ref="A20:H20"/>
    <mergeCell ref="A21:I21"/>
    <mergeCell ref="A22:C22"/>
    <mergeCell ref="C3:D3"/>
    <mergeCell ref="A4:L4"/>
    <mergeCell ref="A5:L5"/>
    <mergeCell ref="A6:L6"/>
    <mergeCell ref="A16:D16"/>
    <mergeCell ref="A17:I17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L16" sqref="L16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4" ht="15.75" x14ac:dyDescent="0.25">
      <c r="A1" s="16" t="s">
        <v>15</v>
      </c>
      <c r="E1" s="17" t="s">
        <v>16</v>
      </c>
      <c r="G1" t="s">
        <v>82</v>
      </c>
    </row>
    <row r="2" spans="1:14" ht="15.75" x14ac:dyDescent="0.25">
      <c r="A2" s="16" t="s">
        <v>18</v>
      </c>
      <c r="E2" s="17" t="s">
        <v>19</v>
      </c>
      <c r="G2" t="s">
        <v>20</v>
      </c>
    </row>
    <row r="3" spans="1:14" x14ac:dyDescent="0.25">
      <c r="A3" s="16" t="s">
        <v>21</v>
      </c>
      <c r="C3" s="47" t="s">
        <v>22</v>
      </c>
      <c r="D3" s="47"/>
      <c r="E3" t="s">
        <v>23</v>
      </c>
    </row>
    <row r="4" spans="1:14" ht="30" customHeight="1" x14ac:dyDescent="0.35">
      <c r="A4" s="48" t="s">
        <v>0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</row>
    <row r="5" spans="1:14" ht="31.5" x14ac:dyDescent="0.5">
      <c r="A5" s="49" t="s">
        <v>42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</row>
    <row r="6" spans="1:14" ht="25.5" customHeight="1" x14ac:dyDescent="0.35">
      <c r="A6" s="50" t="s">
        <v>114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</row>
    <row r="7" spans="1:14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  <c r="G7" s="5" t="s">
        <v>7</v>
      </c>
      <c r="H7" s="6" t="s">
        <v>8</v>
      </c>
      <c r="I7" s="3" t="s">
        <v>9</v>
      </c>
      <c r="J7" s="5" t="s">
        <v>10</v>
      </c>
      <c r="K7" s="3" t="s">
        <v>11</v>
      </c>
      <c r="L7" s="3" t="s">
        <v>12</v>
      </c>
    </row>
    <row r="8" spans="1:14" ht="15.75" x14ac:dyDescent="0.25">
      <c r="A8" s="7">
        <v>1</v>
      </c>
      <c r="B8" s="8" t="s">
        <v>27</v>
      </c>
      <c r="C8" s="9" t="s">
        <v>28</v>
      </c>
      <c r="D8" t="s">
        <v>29</v>
      </c>
      <c r="E8" s="11">
        <v>90000</v>
      </c>
      <c r="F8" s="11"/>
      <c r="G8" s="18"/>
      <c r="H8" s="11">
        <v>90000</v>
      </c>
      <c r="I8" s="20"/>
      <c r="J8" s="11">
        <f>SUM(H8:I8)</f>
        <v>90000</v>
      </c>
      <c r="K8" s="12" t="s">
        <v>127</v>
      </c>
      <c r="L8" s="21" t="s">
        <v>44</v>
      </c>
    </row>
    <row r="9" spans="1:14" ht="15.75" x14ac:dyDescent="0.25">
      <c r="A9" s="7">
        <v>2</v>
      </c>
      <c r="B9" s="8" t="s">
        <v>30</v>
      </c>
      <c r="C9" s="9" t="s">
        <v>31</v>
      </c>
      <c r="D9" t="s">
        <v>32</v>
      </c>
      <c r="E9" s="11">
        <v>90000</v>
      </c>
      <c r="F9" s="11"/>
      <c r="G9" s="11"/>
      <c r="H9" s="11">
        <v>90000</v>
      </c>
      <c r="I9" s="20"/>
      <c r="J9" s="11">
        <f t="shared" ref="J9:J15" si="0">SUM(H9:I9)</f>
        <v>90000</v>
      </c>
      <c r="K9" s="12" t="s">
        <v>129</v>
      </c>
      <c r="L9" s="21" t="s">
        <v>44</v>
      </c>
    </row>
    <row r="10" spans="1:14" ht="15.75" x14ac:dyDescent="0.25">
      <c r="A10" s="7">
        <v>3</v>
      </c>
      <c r="B10" s="23" t="s">
        <v>25</v>
      </c>
      <c r="C10" s="9" t="s">
        <v>26</v>
      </c>
      <c r="D10" s="19" t="s">
        <v>24</v>
      </c>
      <c r="E10" s="11">
        <v>90000</v>
      </c>
      <c r="F10" s="11">
        <v>108000</v>
      </c>
      <c r="G10" s="11">
        <v>18000</v>
      </c>
      <c r="H10" s="11">
        <v>90000</v>
      </c>
      <c r="I10" s="11">
        <v>90000</v>
      </c>
      <c r="J10" s="11">
        <f t="shared" si="0"/>
        <v>180000</v>
      </c>
      <c r="K10" s="12" t="s">
        <v>130</v>
      </c>
      <c r="L10" s="21" t="s">
        <v>44</v>
      </c>
    </row>
    <row r="11" spans="1:14" ht="15.75" x14ac:dyDescent="0.25">
      <c r="A11" s="7">
        <v>4</v>
      </c>
      <c r="B11" s="13" t="s">
        <v>39</v>
      </c>
      <c r="C11" s="9" t="s">
        <v>33</v>
      </c>
      <c r="D11" s="19" t="s">
        <v>34</v>
      </c>
      <c r="E11" s="20">
        <v>120000</v>
      </c>
      <c r="F11" s="11"/>
      <c r="G11" s="11">
        <v>12000</v>
      </c>
      <c r="H11" s="20">
        <v>120000</v>
      </c>
      <c r="I11" s="11"/>
      <c r="J11" s="11">
        <f t="shared" si="0"/>
        <v>120000</v>
      </c>
      <c r="K11" s="12" t="s">
        <v>131</v>
      </c>
      <c r="L11" s="21" t="s">
        <v>44</v>
      </c>
    </row>
    <row r="12" spans="1:14" ht="15.75" x14ac:dyDescent="0.25">
      <c r="A12" s="7">
        <v>5</v>
      </c>
      <c r="B12" s="13" t="s">
        <v>46</v>
      </c>
      <c r="C12" s="9" t="s">
        <v>45</v>
      </c>
      <c r="D12" s="19" t="s">
        <v>47</v>
      </c>
      <c r="E12" s="20">
        <v>120000</v>
      </c>
      <c r="F12" s="11"/>
      <c r="G12" s="11">
        <v>24000</v>
      </c>
      <c r="H12" s="20">
        <v>120000</v>
      </c>
      <c r="I12" s="20"/>
      <c r="J12" s="11">
        <f t="shared" si="0"/>
        <v>120000</v>
      </c>
      <c r="K12" s="12" t="s">
        <v>131</v>
      </c>
      <c r="L12" s="21" t="s">
        <v>44</v>
      </c>
    </row>
    <row r="13" spans="1:14" ht="15.75" x14ac:dyDescent="0.25">
      <c r="A13" s="7">
        <v>6</v>
      </c>
      <c r="B13" s="13" t="s">
        <v>60</v>
      </c>
      <c r="C13" s="9" t="s">
        <v>61</v>
      </c>
      <c r="D13" s="19" t="s">
        <v>62</v>
      </c>
      <c r="E13" s="20">
        <v>80000</v>
      </c>
      <c r="F13" s="11"/>
      <c r="G13" s="11"/>
      <c r="H13" s="20">
        <v>80000</v>
      </c>
      <c r="I13" s="20"/>
      <c r="J13" s="11">
        <f t="shared" si="0"/>
        <v>80000</v>
      </c>
      <c r="K13" s="12" t="s">
        <v>130</v>
      </c>
      <c r="L13" s="21" t="s">
        <v>44</v>
      </c>
    </row>
    <row r="14" spans="1:14" ht="15.75" x14ac:dyDescent="0.25">
      <c r="A14" s="7">
        <v>7</v>
      </c>
      <c r="B14" s="10" t="s">
        <v>36</v>
      </c>
      <c r="C14" s="9" t="s">
        <v>35</v>
      </c>
      <c r="D14" s="19" t="s">
        <v>37</v>
      </c>
      <c r="E14" s="11">
        <v>90000</v>
      </c>
      <c r="F14" s="11">
        <v>129000</v>
      </c>
      <c r="G14" s="22">
        <v>9000</v>
      </c>
      <c r="H14" s="11">
        <v>90000</v>
      </c>
      <c r="I14" s="11">
        <v>30000</v>
      </c>
      <c r="J14" s="11">
        <f t="shared" si="0"/>
        <v>120000</v>
      </c>
      <c r="K14" s="12" t="s">
        <v>132</v>
      </c>
      <c r="L14" s="21" t="s">
        <v>44</v>
      </c>
    </row>
    <row r="15" spans="1:14" ht="15.75" x14ac:dyDescent="0.25">
      <c r="A15" s="7">
        <v>8</v>
      </c>
      <c r="B15" s="13" t="s">
        <v>40</v>
      </c>
      <c r="C15" s="9" t="s">
        <v>38</v>
      </c>
      <c r="D15" s="19" t="s">
        <v>41</v>
      </c>
      <c r="E15" s="20">
        <v>120000</v>
      </c>
      <c r="F15" s="11"/>
      <c r="G15" s="11"/>
      <c r="H15" s="20">
        <v>120000</v>
      </c>
      <c r="I15" s="11"/>
      <c r="J15" s="11">
        <f t="shared" si="0"/>
        <v>120000</v>
      </c>
      <c r="K15" s="12" t="s">
        <v>128</v>
      </c>
      <c r="L15" s="21" t="s">
        <v>44</v>
      </c>
      <c r="N15" s="1"/>
    </row>
    <row r="16" spans="1:14" ht="18.75" x14ac:dyDescent="0.25">
      <c r="A16" s="51" t="s">
        <v>13</v>
      </c>
      <c r="B16" s="52"/>
      <c r="C16" s="52"/>
      <c r="D16" s="53"/>
      <c r="E16" s="14">
        <f>SUM(E8:E15)</f>
        <v>800000</v>
      </c>
      <c r="F16" s="14">
        <f t="shared" ref="F16:J16" si="1">SUM(F8:F15)</f>
        <v>237000</v>
      </c>
      <c r="G16" s="14">
        <f t="shared" si="1"/>
        <v>63000</v>
      </c>
      <c r="H16" s="14">
        <f t="shared" si="1"/>
        <v>800000</v>
      </c>
      <c r="I16" s="14">
        <f t="shared" si="1"/>
        <v>120000</v>
      </c>
      <c r="J16" s="14">
        <f t="shared" si="1"/>
        <v>920000</v>
      </c>
      <c r="K16" s="12" t="s">
        <v>133</v>
      </c>
      <c r="L16" s="2" t="s">
        <v>48</v>
      </c>
    </row>
    <row r="17" spans="1:10" ht="14.25" customHeight="1" x14ac:dyDescent="0.25">
      <c r="A17" s="42" t="s">
        <v>14</v>
      </c>
      <c r="B17" s="43"/>
      <c r="C17" s="43"/>
      <c r="D17" s="43"/>
      <c r="E17" s="43"/>
      <c r="F17" s="43"/>
      <c r="G17" s="43"/>
      <c r="H17" s="43"/>
      <c r="I17" s="44"/>
      <c r="J17" s="11">
        <f>-J16*0.1</f>
        <v>-92000</v>
      </c>
    </row>
    <row r="18" spans="1:10" ht="15.75" x14ac:dyDescent="0.25">
      <c r="A18" s="42" t="s">
        <v>43</v>
      </c>
      <c r="B18" s="43"/>
      <c r="C18" s="43"/>
      <c r="D18" s="43"/>
      <c r="E18" s="43"/>
      <c r="F18" s="43"/>
      <c r="G18" s="43"/>
      <c r="H18" s="43"/>
      <c r="I18" s="44"/>
      <c r="J18" s="11">
        <f>SUM(J16:J17)</f>
        <v>828000</v>
      </c>
    </row>
    <row r="20" spans="1:10" x14ac:dyDescent="0.25">
      <c r="A20" s="54" t="s">
        <v>66</v>
      </c>
      <c r="B20" s="54"/>
      <c r="C20" s="54"/>
      <c r="D20" s="54"/>
      <c r="E20" s="54"/>
      <c r="F20" s="54"/>
      <c r="G20" s="54"/>
      <c r="H20" s="54"/>
      <c r="I20" s="24"/>
    </row>
    <row r="21" spans="1:10" x14ac:dyDescent="0.25">
      <c r="A21" s="54" t="s">
        <v>67</v>
      </c>
      <c r="B21" s="54"/>
      <c r="C21" s="54"/>
      <c r="D21" s="54"/>
      <c r="E21" s="54"/>
      <c r="F21" s="54"/>
      <c r="G21" s="54"/>
      <c r="H21" s="54"/>
      <c r="I21" s="54"/>
      <c r="J21" s="1"/>
    </row>
    <row r="22" spans="1:10" x14ac:dyDescent="0.25">
      <c r="A22" s="54" t="s">
        <v>68</v>
      </c>
      <c r="B22" s="54"/>
      <c r="C22" s="54"/>
      <c r="D22" s="25"/>
      <c r="E22" s="25"/>
      <c r="F22" s="25"/>
      <c r="G22" s="25"/>
      <c r="H22" s="25"/>
      <c r="I22" s="26"/>
    </row>
  </sheetData>
  <mergeCells count="10">
    <mergeCell ref="A18:I18"/>
    <mergeCell ref="A20:H20"/>
    <mergeCell ref="A21:I21"/>
    <mergeCell ref="A22:C22"/>
    <mergeCell ref="C3:D3"/>
    <mergeCell ref="A4:L4"/>
    <mergeCell ref="A5:L5"/>
    <mergeCell ref="A6:L6"/>
    <mergeCell ref="A16:D16"/>
    <mergeCell ref="A17:I17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28</vt:i4>
      </vt:variant>
    </vt:vector>
  </HeadingPairs>
  <TitlesOfParts>
    <vt:vector size="28" baseType="lpstr">
      <vt:lpstr>DECEMBRE 18</vt:lpstr>
      <vt:lpstr>JANVIER 2019</vt:lpstr>
      <vt:lpstr>FEVRIER 2019</vt:lpstr>
      <vt:lpstr>MARS 2019</vt:lpstr>
      <vt:lpstr>AVRIL 2019</vt:lpstr>
      <vt:lpstr>MAI 2019</vt:lpstr>
      <vt:lpstr>JUIN 2019</vt:lpstr>
      <vt:lpstr>JUILLET 2019</vt:lpstr>
      <vt:lpstr>AOUT 2019</vt:lpstr>
      <vt:lpstr>SEPTEMBRE 2019</vt:lpstr>
      <vt:lpstr>OCTOBRE 2019</vt:lpstr>
      <vt:lpstr>NOVEMBRE 2019</vt:lpstr>
      <vt:lpstr>DCEEMBRE 2019</vt:lpstr>
      <vt:lpstr>JANVIER 2020</vt:lpstr>
      <vt:lpstr>FEVRIER 2020</vt:lpstr>
      <vt:lpstr>MARS 2020</vt:lpstr>
      <vt:lpstr>AVRIL 2020</vt:lpstr>
      <vt:lpstr>MAI 2020</vt:lpstr>
      <vt:lpstr>JUIN 2020</vt:lpstr>
      <vt:lpstr>JUILLET 2020 (2)</vt:lpstr>
      <vt:lpstr>JUILLET 2020</vt:lpstr>
      <vt:lpstr>AOUT 2020</vt:lpstr>
      <vt:lpstr>SEPTEMBRE 2020</vt:lpstr>
      <vt:lpstr>OCTOBRE 2020</vt:lpstr>
      <vt:lpstr>NOVEMBRE 2020</vt:lpstr>
      <vt:lpstr>4328</vt:lpstr>
      <vt:lpstr>4329</vt:lpstr>
      <vt:lpstr>DECEMBRE 2020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BAGAYOKO</dc:creator>
  <cp:lastModifiedBy>Invite</cp:lastModifiedBy>
  <cp:lastPrinted>2020-12-03T12:53:00Z</cp:lastPrinted>
  <dcterms:created xsi:type="dcterms:W3CDTF">2018-08-04T10:52:24Z</dcterms:created>
  <dcterms:modified xsi:type="dcterms:W3CDTF">2020-12-03T12:53:55Z</dcterms:modified>
</cp:coreProperties>
</file>