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5" activeTab="13"/>
  </bookViews>
  <sheets>
    <sheet name="IMPOT NIANGON ADJAME" sheetId="24" r:id="rId1"/>
    <sheet name="DECEMBRE 2019" sheetId="57" r:id="rId2"/>
    <sheet name="JANVIER 2020" sheetId="58" r:id="rId3"/>
    <sheet name="FEVRIER 2020" sheetId="59" r:id="rId4"/>
    <sheet name="MARS 2020" sheetId="60" r:id="rId5"/>
    <sheet name="AVRIL 2020" sheetId="63" r:id="rId6"/>
    <sheet name="MAI 2020" sheetId="64" r:id="rId7"/>
    <sheet name="JUIN 2020" sheetId="65" r:id="rId8"/>
    <sheet name="JUIN 2020 (2)" sheetId="66" r:id="rId9"/>
    <sheet name="JUILLET 2020" sheetId="67" r:id="rId10"/>
    <sheet name="AOUT 2020" sheetId="68" r:id="rId11"/>
    <sheet name="SEPTEMBRE 2020" sheetId="69" r:id="rId12"/>
    <sheet name="OCTOBRE 2020" sheetId="70" r:id="rId13"/>
    <sheet name="NOVEMBRE 2020" sheetId="71" r:id="rId14"/>
  </sheets>
  <calcPr calcId="152511"/>
</workbook>
</file>

<file path=xl/calcChain.xml><?xml version="1.0" encoding="utf-8"?>
<calcChain xmlns="http://schemas.openxmlformats.org/spreadsheetml/2006/main">
  <c r="G26" i="71" l="1"/>
  <c r="F26" i="71"/>
  <c r="E26" i="71"/>
  <c r="H26" i="70" l="1"/>
  <c r="I26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13" i="70"/>
  <c r="J26" i="70" l="1"/>
  <c r="G26" i="70"/>
  <c r="F26" i="70"/>
  <c r="E26" i="70"/>
  <c r="J27" i="70" l="1"/>
  <c r="J31" i="70" s="1"/>
  <c r="H26" i="69"/>
  <c r="I26" i="69"/>
  <c r="J13" i="69"/>
  <c r="J14" i="69"/>
  <c r="J16" i="69"/>
  <c r="J17" i="69"/>
  <c r="J18" i="69"/>
  <c r="J19" i="69"/>
  <c r="J20" i="69"/>
  <c r="J21" i="69"/>
  <c r="J22" i="69"/>
  <c r="J23" i="69"/>
  <c r="J24" i="69"/>
  <c r="J25" i="69"/>
  <c r="J15" i="69"/>
  <c r="J26" i="69" l="1"/>
  <c r="J27" i="69" s="1"/>
  <c r="J28" i="69" s="1"/>
  <c r="G26" i="69"/>
  <c r="F26" i="69"/>
  <c r="E26" i="69"/>
  <c r="J26" i="68"/>
  <c r="H26" i="68" l="1"/>
  <c r="I26" i="68"/>
  <c r="J14" i="68"/>
  <c r="J15" i="68"/>
  <c r="J16" i="68"/>
  <c r="J17" i="68"/>
  <c r="J18" i="68"/>
  <c r="J19" i="68"/>
  <c r="J20" i="68"/>
  <c r="J21" i="68"/>
  <c r="J22" i="68"/>
  <c r="J23" i="68"/>
  <c r="J24" i="68"/>
  <c r="J25" i="68"/>
  <c r="J13" i="68"/>
  <c r="J27" i="68" l="1"/>
  <c r="J28" i="68" s="1"/>
  <c r="G26" i="68"/>
  <c r="F26" i="68"/>
  <c r="E26" i="68"/>
  <c r="H26" i="67" l="1"/>
  <c r="I26" i="67"/>
  <c r="J14" i="67"/>
  <c r="J15" i="67"/>
  <c r="J16" i="67"/>
  <c r="J17" i="67"/>
  <c r="J18" i="67"/>
  <c r="J19" i="67"/>
  <c r="J20" i="67"/>
  <c r="J21" i="67"/>
  <c r="J22" i="67"/>
  <c r="J23" i="67"/>
  <c r="J24" i="67"/>
  <c r="J25" i="67"/>
  <c r="J13" i="67"/>
  <c r="J26" i="67" l="1"/>
  <c r="G26" i="67"/>
  <c r="F26" i="67"/>
  <c r="E26" i="67"/>
  <c r="I26" i="66"/>
  <c r="H26" i="66"/>
  <c r="G26" i="66"/>
  <c r="F26" i="66"/>
  <c r="E26" i="66"/>
  <c r="J25" i="66"/>
  <c r="J24" i="66"/>
  <c r="J23" i="66"/>
  <c r="J22" i="66"/>
  <c r="J21" i="66"/>
  <c r="J20" i="66"/>
  <c r="J19" i="66"/>
  <c r="J18" i="66"/>
  <c r="J17" i="66"/>
  <c r="J16" i="66"/>
  <c r="J15" i="66"/>
  <c r="J14" i="66"/>
  <c r="J13" i="66"/>
  <c r="J27" i="67" l="1"/>
  <c r="J28" i="67" s="1"/>
  <c r="J26" i="66"/>
  <c r="J27" i="66" s="1"/>
  <c r="J28" i="66" s="1"/>
  <c r="F26" i="65"/>
  <c r="G26" i="65"/>
  <c r="H26" i="65"/>
  <c r="I26" i="65"/>
  <c r="J26" i="65"/>
  <c r="J14" i="65" l="1"/>
  <c r="J15" i="65"/>
  <c r="J16" i="65"/>
  <c r="J17" i="65"/>
  <c r="J18" i="65"/>
  <c r="J19" i="65"/>
  <c r="J20" i="65"/>
  <c r="J21" i="65"/>
  <c r="J22" i="65"/>
  <c r="J23" i="65"/>
  <c r="J24" i="65"/>
  <c r="J25" i="65"/>
  <c r="J13" i="65"/>
  <c r="J27" i="65" l="1"/>
  <c r="J28" i="65" s="1"/>
  <c r="E26" i="65"/>
  <c r="H26" i="64"/>
  <c r="I26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13" i="64"/>
  <c r="J26" i="64" l="1"/>
  <c r="J27" i="64"/>
  <c r="J28" i="64" s="1"/>
  <c r="J28" i="63"/>
  <c r="H26" i="63" l="1"/>
  <c r="I26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13" i="63"/>
  <c r="J26" i="63" l="1"/>
  <c r="J27" i="63" s="1"/>
  <c r="G26" i="64"/>
  <c r="F26" i="64"/>
  <c r="E26" i="64"/>
  <c r="G26" i="63"/>
  <c r="F26" i="63"/>
  <c r="E26" i="63"/>
  <c r="H26" i="60"/>
  <c r="I26" i="60"/>
  <c r="J14" i="60"/>
  <c r="J15" i="60"/>
  <c r="J17" i="60"/>
  <c r="J18" i="60"/>
  <c r="J19" i="60"/>
  <c r="J20" i="60"/>
  <c r="J21" i="60"/>
  <c r="J22" i="60"/>
  <c r="J23" i="60"/>
  <c r="J24" i="60"/>
  <c r="J25" i="60"/>
  <c r="J13" i="60"/>
  <c r="J26" i="60" l="1"/>
  <c r="J27" i="60" s="1"/>
  <c r="J28" i="60" s="1"/>
  <c r="J31" i="60"/>
  <c r="G26" i="60"/>
  <c r="F26" i="60"/>
  <c r="E26" i="60"/>
  <c r="H26" i="59" l="1"/>
  <c r="I26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13" i="59"/>
  <c r="J26" i="59" l="1"/>
  <c r="J31" i="59"/>
  <c r="G26" i="59"/>
  <c r="F26" i="59"/>
  <c r="E26" i="59"/>
  <c r="H26" i="58"/>
  <c r="I26" i="58"/>
  <c r="J14" i="58"/>
  <c r="J15" i="58"/>
  <c r="J16" i="58"/>
  <c r="J26" i="58" s="1"/>
  <c r="J17" i="58"/>
  <c r="J18" i="58"/>
  <c r="J19" i="58"/>
  <c r="J20" i="58"/>
  <c r="J21" i="58"/>
  <c r="J22" i="58"/>
  <c r="J23" i="58"/>
  <c r="J24" i="58"/>
  <c r="J25" i="58"/>
  <c r="J13" i="58"/>
  <c r="J27" i="59" l="1"/>
  <c r="J28" i="59" s="1"/>
  <c r="J27" i="58"/>
  <c r="J28" i="58" s="1"/>
  <c r="J36" i="58" l="1"/>
  <c r="J33" i="58"/>
  <c r="J30" i="58"/>
  <c r="G26" i="58"/>
  <c r="F26" i="58"/>
  <c r="E26" i="58"/>
  <c r="H26" i="57"/>
  <c r="I26" i="57"/>
  <c r="J14" i="57" l="1"/>
  <c r="J15" i="57"/>
  <c r="J16" i="57"/>
  <c r="J17" i="57"/>
  <c r="J18" i="57"/>
  <c r="J19" i="57"/>
  <c r="J20" i="57"/>
  <c r="J21" i="57"/>
  <c r="J22" i="57"/>
  <c r="J23" i="57"/>
  <c r="J24" i="57"/>
  <c r="J25" i="57"/>
  <c r="J13" i="57"/>
  <c r="J26" i="57" l="1"/>
  <c r="J36" i="57"/>
  <c r="J33" i="57"/>
  <c r="J30" i="57"/>
  <c r="G26" i="57"/>
  <c r="F26" i="57"/>
  <c r="E26" i="57"/>
  <c r="J27" i="57" l="1"/>
  <c r="J28" i="57" s="1"/>
  <c r="F19" i="24" l="1"/>
  <c r="F21" i="24" s="1"/>
</calcChain>
</file>

<file path=xl/sharedStrings.xml><?xml version="1.0" encoding="utf-8"?>
<sst xmlns="http://schemas.openxmlformats.org/spreadsheetml/2006/main" count="1141" uniqueCount="200">
  <si>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</si>
  <si>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</si>
  <si>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</si>
  <si>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</si>
  <si>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</si>
  <si>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</si>
  <si>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</si>
  <si>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</si>
  <si>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</si>
  <si>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</si>
  <si>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</si>
  <si>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</si>
  <si>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</si>
  <si>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</si>
  <si>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</si>
  <si>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</si>
  <si>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</si>
  <si>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</si>
  <si>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</si>
  <si>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Mme TOH LOU ANNE</t>
  </si>
  <si>
    <t>41294518 - 09554661</t>
  </si>
  <si>
    <t>M N'GUESSAN 47504548</t>
  </si>
  <si>
    <t>Nombre de Pièces</t>
  </si>
  <si>
    <t>BANHORO MAHAMOUDOU</t>
  </si>
  <si>
    <t>LORNG METCH DIDIER</t>
  </si>
  <si>
    <t>VAGBA ZOGBOLOU SERGES OLIVIER</t>
  </si>
  <si>
    <t>CISSE MOYABI</t>
  </si>
  <si>
    <t>DIAKITE MAMOUROU</t>
  </si>
  <si>
    <t>GUETONDE LOUA LUCAS BJAKO</t>
  </si>
  <si>
    <t>40 46 22 01</t>
  </si>
  <si>
    <t>40 58 46 87</t>
  </si>
  <si>
    <t>57 41 58 43</t>
  </si>
  <si>
    <t>08 55 68 59</t>
  </si>
  <si>
    <t>09 46 35 79</t>
  </si>
  <si>
    <t>09 24 12 51</t>
  </si>
  <si>
    <t>08 29 19 42</t>
  </si>
  <si>
    <t>ETAT D'OCCUPATION : MOIS D'OCTOBRE 2016</t>
  </si>
  <si>
    <t xml:space="preserve"> AMARA SYLLA N° CC: 7407291W</t>
  </si>
  <si>
    <t>DECLARATION IMPOT FONCIER 2017</t>
  </si>
  <si>
    <t>21 BP 3878 ABIDJAN 21  - CEL: 05 53 76 55 - 59 64 12 44</t>
  </si>
  <si>
    <t>TOTAL  ANNUEL</t>
  </si>
  <si>
    <t>Cel. 05 53 76 55 - 59 64 12 44 - 04 02 95 97</t>
  </si>
  <si>
    <t>ORANGE MONEY</t>
  </si>
  <si>
    <t>COMMISSION CCGIM</t>
  </si>
  <si>
    <t>PART PROPRIETAIRE</t>
  </si>
  <si>
    <t>CENTRE D'IMPOSITION: YOP II</t>
  </si>
  <si>
    <t>57 71 72 07</t>
  </si>
  <si>
    <t>ESPECES</t>
  </si>
  <si>
    <t>CCGIM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</si>
  <si>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</si>
  <si>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</si>
  <si>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</si>
  <si>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</si>
  <si>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</si>
  <si>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</si>
  <si>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</si>
  <si>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</si>
  <si>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</si>
  <si>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KONATE ASSITA</t>
  </si>
  <si>
    <t>08035494-87434892</t>
  </si>
  <si>
    <t>OUATTARA  YEREBORO MARIE P</t>
  </si>
  <si>
    <t>56620911-56484811</t>
  </si>
  <si>
    <t>TOURE EMMANUEL</t>
  </si>
  <si>
    <t>64170076-71575054</t>
  </si>
  <si>
    <t>OKOUCHI KOUASSI  JEAN P</t>
  </si>
  <si>
    <t>59346829-087983538</t>
  </si>
  <si>
    <t>KOUADIO KOLIA BEHEGBIN C R</t>
  </si>
  <si>
    <t>49109509-66657590</t>
  </si>
  <si>
    <t>PENALITES</t>
  </si>
  <si>
    <t>SOME  IWIN JUDITH</t>
  </si>
  <si>
    <t>YAO KOUAKOU ADJEB PAULIN</t>
  </si>
  <si>
    <t>BAMBA SEKOU</t>
  </si>
  <si>
    <t>09054914-44541010</t>
  </si>
  <si>
    <t>BHCI</t>
  </si>
  <si>
    <t>KOFFI SALEY ISAAC</t>
  </si>
  <si>
    <t>57833791-03333389</t>
  </si>
  <si>
    <t>FOTTO NGOLE CACHCAREL FULGENCE</t>
  </si>
  <si>
    <t>13/09/19</t>
  </si>
  <si>
    <t>AV 10+11/19</t>
  </si>
  <si>
    <t>KOUASSI KOUADIO LUCIEN</t>
  </si>
  <si>
    <t>08358148-79453542</t>
  </si>
  <si>
    <t>GOUE ISAAC</t>
  </si>
  <si>
    <t>59568083-04086868</t>
  </si>
  <si>
    <t>07/11/19</t>
  </si>
  <si>
    <t>AV 11+12/19</t>
  </si>
  <si>
    <t>CHERIF MAMADOU</t>
  </si>
  <si>
    <t>08/11/19</t>
  </si>
  <si>
    <t>57676179-06069956</t>
  </si>
  <si>
    <t>IL A PAYE 2 MOIS D'AVANCE + 2 MOIS DE CAUTION (280 000 F CFA ) + COMMISSION CCGIM LE 07/11/2019 - CAUTION GEREE PAR LE CCGIM</t>
  </si>
  <si>
    <t>IL A PAYE 2 MOIS D'AVANCE + 2 MOIS DE CAUTION (280 000 F CFA ) + COMMISSION CCGIM LE 08/11/2019 - CAUTION GEREE PAR LE CCGIM</t>
  </si>
  <si>
    <t>IL A PAYE 2 MOIS D'AVANCE + 2 MOIS DE CAUTION (280 000 F CFA ) + COMMISSION CCGIM LE 13/09/2019 - CAUTION GEREE PAR LE CCGIM</t>
  </si>
  <si>
    <t>FICHE DES ENCAISSEMENTS : MOIS DE DECEMBRE 2019</t>
  </si>
  <si>
    <t>10/12/19</t>
  </si>
  <si>
    <t>12/12/19</t>
  </si>
  <si>
    <t>02/12/19</t>
  </si>
  <si>
    <t>18/12/19</t>
  </si>
  <si>
    <t>FICHE DES ENCAISSEMENTS : MOIS DE JANVIER 2020</t>
  </si>
  <si>
    <t>FICHE DES ENCAISSEMENTS : MOIS DE FEVRIER 2020</t>
  </si>
  <si>
    <t>FICHE DES ENCAISSEMENTS : MOIS DE MARS 2020</t>
  </si>
  <si>
    <t>FICHE DES ENCAISSEMENTS : MOIS D'AVRIL 2020</t>
  </si>
  <si>
    <t>entré le 20/11/19</t>
  </si>
  <si>
    <t>08/01/20</t>
  </si>
  <si>
    <t>BACI</t>
  </si>
  <si>
    <t>04/01/20</t>
  </si>
  <si>
    <t>10/01/20</t>
  </si>
  <si>
    <t>30/12/19</t>
  </si>
  <si>
    <t>16/01/20</t>
  </si>
  <si>
    <t>DIT AVOIR OCCUPE LA MAISON LE 20 NOVEMBRE PAR MANQUE D'ELECTRICITE LE 16/01/2020</t>
  </si>
  <si>
    <t>08/02/20</t>
  </si>
  <si>
    <t>03/02/20</t>
  </si>
  <si>
    <t>09/02/20</t>
  </si>
  <si>
    <t>31/01/20</t>
  </si>
  <si>
    <t>13/02/20</t>
  </si>
  <si>
    <t>10/03/20</t>
  </si>
  <si>
    <t>02/03/20</t>
  </si>
  <si>
    <t>09/03/20</t>
  </si>
  <si>
    <t>06/03/20</t>
  </si>
  <si>
    <t>04/03/20</t>
  </si>
  <si>
    <t>AV 09/02/20</t>
  </si>
  <si>
    <t>FICHE DES ENCAISSEMENTS : MOIS DE MAI 2020</t>
  </si>
  <si>
    <t>REVALORISATION  DES LOYERS SUITE AUX REMBOURSEMENTS DES FRAIS DE BRANCHEMENT CIE (CONVENTION AVRIL 2019 -MARS 2020)</t>
  </si>
  <si>
    <t>LES LOYERS SONT RAMENES A 50 000 F CFA</t>
  </si>
  <si>
    <t>01/04/20</t>
  </si>
  <si>
    <t>09/04/20</t>
  </si>
  <si>
    <t>06/04/20</t>
  </si>
  <si>
    <t>02/04/20</t>
  </si>
  <si>
    <t>10/04/20</t>
  </si>
  <si>
    <t>LES N° 2, 3 ET 4 PAYENT 45 000 F  JUSQU’À FIN  JUIN 2020. JUILLET 2020 ILS COMMENCENT A PAYER 50 000 F</t>
  </si>
  <si>
    <t>13/04/20</t>
  </si>
  <si>
    <t>06069956-</t>
  </si>
  <si>
    <t>06069956</t>
  </si>
  <si>
    <t>09/05/20</t>
  </si>
  <si>
    <t>14/04/20 OM</t>
  </si>
  <si>
    <t>12/05/20</t>
  </si>
  <si>
    <t>11/05/20</t>
  </si>
  <si>
    <t>06/05/20</t>
  </si>
  <si>
    <t>14/05/20</t>
  </si>
  <si>
    <t>59568083 - 04086868</t>
  </si>
  <si>
    <t>FICHE DES ENCAISSEMENTS : MOIS DE JUIN 2020</t>
  </si>
  <si>
    <t>11/06/20</t>
  </si>
  <si>
    <t>02/06/20</t>
  </si>
  <si>
    <t>10/06/20</t>
  </si>
  <si>
    <t>09/06/20</t>
  </si>
  <si>
    <t>13/06/20</t>
  </si>
  <si>
    <t>FICHE DES ENCAISSEMENTS : MOIS DE JUIN 2020 CORRIGE</t>
  </si>
  <si>
    <t xml:space="preserve">FICHE DES ENCAISSEMENTS : MOIS DE JUILLET 2020 </t>
  </si>
  <si>
    <t>16/06  OM</t>
  </si>
  <si>
    <t>09/07/20</t>
  </si>
  <si>
    <t>MOOV</t>
  </si>
  <si>
    <t>10/07/20</t>
  </si>
  <si>
    <t>06069956 -01499555</t>
  </si>
  <si>
    <t>04/07/20</t>
  </si>
  <si>
    <t>11/07/20</t>
  </si>
  <si>
    <t>14/07/20</t>
  </si>
  <si>
    <t xml:space="preserve">FICHE DES ENCAISSEMENTS : MOIS DE AOUT 2020 </t>
  </si>
  <si>
    <t>29/07/20</t>
  </si>
  <si>
    <t>10/08/20</t>
  </si>
  <si>
    <t>08/08/20</t>
  </si>
  <si>
    <t>11/08/20</t>
  </si>
  <si>
    <t>ORANGE</t>
  </si>
  <si>
    <t>03/08/20</t>
  </si>
  <si>
    <t>09/08/20</t>
  </si>
  <si>
    <t>13/08/20</t>
  </si>
  <si>
    <t xml:space="preserve">FICHE DES ENCAISSEMENTS : MOIS DE SEPTEMBRE 2020 </t>
  </si>
  <si>
    <t>LES N°3 ET 4 PAYENT 45 000 F  JUSQU’À FIN  JUIN 2020. JUILLET 2020 ILS COMMENCENT A PAYER 50 000 F</t>
  </si>
  <si>
    <t>S1, S3 ET S4   ONT PAYE 135 000 F PAR ORANGE LE 10/08/20 (FRAIS 3*1300 F) SOIT 1 300 PAR LOCATAIRE</t>
  </si>
  <si>
    <t>09/09/20</t>
  </si>
  <si>
    <t>24/08/20</t>
  </si>
  <si>
    <t>02/09/20</t>
  </si>
  <si>
    <t>04/09/20</t>
  </si>
  <si>
    <t>07/09/20</t>
  </si>
  <si>
    <t>10/09/20</t>
  </si>
  <si>
    <t>12/09/20</t>
  </si>
  <si>
    <t xml:space="preserve">FICHE DES ENCAISSEMENTS : MOIS D'OCTOBRE 2020 </t>
  </si>
  <si>
    <t>02/10 CAUTION</t>
  </si>
  <si>
    <t>FACTURE DE SODECI 04+05+06/2020 (5031 F)</t>
  </si>
  <si>
    <t>07/10/20</t>
  </si>
  <si>
    <t>29/09/20</t>
  </si>
  <si>
    <t>01/09/20</t>
  </si>
  <si>
    <t>FACTURE DE SODECI  EN COURS 07+08+09/2020 A PAYER LE 4 NOVEMBRE 2020</t>
  </si>
  <si>
    <t>TRAVAUX DE MISE EN ETAT 90 100 LE 07/10/2020 PAR ORANGE MONEY  09 26 50 15 FILS SYLLA</t>
  </si>
  <si>
    <t>RESTE A VERSER</t>
  </si>
  <si>
    <t xml:space="preserve">ENCAISSE PAR LE FILS SYLLA LE 13/10/20 PORTE N°8 </t>
  </si>
  <si>
    <t>11/10/20</t>
  </si>
  <si>
    <t>13/10/20</t>
  </si>
  <si>
    <t>PROPRIETAIRE</t>
  </si>
  <si>
    <t>12/10/20</t>
  </si>
  <si>
    <t>15/10 OM</t>
  </si>
  <si>
    <t>12/10 OM</t>
  </si>
  <si>
    <t>06/10/20</t>
  </si>
  <si>
    <t>10/10/20</t>
  </si>
  <si>
    <t>08/10/20</t>
  </si>
  <si>
    <t>15/10/20</t>
  </si>
  <si>
    <t xml:space="preserve">FICHE DES ENCAISSEMENTS : MOIS D0E NOVEMBRE 2020 </t>
  </si>
  <si>
    <t>ORANGE+CAUTION</t>
  </si>
  <si>
    <t>A LIBERE LE STUDIO S2 LE 31/10/20 EN PAYANT 70 000 DE LOYERS NP + 5000 DE PENALITE</t>
  </si>
  <si>
    <t>NP LOYERS S2+ 5 000 F PENALITES</t>
  </si>
  <si>
    <t xml:space="preserve">DOIT 81 500 F CFA SUR SA CAUTION DE 100 000 F </t>
  </si>
  <si>
    <t>NP LOYERS S1+ 5 000 F PENALITES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</si>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</sst>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/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right"/>
    </xf>
    <xf numFmtId="164" fontId="1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center" vertical="top"/>
    </xf>
    <xf numFmtId="164" fontId="0" fillId="0" borderId="0" xfId="0" applyNumberFormat="1"/>
    <xf numFmtId="49" fontId="4" fillId="0" borderId="0" xfId="0" applyNumberFormat="1" applyFont="1" applyAlignment="1">
      <alignment horizontal="center"/>
    </xf>
    <xf numFmtId="49" fontId="11" fillId="2" borderId="3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49" fontId="11" fillId="2" borderId="3" xfId="0" applyNumberFormat="1" applyFont="1" applyFill="1" applyBorder="1" applyAlignment="1">
      <alignment horizontal="left" vertical="center"/>
    </xf>
    <xf numFmtId="0" fontId="0" fillId="0" borderId="3" xfId="0" applyBorder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11" fillId="2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9" fontId="11" fillId="2" borderId="3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/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164" fontId="2" fillId="0" borderId="5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5" sqref="H15"/>
    </sheetView>
  </sheetViews>
  <sheetFormatPr baseColWidth="10" defaultRowHeight="15" x14ac:dyDescent="0.25"/>
  <cols>
    <col min="1" max="1" width="3.85546875" customWidth="1"/>
    <col min="2" max="2" width="30.28515625" customWidth="1"/>
    <col min="3" max="3" width="9" customWidth="1"/>
    <col min="4" max="4" width="16.140625" customWidth="1"/>
    <col min="5" max="5" width="18.28515625" customWidth="1"/>
    <col min="6" max="6" width="12.28515625" customWidth="1"/>
    <col min="7" max="7" width="10" customWidth="1"/>
  </cols>
  <sheetData>
    <row r="1" spans="1:6" ht="23.25" x14ac:dyDescent="0.25">
      <c r="A1" s="120" t="s">
        <v>36</v>
      </c>
      <c r="B1" s="120"/>
      <c r="C1" s="120"/>
      <c r="D1" s="120"/>
      <c r="E1" s="120"/>
      <c r="F1" s="120"/>
    </row>
    <row r="2" spans="1:6" ht="9" customHeight="1" x14ac:dyDescent="0.25">
      <c r="A2" s="15"/>
      <c r="B2" s="15"/>
      <c r="C2" s="15"/>
      <c r="D2" s="15"/>
      <c r="E2" s="15"/>
      <c r="F2" s="15"/>
    </row>
    <row r="3" spans="1:6" ht="18.75" customHeight="1" x14ac:dyDescent="0.25">
      <c r="A3" s="120" t="s">
        <v>38</v>
      </c>
      <c r="B3" s="120"/>
      <c r="C3" s="120"/>
      <c r="D3" s="120"/>
      <c r="E3" s="120"/>
      <c r="F3" s="120"/>
    </row>
    <row r="4" spans="1:6" ht="6.75" customHeight="1" x14ac:dyDescent="0.3">
      <c r="A4" s="4"/>
      <c r="F4" s="5"/>
    </row>
    <row r="5" spans="1:6" ht="23.25" customHeight="1" x14ac:dyDescent="0.4">
      <c r="A5" s="124" t="s">
        <v>37</v>
      </c>
      <c r="B5" s="124"/>
      <c r="C5" s="124"/>
      <c r="D5" s="124"/>
      <c r="E5" s="124"/>
      <c r="F5" s="124"/>
    </row>
    <row r="6" spans="1:6" ht="18.75" x14ac:dyDescent="0.3">
      <c r="A6" s="121" t="s">
        <v>39</v>
      </c>
      <c r="B6" s="121"/>
      <c r="C6" s="121"/>
      <c r="D6" s="121"/>
      <c r="E6" s="121"/>
      <c r="F6" s="121"/>
    </row>
    <row r="7" spans="1:6" ht="9" customHeight="1" x14ac:dyDescent="0.3">
      <c r="A7" s="4"/>
      <c r="E7" s="13"/>
      <c r="F7" s="13"/>
    </row>
    <row r="8" spans="1:6" ht="18.75" customHeight="1" x14ac:dyDescent="0.3">
      <c r="A8" s="121" t="s">
        <v>17</v>
      </c>
      <c r="B8" s="121"/>
      <c r="C8" s="121"/>
      <c r="D8" s="121"/>
      <c r="E8" s="121"/>
      <c r="F8" s="121"/>
    </row>
    <row r="10" spans="1:6" x14ac:dyDescent="0.25">
      <c r="A10" s="6" t="s">
        <v>0</v>
      </c>
      <c r="B10" s="2" t="s">
        <v>1</v>
      </c>
      <c r="C10" s="2" t="s">
        <v>10</v>
      </c>
      <c r="D10" s="2" t="s">
        <v>22</v>
      </c>
      <c r="E10" s="2" t="s">
        <v>9</v>
      </c>
      <c r="F10" s="2" t="s">
        <v>2</v>
      </c>
    </row>
    <row r="11" spans="1:6" ht="15.75" x14ac:dyDescent="0.25">
      <c r="A11" s="6">
        <v>1</v>
      </c>
      <c r="B11" s="3" t="s">
        <v>23</v>
      </c>
      <c r="C11" s="9">
        <v>1</v>
      </c>
      <c r="D11" s="2">
        <v>2</v>
      </c>
      <c r="E11" s="7" t="s">
        <v>29</v>
      </c>
      <c r="F11" s="16">
        <v>50000</v>
      </c>
    </row>
    <row r="12" spans="1:6" ht="15.75" x14ac:dyDescent="0.25">
      <c r="A12" s="6">
        <v>2</v>
      </c>
      <c r="B12" s="3" t="s">
        <v>24</v>
      </c>
      <c r="C12" s="9">
        <v>2</v>
      </c>
      <c r="D12" s="2">
        <v>2</v>
      </c>
      <c r="E12" s="7" t="s">
        <v>30</v>
      </c>
      <c r="F12" s="16">
        <v>70000</v>
      </c>
    </row>
    <row r="13" spans="1:6" ht="15.75" x14ac:dyDescent="0.25">
      <c r="A13" s="6">
        <v>3</v>
      </c>
      <c r="B13" s="3" t="s">
        <v>25</v>
      </c>
      <c r="C13" s="9">
        <v>3</v>
      </c>
      <c r="D13" s="2">
        <v>2</v>
      </c>
      <c r="E13" s="7" t="s">
        <v>31</v>
      </c>
      <c r="F13" s="16">
        <v>70000</v>
      </c>
    </row>
    <row r="14" spans="1:6" ht="20.25" customHeight="1" x14ac:dyDescent="0.25">
      <c r="A14" s="6">
        <v>4</v>
      </c>
      <c r="B14" s="3" t="s">
        <v>19</v>
      </c>
      <c r="C14" s="9">
        <v>4</v>
      </c>
      <c r="D14" s="9">
        <v>2</v>
      </c>
      <c r="E14" s="7" t="s">
        <v>35</v>
      </c>
      <c r="F14" s="14">
        <v>60000</v>
      </c>
    </row>
    <row r="15" spans="1:6" ht="20.25" customHeight="1" x14ac:dyDescent="0.25">
      <c r="A15" s="6">
        <v>5</v>
      </c>
      <c r="B15" s="3" t="s">
        <v>26</v>
      </c>
      <c r="C15" s="9">
        <v>5</v>
      </c>
      <c r="D15" s="9">
        <v>2</v>
      </c>
      <c r="E15" s="7" t="s">
        <v>33</v>
      </c>
      <c r="F15" s="16">
        <v>70000</v>
      </c>
    </row>
    <row r="16" spans="1:6" ht="20.25" customHeight="1" x14ac:dyDescent="0.25">
      <c r="A16" s="6">
        <v>6</v>
      </c>
      <c r="B16" s="3" t="s">
        <v>21</v>
      </c>
      <c r="C16" s="9">
        <v>6</v>
      </c>
      <c r="D16" s="9">
        <v>2</v>
      </c>
      <c r="E16" s="7" t="s">
        <v>20</v>
      </c>
      <c r="F16" s="14">
        <v>60000</v>
      </c>
    </row>
    <row r="17" spans="1:6" ht="20.25" customHeight="1" x14ac:dyDescent="0.25">
      <c r="A17" s="6">
        <v>7</v>
      </c>
      <c r="B17" s="3" t="s">
        <v>27</v>
      </c>
      <c r="C17" s="9">
        <v>7</v>
      </c>
      <c r="D17" s="9">
        <v>3</v>
      </c>
      <c r="E17" s="7" t="s">
        <v>32</v>
      </c>
      <c r="F17" s="16">
        <v>70000</v>
      </c>
    </row>
    <row r="18" spans="1:6" ht="20.25" customHeight="1" x14ac:dyDescent="0.25">
      <c r="A18" s="6">
        <v>8</v>
      </c>
      <c r="B18" s="3" t="s">
        <v>28</v>
      </c>
      <c r="C18" s="9">
        <v>8</v>
      </c>
      <c r="D18" s="9">
        <v>2</v>
      </c>
      <c r="E18" s="7" t="s">
        <v>34</v>
      </c>
      <c r="F18" s="16">
        <v>70000</v>
      </c>
    </row>
    <row r="19" spans="1:6" ht="17.25" customHeight="1" x14ac:dyDescent="0.25">
      <c r="A19" s="122" t="s">
        <v>6</v>
      </c>
      <c r="B19" s="122"/>
      <c r="C19" s="122"/>
      <c r="D19" s="122"/>
      <c r="E19" s="122"/>
      <c r="F19" s="14">
        <f>SUM(F11:F18)</f>
        <v>520000</v>
      </c>
    </row>
    <row r="20" spans="1:6" ht="8.25" customHeight="1" x14ac:dyDescent="0.25"/>
    <row r="21" spans="1:6" ht="18.75" x14ac:dyDescent="0.3">
      <c r="A21" s="123" t="s">
        <v>40</v>
      </c>
      <c r="B21" s="123"/>
      <c r="C21" s="123"/>
      <c r="D21" s="123"/>
      <c r="E21" s="123"/>
      <c r="F21" s="17">
        <f>PRODUCT(F19,12)</f>
        <v>6240000</v>
      </c>
    </row>
  </sheetData>
  <mergeCells count="7">
    <mergeCell ref="A1:F1"/>
    <mergeCell ref="A8:F8"/>
    <mergeCell ref="A19:E19"/>
    <mergeCell ref="A21:E21"/>
    <mergeCell ref="A5:F5"/>
    <mergeCell ref="A3:F3"/>
    <mergeCell ref="A6:F6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H17" sqref="H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84" bestFit="1" customWidth="1"/>
  </cols>
  <sheetData>
    <row r="1" spans="1:16" ht="21" x14ac:dyDescent="0.25">
      <c r="A1" s="130" t="s">
        <v>145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6" ht="5.25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6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86"/>
      <c r="K3" s="86"/>
    </row>
    <row r="4" spans="1:16" ht="5.25" customHeight="1" x14ac:dyDescent="0.4">
      <c r="A4" s="83"/>
      <c r="B4" s="83"/>
      <c r="C4" s="83"/>
      <c r="D4" s="83"/>
      <c r="E4" s="83"/>
      <c r="F4" s="83"/>
      <c r="G4" s="83"/>
      <c r="H4" s="81"/>
      <c r="I4" s="81"/>
      <c r="J4" s="80"/>
      <c r="K4" s="80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21"/>
      <c r="K6" s="121"/>
    </row>
    <row r="7" spans="1:16" ht="13.5" customHeight="1" x14ac:dyDescent="0.3">
      <c r="A7" s="4" t="s">
        <v>13</v>
      </c>
      <c r="D7" s="81" t="s">
        <v>18</v>
      </c>
      <c r="E7" s="81"/>
      <c r="F7" s="132" t="s">
        <v>41</v>
      </c>
      <c r="G7" s="132"/>
      <c r="H7" s="132"/>
      <c r="I7" s="132"/>
      <c r="J7" s="132"/>
      <c r="K7" s="132"/>
    </row>
    <row r="8" spans="1:16" ht="3" customHeight="1" x14ac:dyDescent="0.3">
      <c r="A8" s="4"/>
      <c r="D8" s="81"/>
      <c r="E8" s="81"/>
      <c r="F8" s="81"/>
      <c r="G8" s="81"/>
      <c r="H8" s="81"/>
      <c r="I8" s="81"/>
      <c r="J8" s="81"/>
      <c r="K8" s="85"/>
    </row>
    <row r="9" spans="1:16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6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6" ht="6.75" customHeight="1" x14ac:dyDescent="0.3">
      <c r="K11" s="85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560000</v>
      </c>
      <c r="G13" s="20">
        <v>70000</v>
      </c>
      <c r="H13" s="20">
        <v>70000</v>
      </c>
      <c r="I13" s="26">
        <v>280000</v>
      </c>
      <c r="J13" s="20">
        <f>SUM(H13:I13)</f>
        <v>350000</v>
      </c>
      <c r="K13" s="8" t="s">
        <v>147</v>
      </c>
      <c r="M13" s="33" t="s">
        <v>148</v>
      </c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77000</v>
      </c>
      <c r="G14" s="20">
        <v>7000</v>
      </c>
      <c r="H14" s="20"/>
      <c r="I14" s="20"/>
      <c r="J14" s="20">
        <f t="shared" ref="J14:J25" si="0">SUM(H14:I14)</f>
        <v>0</v>
      </c>
      <c r="K14" s="8"/>
      <c r="M14" s="33"/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149</v>
      </c>
      <c r="M15" s="23" t="s">
        <v>42</v>
      </c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84000</v>
      </c>
      <c r="G16" s="20">
        <v>14000</v>
      </c>
      <c r="H16" s="20"/>
      <c r="I16" s="20">
        <v>70000</v>
      </c>
      <c r="J16" s="20">
        <f t="shared" si="0"/>
        <v>70000</v>
      </c>
      <c r="K16" s="8"/>
      <c r="M16" s="9" t="s">
        <v>146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15000</v>
      </c>
      <c r="G17" s="26"/>
      <c r="H17" s="20">
        <v>45000</v>
      </c>
      <c r="I17" s="20"/>
      <c r="J17" s="20">
        <f t="shared" si="0"/>
        <v>45000</v>
      </c>
      <c r="K17" s="8" t="s">
        <v>149</v>
      </c>
      <c r="M17" s="23" t="s">
        <v>42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15000</v>
      </c>
      <c r="G18" s="26"/>
      <c r="H18" s="20">
        <v>50000</v>
      </c>
      <c r="I18" s="20"/>
      <c r="J18" s="20">
        <f t="shared" si="0"/>
        <v>50000</v>
      </c>
      <c r="K18" s="8" t="s">
        <v>149</v>
      </c>
      <c r="M18" s="23" t="s">
        <v>42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/>
      <c r="G19" s="20">
        <v>1050</v>
      </c>
      <c r="H19" s="20">
        <v>45000</v>
      </c>
      <c r="I19" s="20"/>
      <c r="J19" s="20">
        <f t="shared" si="0"/>
        <v>45000</v>
      </c>
      <c r="K19" s="8" t="s">
        <v>151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/>
      <c r="G20" s="20">
        <v>1050</v>
      </c>
      <c r="H20" s="20">
        <v>45000</v>
      </c>
      <c r="I20" s="20"/>
      <c r="J20" s="20">
        <f t="shared" si="0"/>
        <v>45000</v>
      </c>
      <c r="K20" s="8" t="s">
        <v>151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114500</v>
      </c>
      <c r="G21" s="20">
        <v>9500</v>
      </c>
      <c r="H21" s="20"/>
      <c r="I21" s="20"/>
      <c r="J21" s="20">
        <f t="shared" si="0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152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0">
        <v>10000</v>
      </c>
      <c r="H23" s="20">
        <v>50000</v>
      </c>
      <c r="I23" s="20"/>
      <c r="J23" s="20">
        <f t="shared" si="0"/>
        <v>50000</v>
      </c>
      <c r="K23" s="8" t="s">
        <v>149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15000</v>
      </c>
      <c r="G24" s="26"/>
      <c r="H24" s="20">
        <v>45000</v>
      </c>
      <c r="I24" s="20"/>
      <c r="J24" s="20">
        <f t="shared" si="0"/>
        <v>45000</v>
      </c>
      <c r="K24" s="8" t="s">
        <v>147</v>
      </c>
      <c r="M24" s="23" t="s">
        <v>42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149</v>
      </c>
      <c r="M25" s="23" t="s">
        <v>42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730000</v>
      </c>
      <c r="F26" s="22">
        <f t="shared" ref="F26:J26" si="1">SUM(F13:F25)</f>
        <v>902500</v>
      </c>
      <c r="G26" s="22">
        <f t="shared" si="1"/>
        <v>124100</v>
      </c>
      <c r="H26" s="22">
        <f t="shared" si="1"/>
        <v>520000</v>
      </c>
      <c r="I26" s="22">
        <f t="shared" si="1"/>
        <v>350000</v>
      </c>
      <c r="J26" s="22">
        <f t="shared" si="1"/>
        <v>870000</v>
      </c>
      <c r="K26" s="8" t="s">
        <v>153</v>
      </c>
      <c r="L26" s="60"/>
      <c r="M26" s="82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-87000</v>
      </c>
      <c r="K27" s="19"/>
    </row>
    <row r="28" spans="1:13" ht="12.75" customHeight="1" x14ac:dyDescent="0.25">
      <c r="A28" s="139" t="s">
        <v>44</v>
      </c>
      <c r="B28" s="139"/>
      <c r="C28" s="139"/>
      <c r="D28" s="139"/>
      <c r="E28" s="139"/>
      <c r="F28" s="139"/>
      <c r="G28" s="139"/>
      <c r="H28" s="139"/>
      <c r="I28" s="139"/>
      <c r="J28" s="17">
        <f>SUM(J26:J27)</f>
        <v>783000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F33" s="50"/>
    </row>
    <row r="34" spans="1:13" x14ac:dyDescent="0.25">
      <c r="A34" s="133" t="s">
        <v>127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7" spans="1:13" x14ac:dyDescent="0.25">
      <c r="H37" s="50"/>
    </row>
  </sheetData>
  <mergeCells count="14">
    <mergeCell ref="A9:K9"/>
    <mergeCell ref="A1:K1"/>
    <mergeCell ref="A3:G3"/>
    <mergeCell ref="H3:I3"/>
    <mergeCell ref="J6:K6"/>
    <mergeCell ref="F7:K7"/>
    <mergeCell ref="A32:M32"/>
    <mergeCell ref="A34:M34"/>
    <mergeCell ref="A10:K10"/>
    <mergeCell ref="A26:D26"/>
    <mergeCell ref="A27:I27"/>
    <mergeCell ref="A28:I28"/>
    <mergeCell ref="A30:K30"/>
    <mergeCell ref="A31:M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91" bestFit="1" customWidth="1"/>
  </cols>
  <sheetData>
    <row r="1" spans="1:16" ht="21" x14ac:dyDescent="0.25">
      <c r="A1" s="130" t="s">
        <v>154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6" ht="5.2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6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02" t="s">
        <v>16</v>
      </c>
      <c r="I3" s="102"/>
      <c r="J3" s="101"/>
      <c r="K3" s="93"/>
    </row>
    <row r="4" spans="1:16" ht="5.25" customHeight="1" x14ac:dyDescent="0.4">
      <c r="A4" s="90"/>
      <c r="B4" s="90"/>
      <c r="C4" s="90"/>
      <c r="D4" s="90"/>
      <c r="E4" s="90"/>
      <c r="F4" s="90"/>
      <c r="G4" s="90"/>
      <c r="H4" s="88"/>
      <c r="I4" s="88"/>
      <c r="J4" s="87"/>
      <c r="K4" s="87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21"/>
      <c r="K6" s="121"/>
    </row>
    <row r="7" spans="1:16" ht="13.5" customHeight="1" x14ac:dyDescent="0.3">
      <c r="A7" s="4" t="s">
        <v>13</v>
      </c>
      <c r="D7" s="88" t="s">
        <v>18</v>
      </c>
      <c r="E7" s="88"/>
      <c r="F7" s="132" t="s">
        <v>41</v>
      </c>
      <c r="G7" s="132"/>
      <c r="H7" s="132"/>
      <c r="I7" s="132"/>
      <c r="J7" s="132"/>
      <c r="K7" s="132"/>
    </row>
    <row r="8" spans="1:16" ht="3" customHeight="1" x14ac:dyDescent="0.3">
      <c r="A8" s="4"/>
      <c r="D8" s="88"/>
      <c r="E8" s="88"/>
      <c r="F8" s="88"/>
      <c r="G8" s="88"/>
      <c r="H8" s="88"/>
      <c r="I8" s="88"/>
      <c r="J8" s="88"/>
      <c r="K8" s="92"/>
    </row>
    <row r="9" spans="1:16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6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6" ht="6.75" customHeight="1" x14ac:dyDescent="0.3">
      <c r="K11" s="92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280000</v>
      </c>
      <c r="G13" s="20">
        <v>70000</v>
      </c>
      <c r="H13" s="20">
        <v>70000</v>
      </c>
      <c r="I13" s="26">
        <v>70000</v>
      </c>
      <c r="J13" s="20">
        <f>SUM(H13:I13)</f>
        <v>140000</v>
      </c>
      <c r="K13" s="8" t="s">
        <v>156</v>
      </c>
      <c r="M13" s="33" t="s">
        <v>148</v>
      </c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154000</v>
      </c>
      <c r="G14" s="20">
        <v>14000</v>
      </c>
      <c r="H14" s="20"/>
      <c r="I14" s="20"/>
      <c r="J14" s="20">
        <f t="shared" ref="J14:J25" si="0">SUM(H14:I14)</f>
        <v>0</v>
      </c>
      <c r="K14" s="8"/>
      <c r="M14" s="33"/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157</v>
      </c>
      <c r="M15" s="33" t="s">
        <v>47</v>
      </c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84000</v>
      </c>
      <c r="G16" s="20">
        <v>14000</v>
      </c>
      <c r="H16" s="20">
        <v>70000</v>
      </c>
      <c r="I16" s="20">
        <v>70000</v>
      </c>
      <c r="J16" s="20">
        <f t="shared" si="0"/>
        <v>140000</v>
      </c>
      <c r="K16" s="8" t="s">
        <v>158</v>
      </c>
      <c r="M16" s="33" t="s">
        <v>159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20000</v>
      </c>
      <c r="G17" s="26"/>
      <c r="H17" s="20">
        <v>45000</v>
      </c>
      <c r="I17" s="20"/>
      <c r="J17" s="20">
        <f t="shared" si="0"/>
        <v>45000</v>
      </c>
      <c r="K17" s="8" t="s">
        <v>156</v>
      </c>
      <c r="M17" s="33" t="s">
        <v>159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15000</v>
      </c>
      <c r="G18" s="26"/>
      <c r="H18" s="20">
        <v>50000</v>
      </c>
      <c r="I18" s="20"/>
      <c r="J18" s="20">
        <f t="shared" si="0"/>
        <v>50000</v>
      </c>
      <c r="K18" s="8" t="s">
        <v>156</v>
      </c>
      <c r="M18" s="33" t="s">
        <v>148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>
        <v>6050</v>
      </c>
      <c r="G19" s="20">
        <v>1050</v>
      </c>
      <c r="H19" s="20">
        <v>45000</v>
      </c>
      <c r="I19" s="20"/>
      <c r="J19" s="20">
        <f t="shared" si="0"/>
        <v>45000</v>
      </c>
      <c r="K19" s="8" t="s">
        <v>156</v>
      </c>
      <c r="L19" s="60"/>
      <c r="M19" s="33" t="s">
        <v>159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6050</v>
      </c>
      <c r="G20" s="20">
        <v>1050</v>
      </c>
      <c r="H20" s="20">
        <v>45000</v>
      </c>
      <c r="I20" s="20"/>
      <c r="J20" s="20">
        <f t="shared" si="0"/>
        <v>45000</v>
      </c>
      <c r="K20" s="8" t="s">
        <v>156</v>
      </c>
      <c r="L20" s="60"/>
      <c r="M20" s="33" t="s">
        <v>159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169500</v>
      </c>
      <c r="G21" s="20">
        <v>14500</v>
      </c>
      <c r="H21" s="20">
        <v>45000</v>
      </c>
      <c r="I21" s="20"/>
      <c r="J21" s="20">
        <f t="shared" si="0"/>
        <v>45000</v>
      </c>
      <c r="K21" s="8" t="s">
        <v>158</v>
      </c>
      <c r="L21" s="60"/>
      <c r="M21" s="33" t="s">
        <v>159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160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0">
        <v>10000</v>
      </c>
      <c r="H23" s="20">
        <v>45000</v>
      </c>
      <c r="I23" s="20"/>
      <c r="J23" s="20">
        <f t="shared" si="0"/>
        <v>45000</v>
      </c>
      <c r="K23" s="8" t="s">
        <v>155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20000</v>
      </c>
      <c r="G24" s="26"/>
      <c r="H24" s="20">
        <v>45000</v>
      </c>
      <c r="I24" s="20"/>
      <c r="J24" s="20">
        <f t="shared" si="0"/>
        <v>45000</v>
      </c>
      <c r="K24" s="8" t="s">
        <v>161</v>
      </c>
      <c r="M24" s="33" t="s">
        <v>159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>
        <v>5000</v>
      </c>
      <c r="J25" s="20">
        <f t="shared" si="0"/>
        <v>55000</v>
      </c>
      <c r="K25" s="8" t="s">
        <v>156</v>
      </c>
      <c r="M25" s="33" t="s">
        <v>159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730000</v>
      </c>
      <c r="F26" s="22">
        <f t="shared" ref="F26:I26" si="1">SUM(F13:F25)</f>
        <v>776600</v>
      </c>
      <c r="G26" s="22">
        <f t="shared" si="1"/>
        <v>136100</v>
      </c>
      <c r="H26" s="22">
        <f t="shared" si="1"/>
        <v>630000</v>
      </c>
      <c r="I26" s="22">
        <f t="shared" si="1"/>
        <v>145000</v>
      </c>
      <c r="J26" s="22">
        <f>SUM(J13:J25)</f>
        <v>775000</v>
      </c>
      <c r="K26" s="8" t="s">
        <v>162</v>
      </c>
      <c r="L26" s="60"/>
      <c r="M26" s="89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-77500</v>
      </c>
      <c r="K27" s="19"/>
    </row>
    <row r="28" spans="1:13" ht="12.75" customHeight="1" x14ac:dyDescent="0.25">
      <c r="A28" s="139" t="s">
        <v>44</v>
      </c>
      <c r="B28" s="139"/>
      <c r="C28" s="139"/>
      <c r="D28" s="139"/>
      <c r="E28" s="139"/>
      <c r="F28" s="139"/>
      <c r="G28" s="139"/>
      <c r="H28" s="139"/>
      <c r="I28" s="139"/>
      <c r="J28" s="17">
        <f>SUM(J26:J27)</f>
        <v>697500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F33" s="50"/>
    </row>
    <row r="34" spans="1:13" x14ac:dyDescent="0.25">
      <c r="A34" s="133" t="s">
        <v>127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5" spans="1:13" x14ac:dyDescent="0.25">
      <c r="J35" s="50"/>
    </row>
    <row r="37" spans="1:13" x14ac:dyDescent="0.25">
      <c r="H37" s="50"/>
    </row>
  </sheetData>
  <mergeCells count="13">
    <mergeCell ref="A9:K9"/>
    <mergeCell ref="A1:K1"/>
    <mergeCell ref="A3:G3"/>
    <mergeCell ref="J6:K6"/>
    <mergeCell ref="F7:K7"/>
    <mergeCell ref="A32:M32"/>
    <mergeCell ref="A34:M34"/>
    <mergeCell ref="A10:K10"/>
    <mergeCell ref="A26:D26"/>
    <mergeCell ref="A27:I27"/>
    <mergeCell ref="A28:I28"/>
    <mergeCell ref="A30:K30"/>
    <mergeCell ref="A31:M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4" zoomScaleNormal="100" workbookViewId="0">
      <selection activeCell="D22" sqref="D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98" bestFit="1" customWidth="1"/>
  </cols>
  <sheetData>
    <row r="1" spans="1:16" ht="21" x14ac:dyDescent="0.25">
      <c r="A1" s="130" t="s">
        <v>163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6" ht="5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</row>
    <row r="3" spans="1:16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100"/>
      <c r="K3" s="100"/>
    </row>
    <row r="4" spans="1:16" ht="5.25" customHeight="1" x14ac:dyDescent="0.4">
      <c r="A4" s="97"/>
      <c r="B4" s="97"/>
      <c r="C4" s="97"/>
      <c r="D4" s="97"/>
      <c r="E4" s="97"/>
      <c r="F4" s="97"/>
      <c r="G4" s="97"/>
      <c r="H4" s="95"/>
      <c r="I4" s="95"/>
      <c r="J4" s="94"/>
      <c r="K4" s="94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21"/>
      <c r="K6" s="121"/>
    </row>
    <row r="7" spans="1:16" ht="13.5" customHeight="1" x14ac:dyDescent="0.3">
      <c r="A7" s="4" t="s">
        <v>13</v>
      </c>
      <c r="D7" s="95" t="s">
        <v>18</v>
      </c>
      <c r="E7" s="95"/>
      <c r="F7" s="132" t="s">
        <v>41</v>
      </c>
      <c r="G7" s="132"/>
      <c r="H7" s="132"/>
      <c r="I7" s="132"/>
      <c r="J7" s="132"/>
      <c r="K7" s="132"/>
    </row>
    <row r="8" spans="1:16" ht="3" customHeight="1" x14ac:dyDescent="0.3">
      <c r="A8" s="4"/>
      <c r="D8" s="95"/>
      <c r="E8" s="95"/>
      <c r="F8" s="95"/>
      <c r="G8" s="95"/>
      <c r="H8" s="95"/>
      <c r="I8" s="95"/>
      <c r="J8" s="95"/>
      <c r="K8" s="99"/>
    </row>
    <row r="9" spans="1:16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6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6" ht="6.75" customHeight="1" x14ac:dyDescent="0.3">
      <c r="K11" s="99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210000</v>
      </c>
      <c r="G13" s="20">
        <v>70000</v>
      </c>
      <c r="H13" s="20"/>
      <c r="I13" s="26"/>
      <c r="J13" s="20">
        <f t="shared" ref="J13:J14" si="0">SUM(H13:I13)</f>
        <v>0</v>
      </c>
      <c r="K13" s="8"/>
      <c r="M13" s="33"/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231000</v>
      </c>
      <c r="G14" s="20">
        <v>21000</v>
      </c>
      <c r="H14" s="20">
        <v>70000</v>
      </c>
      <c r="I14" s="20">
        <v>30000</v>
      </c>
      <c r="J14" s="20">
        <f t="shared" si="0"/>
        <v>100000</v>
      </c>
      <c r="K14" s="8" t="s">
        <v>167</v>
      </c>
      <c r="M14" s="33" t="s">
        <v>159</v>
      </c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>SUM(H15:I15)</f>
        <v>70000</v>
      </c>
      <c r="K15" s="8" t="s">
        <v>166</v>
      </c>
      <c r="M15" s="33" t="s">
        <v>159</v>
      </c>
      <c r="N15" s="50"/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14000</v>
      </c>
      <c r="G16" s="20">
        <v>14000</v>
      </c>
      <c r="H16" s="20">
        <v>70000</v>
      </c>
      <c r="I16" s="20"/>
      <c r="J16" s="20">
        <f t="shared" ref="J16:J25" si="1">SUM(H16:I16)</f>
        <v>70000</v>
      </c>
      <c r="K16" s="8" t="s">
        <v>168</v>
      </c>
      <c r="M16" s="33" t="s">
        <v>159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26500</v>
      </c>
      <c r="G17" s="20"/>
      <c r="H17" s="20"/>
      <c r="I17" s="20"/>
      <c r="J17" s="20">
        <f t="shared" si="1"/>
        <v>0</v>
      </c>
      <c r="K17" s="8"/>
      <c r="M17" s="33"/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15000</v>
      </c>
      <c r="G18" s="26"/>
      <c r="H18" s="20"/>
      <c r="I18" s="20"/>
      <c r="J18" s="20">
        <f t="shared" si="1"/>
        <v>0</v>
      </c>
      <c r="K18" s="8"/>
      <c r="M18" s="33"/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>
        <v>12350</v>
      </c>
      <c r="G19" s="20">
        <v>1050</v>
      </c>
      <c r="H19" s="20"/>
      <c r="I19" s="20"/>
      <c r="J19" s="20">
        <f t="shared" si="1"/>
        <v>0</v>
      </c>
      <c r="K19" s="8"/>
      <c r="L19" s="60"/>
      <c r="M19" s="33"/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12350</v>
      </c>
      <c r="G20" s="20">
        <v>1050</v>
      </c>
      <c r="H20" s="20">
        <v>45000</v>
      </c>
      <c r="I20" s="20"/>
      <c r="J20" s="20">
        <f t="shared" si="1"/>
        <v>45000</v>
      </c>
      <c r="K20" s="8" t="s">
        <v>169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175600</v>
      </c>
      <c r="G21" s="20">
        <v>14500</v>
      </c>
      <c r="H21" s="20"/>
      <c r="I21" s="20"/>
      <c r="J21" s="20">
        <f t="shared" si="1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1"/>
        <v>50000</v>
      </c>
      <c r="K22" s="8" t="s">
        <v>170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15000</v>
      </c>
      <c r="G23" s="20">
        <v>10000</v>
      </c>
      <c r="H23" s="20">
        <v>45000</v>
      </c>
      <c r="I23" s="20"/>
      <c r="J23" s="20">
        <f t="shared" si="1"/>
        <v>45000</v>
      </c>
      <c r="K23" s="8" t="s">
        <v>178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25000</v>
      </c>
      <c r="G24" s="20"/>
      <c r="H24" s="20">
        <v>45000</v>
      </c>
      <c r="I24" s="20"/>
      <c r="J24" s="20">
        <f t="shared" si="1"/>
        <v>45000</v>
      </c>
      <c r="K24" s="8" t="s">
        <v>171</v>
      </c>
      <c r="M24" s="33" t="s">
        <v>159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50000</v>
      </c>
      <c r="I25" s="20"/>
      <c r="J25" s="20">
        <f t="shared" si="1"/>
        <v>50000</v>
      </c>
      <c r="K25" s="8" t="s">
        <v>171</v>
      </c>
      <c r="M25" s="33" t="s">
        <v>159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730000</v>
      </c>
      <c r="F26" s="22">
        <f t="shared" ref="F26:J26" si="2">SUM(F13:F25)</f>
        <v>743800</v>
      </c>
      <c r="G26" s="22">
        <f t="shared" si="2"/>
        <v>143100</v>
      </c>
      <c r="H26" s="22">
        <f t="shared" si="2"/>
        <v>445000</v>
      </c>
      <c r="I26" s="22">
        <f t="shared" si="2"/>
        <v>30000</v>
      </c>
      <c r="J26" s="22">
        <f t="shared" si="2"/>
        <v>475000</v>
      </c>
      <c r="K26" s="8" t="s">
        <v>172</v>
      </c>
      <c r="L26" s="60"/>
      <c r="M26" s="96" t="s">
        <v>48</v>
      </c>
    </row>
    <row r="27" spans="1:13" ht="18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-47500</v>
      </c>
      <c r="K27" s="19"/>
    </row>
    <row r="28" spans="1:13" ht="17.25" customHeight="1" x14ac:dyDescent="0.25">
      <c r="A28" s="139" t="s">
        <v>44</v>
      </c>
      <c r="B28" s="139"/>
      <c r="C28" s="139"/>
      <c r="D28" s="139"/>
      <c r="E28" s="139"/>
      <c r="F28" s="139"/>
      <c r="G28" s="139"/>
      <c r="H28" s="139"/>
      <c r="I28" s="139"/>
      <c r="J28" s="17">
        <f>SUM(J26:J27)</f>
        <v>427500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F33" s="50"/>
    </row>
    <row r="34" spans="1:13" x14ac:dyDescent="0.25">
      <c r="A34" s="133" t="s">
        <v>164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5" spans="1:13" x14ac:dyDescent="0.25">
      <c r="A35" s="133" t="s">
        <v>165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</row>
    <row r="37" spans="1:13" x14ac:dyDescent="0.25">
      <c r="H37" s="50"/>
    </row>
  </sheetData>
  <mergeCells count="15">
    <mergeCell ref="A9:K9"/>
    <mergeCell ref="A1:K1"/>
    <mergeCell ref="A3:G3"/>
    <mergeCell ref="H3:I3"/>
    <mergeCell ref="J6:K6"/>
    <mergeCell ref="F7:K7"/>
    <mergeCell ref="A32:M32"/>
    <mergeCell ref="A34:M34"/>
    <mergeCell ref="A35:M35"/>
    <mergeCell ref="A10:K10"/>
    <mergeCell ref="A26:D26"/>
    <mergeCell ref="A27:I27"/>
    <mergeCell ref="A28:I28"/>
    <mergeCell ref="A30:K30"/>
    <mergeCell ref="A31:M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7" zoomScaleNormal="100" workbookViewId="0">
      <selection activeCell="M26" sqref="M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08" bestFit="1" customWidth="1"/>
  </cols>
  <sheetData>
    <row r="1" spans="1:16" ht="21" x14ac:dyDescent="0.25">
      <c r="A1" s="130" t="s">
        <v>173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6" ht="5.25" customHeight="1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6" ht="18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131"/>
      <c r="K3" s="107"/>
    </row>
    <row r="4" spans="1:16" ht="5.25" customHeight="1" x14ac:dyDescent="0.4">
      <c r="A4" s="106"/>
      <c r="B4" s="106"/>
      <c r="C4" s="106"/>
      <c r="D4" s="106"/>
      <c r="E4" s="106"/>
      <c r="F4" s="106"/>
      <c r="G4" s="106"/>
      <c r="H4" s="104"/>
      <c r="I4" s="104"/>
      <c r="J4" s="103"/>
      <c r="K4" s="103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21"/>
      <c r="K6" s="121"/>
    </row>
    <row r="7" spans="1:16" ht="13.5" customHeight="1" x14ac:dyDescent="0.3">
      <c r="A7" s="4" t="s">
        <v>13</v>
      </c>
      <c r="D7" s="104" t="s">
        <v>18</v>
      </c>
      <c r="E7" s="104"/>
      <c r="F7" s="132" t="s">
        <v>41</v>
      </c>
      <c r="G7" s="132"/>
      <c r="H7" s="132"/>
      <c r="I7" s="132"/>
      <c r="J7" s="132"/>
      <c r="K7" s="132"/>
    </row>
    <row r="8" spans="1:16" ht="3" customHeight="1" x14ac:dyDescent="0.3">
      <c r="A8" s="4"/>
      <c r="D8" s="104"/>
      <c r="E8" s="104"/>
      <c r="F8" s="104"/>
      <c r="G8" s="104"/>
      <c r="H8" s="104"/>
      <c r="I8" s="104"/>
      <c r="J8" s="104"/>
      <c r="K8" s="109"/>
    </row>
    <row r="9" spans="1:16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6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6" ht="6.75" customHeight="1" x14ac:dyDescent="0.3">
      <c r="K11" s="109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287000</v>
      </c>
      <c r="G13" s="20">
        <v>77000</v>
      </c>
      <c r="H13" s="20"/>
      <c r="I13" s="26"/>
      <c r="J13" s="20">
        <f>SUM(H13:I13)</f>
        <v>0</v>
      </c>
      <c r="K13" s="8"/>
      <c r="M13" s="33"/>
      <c r="P13" s="50"/>
    </row>
    <row r="14" spans="1:16" ht="12" customHeight="1" x14ac:dyDescent="0.3">
      <c r="A14" s="1">
        <v>2</v>
      </c>
      <c r="B14" s="149" t="s">
        <v>81</v>
      </c>
      <c r="C14" s="33">
        <v>3</v>
      </c>
      <c r="D14" s="21" t="s">
        <v>137</v>
      </c>
      <c r="E14" s="20">
        <v>70000</v>
      </c>
      <c r="F14" s="20">
        <v>203000</v>
      </c>
      <c r="G14" s="20">
        <v>23000</v>
      </c>
      <c r="H14" s="20">
        <v>70000</v>
      </c>
      <c r="I14" s="20">
        <v>30000</v>
      </c>
      <c r="J14" s="20">
        <f t="shared" ref="J14:J25" si="0">SUM(H14:I14)</f>
        <v>100000</v>
      </c>
      <c r="K14" s="8" t="s">
        <v>176</v>
      </c>
      <c r="M14" s="33" t="s">
        <v>159</v>
      </c>
      <c r="O14" s="50"/>
    </row>
    <row r="15" spans="1:16" ht="15.75" customHeight="1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183</v>
      </c>
      <c r="M15" s="33" t="s">
        <v>159</v>
      </c>
      <c r="N15" s="50"/>
    </row>
    <row r="16" spans="1:16" ht="14.25" customHeight="1" x14ac:dyDescent="0.3">
      <c r="A16" s="1">
        <v>4</v>
      </c>
      <c r="B16" s="149" t="s">
        <v>85</v>
      </c>
      <c r="C16" s="33">
        <v>8</v>
      </c>
      <c r="D16" s="21" t="s">
        <v>150</v>
      </c>
      <c r="E16" s="20">
        <v>70000</v>
      </c>
      <c r="F16" s="20">
        <v>14000</v>
      </c>
      <c r="G16" s="20">
        <v>14000</v>
      </c>
      <c r="H16" s="20">
        <v>70000</v>
      </c>
      <c r="I16" s="20"/>
      <c r="J16" s="20">
        <f t="shared" si="0"/>
        <v>70000</v>
      </c>
      <c r="K16" s="8" t="s">
        <v>184</v>
      </c>
      <c r="M16" s="25" t="s">
        <v>185</v>
      </c>
    </row>
    <row r="17" spans="1:13" ht="14.25" customHeight="1" x14ac:dyDescent="0.3">
      <c r="A17" s="1">
        <v>5</v>
      </c>
      <c r="B17" s="149" t="s">
        <v>58</v>
      </c>
      <c r="C17" s="33" t="s">
        <v>49</v>
      </c>
      <c r="D17" s="23" t="s">
        <v>59</v>
      </c>
      <c r="E17" s="20">
        <v>50000</v>
      </c>
      <c r="F17" s="20">
        <v>81500</v>
      </c>
      <c r="G17" s="20">
        <v>5000</v>
      </c>
      <c r="H17" s="20"/>
      <c r="I17" s="20">
        <v>81500</v>
      </c>
      <c r="J17" s="20">
        <f t="shared" si="0"/>
        <v>81500</v>
      </c>
      <c r="K17" s="8"/>
      <c r="M17" s="23" t="s">
        <v>174</v>
      </c>
    </row>
    <row r="18" spans="1:13" ht="17.25" customHeight="1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70000</v>
      </c>
      <c r="G18" s="20">
        <v>5000</v>
      </c>
      <c r="H18" s="20">
        <v>50000</v>
      </c>
      <c r="I18" s="20">
        <v>75000</v>
      </c>
      <c r="J18" s="20">
        <f t="shared" si="0"/>
        <v>125000</v>
      </c>
      <c r="K18" s="8" t="s">
        <v>186</v>
      </c>
      <c r="M18" s="145" t="s">
        <v>194</v>
      </c>
    </row>
    <row r="19" spans="1:13" ht="17.25" customHeight="1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50000</v>
      </c>
      <c r="F19" s="20">
        <v>67350</v>
      </c>
      <c r="G19" s="20">
        <v>6050</v>
      </c>
      <c r="H19" s="20">
        <v>45000</v>
      </c>
      <c r="I19" s="20">
        <v>45000</v>
      </c>
      <c r="J19" s="20">
        <f t="shared" si="0"/>
        <v>90000</v>
      </c>
      <c r="K19" s="118" t="s">
        <v>188</v>
      </c>
      <c r="L19" s="60"/>
      <c r="M19" s="33" t="s">
        <v>187</v>
      </c>
    </row>
    <row r="20" spans="1:13" ht="15.75" customHeight="1" x14ac:dyDescent="0.3">
      <c r="A20" s="1">
        <v>8</v>
      </c>
      <c r="B20" s="149" t="s">
        <v>74</v>
      </c>
      <c r="C20" s="9" t="s">
        <v>52</v>
      </c>
      <c r="D20" s="23" t="s">
        <v>75</v>
      </c>
      <c r="E20" s="20">
        <v>50000</v>
      </c>
      <c r="F20" s="20">
        <v>12350</v>
      </c>
      <c r="G20" s="20">
        <v>1050</v>
      </c>
      <c r="H20" s="20">
        <v>45000</v>
      </c>
      <c r="I20" s="20"/>
      <c r="J20" s="20">
        <f t="shared" si="0"/>
        <v>45000</v>
      </c>
      <c r="K20" s="8" t="s">
        <v>189</v>
      </c>
      <c r="L20" s="60"/>
      <c r="M20" s="33" t="s">
        <v>47</v>
      </c>
    </row>
    <row r="21" spans="1:13" ht="15" customHeight="1" x14ac:dyDescent="0.3">
      <c r="A21" s="1">
        <v>9</v>
      </c>
      <c r="B21" s="149" t="s">
        <v>69</v>
      </c>
      <c r="C21" s="9" t="s">
        <v>53</v>
      </c>
      <c r="D21" s="23">
        <v>97191915</v>
      </c>
      <c r="E21" s="20">
        <v>50000</v>
      </c>
      <c r="F21" s="20">
        <v>230600</v>
      </c>
      <c r="G21" s="20">
        <v>19500</v>
      </c>
      <c r="H21" s="20">
        <v>50000</v>
      </c>
      <c r="I21" s="20"/>
      <c r="J21" s="20">
        <f t="shared" si="0"/>
        <v>50000</v>
      </c>
      <c r="K21" s="8" t="s">
        <v>190</v>
      </c>
      <c r="L21" s="60"/>
      <c r="M21" s="33" t="s">
        <v>48</v>
      </c>
    </row>
    <row r="22" spans="1:13" ht="15" customHeight="1" x14ac:dyDescent="0.3">
      <c r="A22" s="1">
        <v>10</v>
      </c>
      <c r="B22" s="149" t="s">
        <v>62</v>
      </c>
      <c r="C22" s="9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176</v>
      </c>
      <c r="M22" s="33" t="s">
        <v>47</v>
      </c>
    </row>
    <row r="23" spans="1:13" ht="15.75" customHeight="1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20000</v>
      </c>
      <c r="G23" s="20">
        <v>10000</v>
      </c>
      <c r="H23" s="20">
        <v>45000</v>
      </c>
      <c r="I23" s="20"/>
      <c r="J23" s="20">
        <f t="shared" si="0"/>
        <v>45000</v>
      </c>
      <c r="K23" s="8" t="s">
        <v>177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30000</v>
      </c>
      <c r="G24" s="20"/>
      <c r="H24" s="20">
        <v>45000</v>
      </c>
      <c r="I24" s="20"/>
      <c r="J24" s="20">
        <f t="shared" si="0"/>
        <v>45000</v>
      </c>
      <c r="K24" s="8" t="s">
        <v>190</v>
      </c>
      <c r="M24" s="33" t="s">
        <v>159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50000</v>
      </c>
      <c r="I25" s="20"/>
      <c r="J25" s="20">
        <f t="shared" si="0"/>
        <v>50000</v>
      </c>
      <c r="K25" s="8" t="s">
        <v>191</v>
      </c>
      <c r="M25" s="33" t="s">
        <v>159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730000</v>
      </c>
      <c r="F26" s="22">
        <f t="shared" ref="F26:J26" si="1">SUM(F13:F25)</f>
        <v>1022800</v>
      </c>
      <c r="G26" s="22">
        <f t="shared" si="1"/>
        <v>172100</v>
      </c>
      <c r="H26" s="22">
        <f t="shared" si="1"/>
        <v>590000</v>
      </c>
      <c r="I26" s="22">
        <f t="shared" si="1"/>
        <v>231500</v>
      </c>
      <c r="J26" s="22">
        <f t="shared" si="1"/>
        <v>821500</v>
      </c>
      <c r="K26" s="8" t="s">
        <v>192</v>
      </c>
      <c r="L26" s="60"/>
      <c r="M26" s="105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-82150</v>
      </c>
      <c r="K27" s="19"/>
    </row>
    <row r="28" spans="1:13" ht="13.5" customHeight="1" x14ac:dyDescent="0.25">
      <c r="A28" s="139" t="s">
        <v>182</v>
      </c>
      <c r="B28" s="139"/>
      <c r="C28" s="139"/>
      <c r="D28" s="139"/>
      <c r="E28" s="139"/>
      <c r="F28" s="139"/>
      <c r="G28" s="139"/>
      <c r="H28" s="139"/>
      <c r="I28" s="139"/>
      <c r="J28" s="17">
        <v>-70000</v>
      </c>
      <c r="K28" s="19"/>
    </row>
    <row r="29" spans="1:13" ht="13.5" customHeight="1" x14ac:dyDescent="0.25">
      <c r="A29" s="142" t="s">
        <v>198</v>
      </c>
      <c r="B29" s="143"/>
      <c r="C29" s="143"/>
      <c r="D29" s="143"/>
      <c r="E29" s="143"/>
      <c r="F29" s="143"/>
      <c r="G29" s="143"/>
      <c r="H29" s="143"/>
      <c r="I29" s="144"/>
      <c r="J29" s="17">
        <v>-81500</v>
      </c>
      <c r="K29" s="19"/>
      <c r="M29" s="117"/>
    </row>
    <row r="30" spans="1:13" ht="13.5" customHeight="1" x14ac:dyDescent="0.25">
      <c r="A30" s="142" t="s">
        <v>196</v>
      </c>
      <c r="B30" s="143"/>
      <c r="C30" s="143"/>
      <c r="D30" s="143"/>
      <c r="E30" s="143"/>
      <c r="F30" s="143"/>
      <c r="G30" s="143"/>
      <c r="H30" s="143"/>
      <c r="I30" s="144"/>
      <c r="J30" s="17">
        <v>-75000</v>
      </c>
      <c r="K30" s="19"/>
      <c r="M30" s="114"/>
    </row>
    <row r="31" spans="1:13" ht="15.75" customHeight="1" x14ac:dyDescent="0.25">
      <c r="A31" s="139" t="s">
        <v>181</v>
      </c>
      <c r="B31" s="139"/>
      <c r="C31" s="139"/>
      <c r="D31" s="139"/>
      <c r="E31" s="139"/>
      <c r="F31" s="139"/>
      <c r="G31" s="139"/>
      <c r="H31" s="139"/>
      <c r="I31" s="139"/>
      <c r="J31" s="17">
        <f>SUM(J26:J30)</f>
        <v>512850</v>
      </c>
      <c r="K31" s="19"/>
    </row>
    <row r="32" spans="1:13" ht="5.25" customHeight="1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</row>
    <row r="33" spans="1:14" x14ac:dyDescent="0.25">
      <c r="A33" s="133" t="s">
        <v>120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</row>
    <row r="34" spans="1:14" x14ac:dyDescent="0.25">
      <c r="A34" s="133" t="s">
        <v>121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5" spans="1:14" x14ac:dyDescent="0.25">
      <c r="A35" s="133" t="s">
        <v>164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</row>
    <row r="36" spans="1:14" x14ac:dyDescent="0.25">
      <c r="A36" s="133" t="s">
        <v>165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</row>
    <row r="37" spans="1:14" ht="15" customHeight="1" x14ac:dyDescent="0.25">
      <c r="A37" s="1">
        <v>5</v>
      </c>
      <c r="B37" s="149" t="s">
        <v>58</v>
      </c>
      <c r="C37" s="9" t="s">
        <v>49</v>
      </c>
      <c r="D37" s="23" t="s">
        <v>59</v>
      </c>
      <c r="E37" s="20">
        <v>50000</v>
      </c>
      <c r="F37" s="140" t="s">
        <v>197</v>
      </c>
      <c r="G37" s="141"/>
      <c r="H37" s="141"/>
      <c r="I37" s="141"/>
      <c r="J37" s="141"/>
      <c r="K37" s="141"/>
      <c r="L37" s="141"/>
      <c r="M37" s="141"/>
      <c r="N37" s="19"/>
    </row>
    <row r="38" spans="1:14" x14ac:dyDescent="0.25">
      <c r="A38" s="133" t="s">
        <v>175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</row>
    <row r="39" spans="1:14" x14ac:dyDescent="0.25">
      <c r="A39" s="133" t="s">
        <v>179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</row>
    <row r="40" spans="1:14" x14ac:dyDescent="0.25">
      <c r="A40" s="133" t="s">
        <v>180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</row>
    <row r="41" spans="1:14" ht="16.5" customHeight="1" x14ac:dyDescent="0.3">
      <c r="A41" s="1">
        <v>6</v>
      </c>
      <c r="B41" s="30" t="s">
        <v>60</v>
      </c>
      <c r="C41" s="33" t="s">
        <v>50</v>
      </c>
      <c r="D41" s="23" t="s">
        <v>61</v>
      </c>
      <c r="E41" s="146" t="s">
        <v>195</v>
      </c>
      <c r="F41" s="147"/>
      <c r="G41" s="147"/>
      <c r="H41" s="147"/>
      <c r="I41" s="147"/>
      <c r="J41" s="147"/>
      <c r="K41" s="147"/>
      <c r="L41" s="147"/>
      <c r="M41" s="148"/>
    </row>
  </sheetData>
  <mergeCells count="23">
    <mergeCell ref="E41:M41"/>
    <mergeCell ref="A29:I29"/>
    <mergeCell ref="A1:K1"/>
    <mergeCell ref="A3:G3"/>
    <mergeCell ref="J6:K6"/>
    <mergeCell ref="F7:K7"/>
    <mergeCell ref="H3:J3"/>
    <mergeCell ref="A33:M33"/>
    <mergeCell ref="A9:K9"/>
    <mergeCell ref="A40:M40"/>
    <mergeCell ref="F37:M37"/>
    <mergeCell ref="A38:M38"/>
    <mergeCell ref="A39:M39"/>
    <mergeCell ref="A34:M34"/>
    <mergeCell ref="A35:M35"/>
    <mergeCell ref="A36:M36"/>
    <mergeCell ref="A10:K10"/>
    <mergeCell ref="A26:D26"/>
    <mergeCell ref="A27:I27"/>
    <mergeCell ref="A28:I28"/>
    <mergeCell ref="A32:K32"/>
    <mergeCell ref="A31:I31"/>
    <mergeCell ref="A30:I3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C22" sqref="C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114" bestFit="1" customWidth="1"/>
  </cols>
  <sheetData>
    <row r="1" spans="1:16" ht="21" x14ac:dyDescent="0.25">
      <c r="A1" s="130" t="s">
        <v>193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6" ht="5.25" customHeight="1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6" ht="18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131"/>
      <c r="K3" s="116"/>
    </row>
    <row r="4" spans="1:16" ht="5.25" customHeight="1" x14ac:dyDescent="0.4">
      <c r="A4" s="113"/>
      <c r="B4" s="113"/>
      <c r="C4" s="113"/>
      <c r="D4" s="113"/>
      <c r="E4" s="113"/>
      <c r="F4" s="113"/>
      <c r="G4" s="113"/>
      <c r="H4" s="111"/>
      <c r="I4" s="111"/>
      <c r="J4" s="110"/>
      <c r="K4" s="110"/>
    </row>
    <row r="5" spans="1:16" ht="13.5" customHeight="1" x14ac:dyDescent="0.3">
      <c r="A5" s="4" t="s">
        <v>11</v>
      </c>
      <c r="E5" s="5"/>
      <c r="I5" s="5"/>
    </row>
    <row r="6" spans="1:16" ht="11.25" customHeight="1" x14ac:dyDescent="0.3">
      <c r="A6" s="4" t="s">
        <v>12</v>
      </c>
      <c r="J6" s="121"/>
      <c r="K6" s="121"/>
    </row>
    <row r="7" spans="1:16" ht="13.5" customHeight="1" x14ac:dyDescent="0.3">
      <c r="A7" s="4" t="s">
        <v>13</v>
      </c>
      <c r="D7" s="111" t="s">
        <v>18</v>
      </c>
      <c r="E7" s="111"/>
      <c r="F7" s="132" t="s">
        <v>41</v>
      </c>
      <c r="G7" s="132"/>
      <c r="H7" s="132"/>
      <c r="I7" s="132"/>
      <c r="J7" s="132"/>
      <c r="K7" s="132"/>
    </row>
    <row r="8" spans="1:16" ht="3" customHeight="1" x14ac:dyDescent="0.3">
      <c r="A8" s="4"/>
      <c r="D8" s="111"/>
      <c r="E8" s="111"/>
      <c r="F8" s="111"/>
      <c r="G8" s="111"/>
      <c r="H8" s="111"/>
      <c r="I8" s="111"/>
      <c r="J8" s="111"/>
      <c r="K8" s="115"/>
    </row>
    <row r="9" spans="1:16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6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6" ht="6.75" customHeight="1" x14ac:dyDescent="0.3">
      <c r="K11" s="115"/>
    </row>
    <row r="12" spans="1:16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6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364000</v>
      </c>
      <c r="G13" s="20">
        <v>84000</v>
      </c>
      <c r="H13" s="20"/>
      <c r="I13" s="26"/>
      <c r="J13" s="20"/>
      <c r="K13" s="8"/>
      <c r="M13" s="33"/>
      <c r="O13" s="50"/>
      <c r="P13" s="50"/>
    </row>
    <row r="14" spans="1:16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173000</v>
      </c>
      <c r="G14" s="20">
        <v>23000</v>
      </c>
      <c r="H14" s="20"/>
      <c r="I14" s="20"/>
      <c r="J14" s="20"/>
      <c r="K14" s="8"/>
      <c r="M14" s="33"/>
      <c r="O14" s="50"/>
    </row>
    <row r="15" spans="1:16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/>
      <c r="I15" s="20"/>
      <c r="J15" s="20"/>
      <c r="K15" s="8"/>
      <c r="M15" s="33"/>
      <c r="N15" s="50"/>
    </row>
    <row r="16" spans="1:16" ht="14.25" customHeight="1" x14ac:dyDescent="0.3">
      <c r="A16" s="1">
        <v>4</v>
      </c>
      <c r="B16" s="32" t="s">
        <v>85</v>
      </c>
      <c r="C16" s="33">
        <v>8</v>
      </c>
      <c r="D16" s="21" t="s">
        <v>150</v>
      </c>
      <c r="E16" s="20">
        <v>70000</v>
      </c>
      <c r="F16" s="20">
        <v>14000</v>
      </c>
      <c r="G16" s="20">
        <v>14000</v>
      </c>
      <c r="H16" s="20"/>
      <c r="I16" s="20"/>
      <c r="J16" s="20"/>
      <c r="K16" s="8"/>
      <c r="M16" s="25"/>
    </row>
    <row r="17" spans="1:15" ht="15.75" customHeight="1" x14ac:dyDescent="0.3">
      <c r="A17" s="1">
        <v>5</v>
      </c>
      <c r="B17" s="32"/>
      <c r="C17" s="33" t="s">
        <v>49</v>
      </c>
      <c r="D17" s="23"/>
      <c r="E17" s="20">
        <v>50000</v>
      </c>
      <c r="F17" s="20"/>
      <c r="G17" s="20"/>
      <c r="H17" s="20"/>
      <c r="I17" s="20"/>
      <c r="J17" s="20"/>
      <c r="K17" s="8"/>
      <c r="M17" s="23"/>
      <c r="O17" s="50"/>
    </row>
    <row r="18" spans="1:15" ht="18.75" x14ac:dyDescent="0.3">
      <c r="A18" s="1">
        <v>6</v>
      </c>
      <c r="B18" s="30"/>
      <c r="C18" s="33" t="s">
        <v>50</v>
      </c>
      <c r="D18" s="23"/>
      <c r="E18" s="20">
        <v>50000</v>
      </c>
      <c r="F18" s="20"/>
      <c r="G18" s="20"/>
      <c r="H18" s="20"/>
      <c r="I18" s="20"/>
      <c r="J18" s="20"/>
      <c r="K18" s="8"/>
      <c r="M18" s="33"/>
    </row>
    <row r="19" spans="1:15" ht="18.75" x14ac:dyDescent="0.3">
      <c r="A19" s="1">
        <v>7</v>
      </c>
      <c r="B19" s="27" t="s">
        <v>76</v>
      </c>
      <c r="C19" s="33" t="s">
        <v>51</v>
      </c>
      <c r="D19" s="119">
        <v>78737147</v>
      </c>
      <c r="E19" s="20">
        <v>50000</v>
      </c>
      <c r="F19" s="20">
        <v>32350</v>
      </c>
      <c r="G19" s="20">
        <v>11050</v>
      </c>
      <c r="H19" s="20"/>
      <c r="I19" s="20"/>
      <c r="J19" s="20"/>
      <c r="K19" s="118"/>
      <c r="L19" s="60"/>
      <c r="M19" s="33"/>
    </row>
    <row r="20" spans="1:15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50000</v>
      </c>
      <c r="F20" s="20">
        <v>17350</v>
      </c>
      <c r="G20" s="20">
        <v>1050</v>
      </c>
      <c r="H20" s="20"/>
      <c r="I20" s="20"/>
      <c r="J20" s="20"/>
      <c r="K20" s="8"/>
      <c r="L20" s="60"/>
      <c r="M20" s="33"/>
    </row>
    <row r="21" spans="1:15" ht="18.75" x14ac:dyDescent="0.3">
      <c r="A21" s="1">
        <v>9</v>
      </c>
      <c r="B21" s="32" t="s">
        <v>69</v>
      </c>
      <c r="C21" s="33" t="s">
        <v>53</v>
      </c>
      <c r="D21" s="119">
        <v>97191915</v>
      </c>
      <c r="E21" s="20">
        <v>50000</v>
      </c>
      <c r="F21" s="20">
        <v>230600</v>
      </c>
      <c r="G21" s="20">
        <v>19500</v>
      </c>
      <c r="H21" s="20"/>
      <c r="I21" s="20"/>
      <c r="J21" s="20"/>
      <c r="K21" s="8"/>
      <c r="L21" s="60"/>
      <c r="M21" s="33"/>
    </row>
    <row r="22" spans="1:15" ht="18.75" x14ac:dyDescent="0.3">
      <c r="A22" s="1">
        <v>10</v>
      </c>
      <c r="B22" s="32" t="s">
        <v>62</v>
      </c>
      <c r="C22" s="33" t="s">
        <v>199</v>
      </c>
      <c r="D22" s="23" t="s">
        <v>63</v>
      </c>
      <c r="E22" s="20">
        <v>50000</v>
      </c>
      <c r="F22" s="20"/>
      <c r="G22" s="20">
        <v>4500</v>
      </c>
      <c r="H22" s="20"/>
      <c r="I22" s="20"/>
      <c r="J22" s="20"/>
      <c r="K22" s="8"/>
      <c r="M22" s="33"/>
    </row>
    <row r="23" spans="1:15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25000</v>
      </c>
      <c r="G23" s="20">
        <v>10000</v>
      </c>
      <c r="H23" s="20"/>
      <c r="I23" s="20"/>
      <c r="J23" s="20"/>
      <c r="K23" s="8"/>
      <c r="L23" s="60"/>
      <c r="M23" s="33"/>
    </row>
    <row r="24" spans="1:15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35000</v>
      </c>
      <c r="G24" s="20"/>
      <c r="H24" s="20"/>
      <c r="I24" s="20"/>
      <c r="J24" s="20"/>
      <c r="K24" s="8"/>
      <c r="M24" s="33"/>
    </row>
    <row r="25" spans="1:15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/>
      <c r="I25" s="20"/>
      <c r="J25" s="20"/>
      <c r="K25" s="8"/>
      <c r="M25" s="33"/>
    </row>
    <row r="26" spans="1:15" ht="17.25" customHeight="1" x14ac:dyDescent="0.3">
      <c r="A26" s="122" t="s">
        <v>6</v>
      </c>
      <c r="B26" s="122"/>
      <c r="C26" s="122"/>
      <c r="D26" s="122"/>
      <c r="E26" s="22">
        <f>SUM(E13:E25)</f>
        <v>730000</v>
      </c>
      <c r="F26" s="22">
        <f t="shared" ref="F26:G26" si="0">SUM(F13:F25)</f>
        <v>898300</v>
      </c>
      <c r="G26" s="22">
        <f t="shared" si="0"/>
        <v>174100</v>
      </c>
      <c r="H26" s="22"/>
      <c r="I26" s="22"/>
      <c r="J26" s="22"/>
      <c r="K26" s="8"/>
      <c r="L26" s="60"/>
      <c r="M26" s="112"/>
    </row>
    <row r="27" spans="1:15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/>
      <c r="K27" s="19"/>
    </row>
    <row r="28" spans="1:15" ht="15.75" customHeight="1" x14ac:dyDescent="0.25">
      <c r="A28" s="139" t="s">
        <v>181</v>
      </c>
      <c r="B28" s="139"/>
      <c r="C28" s="139"/>
      <c r="D28" s="139"/>
      <c r="E28" s="139"/>
      <c r="F28" s="139"/>
      <c r="G28" s="139"/>
      <c r="H28" s="139"/>
      <c r="I28" s="139"/>
      <c r="J28" s="17"/>
      <c r="K28" s="19"/>
    </row>
    <row r="29" spans="1:15" ht="5.25" customHeight="1" x14ac:dyDescent="0.25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</row>
    <row r="30" spans="1:15" x14ac:dyDescent="0.25">
      <c r="A30" s="133" t="s">
        <v>120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</row>
    <row r="31" spans="1:15" x14ac:dyDescent="0.25">
      <c r="A31" s="133" t="s">
        <v>121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5" x14ac:dyDescent="0.25">
      <c r="A32" s="133" t="s">
        <v>164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</sheetData>
  <mergeCells count="14">
    <mergeCell ref="A9:K9"/>
    <mergeCell ref="A1:K1"/>
    <mergeCell ref="A3:G3"/>
    <mergeCell ref="H3:J3"/>
    <mergeCell ref="J6:K6"/>
    <mergeCell ref="F7:K7"/>
    <mergeCell ref="A29:K29"/>
    <mergeCell ref="A30:M30"/>
    <mergeCell ref="A31:M31"/>
    <mergeCell ref="A32:M32"/>
    <mergeCell ref="A10:K10"/>
    <mergeCell ref="A26:D26"/>
    <mergeCell ref="A27:I27"/>
    <mergeCell ref="A28:I2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O33" sqref="O3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30" t="s">
        <v>91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5.25" customHeight="1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43"/>
      <c r="K3" s="43"/>
      <c r="L3" s="43"/>
    </row>
    <row r="4" spans="1:12" ht="5.25" customHeight="1" x14ac:dyDescent="0.4">
      <c r="A4" s="36"/>
      <c r="B4" s="36"/>
      <c r="C4" s="36"/>
      <c r="D4" s="36"/>
      <c r="E4" s="36"/>
      <c r="F4" s="36"/>
      <c r="G4" s="36"/>
      <c r="H4" s="35"/>
      <c r="I4" s="35"/>
      <c r="J4" s="34"/>
      <c r="K4" s="34"/>
      <c r="L4" s="34"/>
    </row>
    <row r="5" spans="1:12" ht="13.5" customHeight="1" x14ac:dyDescent="0.3">
      <c r="A5" s="4" t="s">
        <v>11</v>
      </c>
      <c r="E5" s="5"/>
      <c r="I5" s="5"/>
    </row>
    <row r="6" spans="1:12" ht="11.25" customHeight="1" x14ac:dyDescent="0.3">
      <c r="A6" s="4" t="s">
        <v>12</v>
      </c>
      <c r="J6" s="121"/>
      <c r="K6" s="121"/>
      <c r="L6" s="35"/>
    </row>
    <row r="7" spans="1:12" ht="13.5" customHeight="1" x14ac:dyDescent="0.3">
      <c r="A7" s="4" t="s">
        <v>13</v>
      </c>
      <c r="D7" s="35" t="s">
        <v>18</v>
      </c>
      <c r="E7" s="35"/>
      <c r="F7" s="132" t="s">
        <v>41</v>
      </c>
      <c r="G7" s="132"/>
      <c r="H7" s="132"/>
      <c r="I7" s="132"/>
      <c r="J7" s="132"/>
      <c r="K7" s="132"/>
      <c r="L7" s="132"/>
    </row>
    <row r="8" spans="1:12" ht="3" customHeight="1" x14ac:dyDescent="0.3">
      <c r="A8" s="4"/>
      <c r="D8" s="35"/>
      <c r="E8" s="35"/>
      <c r="F8" s="35"/>
      <c r="G8" s="35"/>
      <c r="H8" s="35"/>
      <c r="I8" s="35"/>
      <c r="J8" s="35"/>
      <c r="K8" s="37"/>
      <c r="L8" s="37"/>
    </row>
    <row r="9" spans="1:12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</row>
    <row r="10" spans="1:12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</row>
    <row r="11" spans="1:12" ht="6.75" customHeight="1" x14ac:dyDescent="0.3">
      <c r="K11" s="126"/>
      <c r="L11" s="126"/>
    </row>
    <row r="12" spans="1:12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</row>
    <row r="13" spans="1:12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21000</v>
      </c>
      <c r="G13" s="20">
        <v>21000</v>
      </c>
      <c r="H13" s="20"/>
      <c r="I13" s="20"/>
      <c r="J13" s="20">
        <f t="shared" ref="J13:J25" si="0">SUM(H13:I13)</f>
        <v>0</v>
      </c>
      <c r="K13" s="8"/>
      <c r="L13" s="12"/>
    </row>
    <row r="14" spans="1:12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/>
      <c r="I14" s="20"/>
      <c r="J14" s="20">
        <f t="shared" si="0"/>
        <v>0</v>
      </c>
      <c r="K14" s="8" t="s">
        <v>83</v>
      </c>
      <c r="L14" s="12" t="s">
        <v>84</v>
      </c>
    </row>
    <row r="15" spans="1:12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/>
      <c r="G15" s="20"/>
      <c r="H15" s="20"/>
      <c r="I15" s="20"/>
      <c r="J15" s="20">
        <f t="shared" si="0"/>
        <v>0</v>
      </c>
      <c r="K15" s="8"/>
      <c r="L15" s="12"/>
    </row>
    <row r="16" spans="1:12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/>
      <c r="G16" s="20"/>
      <c r="H16" s="20"/>
      <c r="I16" s="20"/>
      <c r="J16" s="20">
        <f t="shared" si="0"/>
        <v>0</v>
      </c>
      <c r="K16" s="8" t="s">
        <v>86</v>
      </c>
      <c r="L16" s="12" t="s">
        <v>84</v>
      </c>
    </row>
    <row r="17" spans="1:12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92</v>
      </c>
      <c r="L17" s="9" t="s">
        <v>47</v>
      </c>
    </row>
    <row r="18" spans="1:12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92</v>
      </c>
      <c r="L18" s="9" t="s">
        <v>47</v>
      </c>
    </row>
    <row r="19" spans="1:12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93</v>
      </c>
      <c r="L19" s="12" t="s">
        <v>42</v>
      </c>
    </row>
    <row r="20" spans="1:12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92</v>
      </c>
      <c r="L20" s="9" t="s">
        <v>47</v>
      </c>
    </row>
    <row r="21" spans="1:12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45000</v>
      </c>
      <c r="F21" s="20"/>
      <c r="G21" s="26"/>
      <c r="H21" s="20">
        <v>45000</v>
      </c>
      <c r="I21" s="20"/>
      <c r="J21" s="20">
        <f t="shared" si="0"/>
        <v>45000</v>
      </c>
      <c r="K21" s="8" t="s">
        <v>93</v>
      </c>
      <c r="L21" s="12" t="s">
        <v>42</v>
      </c>
    </row>
    <row r="22" spans="1:12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>
        <v>45000</v>
      </c>
      <c r="I22" s="20"/>
      <c r="J22" s="20">
        <f t="shared" si="0"/>
        <v>45000</v>
      </c>
      <c r="K22" s="8" t="s">
        <v>92</v>
      </c>
      <c r="L22" s="9" t="s">
        <v>47</v>
      </c>
    </row>
    <row r="23" spans="1:12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94</v>
      </c>
      <c r="L23" s="9" t="s">
        <v>73</v>
      </c>
    </row>
    <row r="24" spans="1:12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92</v>
      </c>
      <c r="L24" s="9" t="s">
        <v>47</v>
      </c>
    </row>
    <row r="25" spans="1:12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92</v>
      </c>
      <c r="L25" s="9" t="s">
        <v>47</v>
      </c>
    </row>
    <row r="26" spans="1:12" ht="17.25" customHeight="1" x14ac:dyDescent="0.25">
      <c r="A26" s="122" t="s">
        <v>6</v>
      </c>
      <c r="B26" s="122"/>
      <c r="C26" s="122"/>
      <c r="D26" s="122"/>
      <c r="E26" s="22">
        <f>SUM(E13:E25)</f>
        <v>685000</v>
      </c>
      <c r="F26" s="22">
        <f t="shared" ref="F26:J26" si="1">SUM(F13:F25)</f>
        <v>21000</v>
      </c>
      <c r="G26" s="22">
        <f t="shared" si="1"/>
        <v>21000</v>
      </c>
      <c r="H26" s="22">
        <f t="shared" si="1"/>
        <v>405000</v>
      </c>
      <c r="I26" s="22">
        <f t="shared" si="1"/>
        <v>0</v>
      </c>
      <c r="J26" s="22">
        <f t="shared" si="1"/>
        <v>405000</v>
      </c>
      <c r="K26" s="8" t="s">
        <v>95</v>
      </c>
      <c r="L26" s="18" t="s">
        <v>48</v>
      </c>
    </row>
    <row r="27" spans="1:12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-40500</v>
      </c>
      <c r="K27" s="19"/>
    </row>
    <row r="28" spans="1:12" ht="12.75" customHeight="1" x14ac:dyDescent="0.25">
      <c r="A28" s="127" t="s">
        <v>44</v>
      </c>
      <c r="B28" s="127"/>
      <c r="C28" s="127"/>
      <c r="D28" s="127"/>
      <c r="E28" s="127"/>
      <c r="F28" s="127"/>
      <c r="G28" s="127"/>
      <c r="H28" s="127"/>
      <c r="I28" s="127"/>
      <c r="J28" s="20">
        <f>SUM(J26:J27)</f>
        <v>364500</v>
      </c>
      <c r="K28" s="19"/>
    </row>
    <row r="29" spans="1:12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2" ht="15" customHeight="1" x14ac:dyDescent="0.25">
      <c r="A30" s="24">
        <v>3</v>
      </c>
      <c r="B30" s="31" t="s">
        <v>79</v>
      </c>
      <c r="C30" s="25">
        <v>5</v>
      </c>
      <c r="D30" s="7" t="s">
        <v>80</v>
      </c>
      <c r="E30" s="40">
        <v>70000</v>
      </c>
      <c r="F30" s="40"/>
      <c r="G30" s="40"/>
      <c r="H30" s="40">
        <v>140000</v>
      </c>
      <c r="I30" s="40"/>
      <c r="J30" s="40">
        <f t="shared" ref="J30" si="2">SUM(H30:I30)</f>
        <v>140000</v>
      </c>
      <c r="K30" s="41" t="s">
        <v>77</v>
      </c>
      <c r="L30" s="24" t="s">
        <v>78</v>
      </c>
    </row>
    <row r="31" spans="1:12" ht="14.25" customHeight="1" x14ac:dyDescent="0.25">
      <c r="A31" s="128" t="s">
        <v>90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1:12" ht="6.7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spans="1:12" ht="13.5" customHeight="1" x14ac:dyDescent="0.25">
      <c r="A33" s="24">
        <v>2</v>
      </c>
      <c r="B33" s="31" t="s">
        <v>81</v>
      </c>
      <c r="C33" s="25">
        <v>3</v>
      </c>
      <c r="D33" s="7" t="s">
        <v>82</v>
      </c>
      <c r="E33" s="40">
        <v>70000</v>
      </c>
      <c r="F33" s="40"/>
      <c r="G33" s="40"/>
      <c r="H33" s="40">
        <v>70000</v>
      </c>
      <c r="I33" s="40">
        <v>70000</v>
      </c>
      <c r="J33" s="40">
        <f t="shared" ref="J33" si="3">SUM(H33:I33)</f>
        <v>140000</v>
      </c>
      <c r="K33" s="41" t="s">
        <v>83</v>
      </c>
      <c r="L33" s="24" t="s">
        <v>84</v>
      </c>
    </row>
    <row r="34" spans="1:12" ht="15" customHeight="1" x14ac:dyDescent="0.25">
      <c r="A34" s="128" t="s">
        <v>88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</row>
    <row r="35" spans="1:12" ht="5.25" customHeight="1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</row>
    <row r="36" spans="1:12" ht="12.75" customHeight="1" x14ac:dyDescent="0.25">
      <c r="A36" s="24">
        <v>4</v>
      </c>
      <c r="B36" s="31" t="s">
        <v>85</v>
      </c>
      <c r="C36" s="25">
        <v>8</v>
      </c>
      <c r="D36" s="7" t="s">
        <v>87</v>
      </c>
      <c r="E36" s="40">
        <v>70000</v>
      </c>
      <c r="F36" s="40"/>
      <c r="G36" s="40"/>
      <c r="H36" s="40">
        <v>70000</v>
      </c>
      <c r="I36" s="40">
        <v>70000</v>
      </c>
      <c r="J36" s="40">
        <f t="shared" ref="J36" si="4">SUM(H36:I36)</f>
        <v>140000</v>
      </c>
      <c r="K36" s="41" t="s">
        <v>86</v>
      </c>
      <c r="L36" s="24" t="s">
        <v>84</v>
      </c>
    </row>
    <row r="37" spans="1:12" x14ac:dyDescent="0.25">
      <c r="A37" s="128" t="s">
        <v>89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</row>
    <row r="42" spans="1:12" x14ac:dyDescent="0.25">
      <c r="A42" s="125"/>
      <c r="B42" s="125"/>
      <c r="C42" s="125"/>
      <c r="D42" s="125"/>
    </row>
  </sheetData>
  <mergeCells count="17">
    <mergeCell ref="A9:L9"/>
    <mergeCell ref="A1:L1"/>
    <mergeCell ref="A3:G3"/>
    <mergeCell ref="H3:I3"/>
    <mergeCell ref="J6:K6"/>
    <mergeCell ref="F7:L7"/>
    <mergeCell ref="A42:B42"/>
    <mergeCell ref="C42:D42"/>
    <mergeCell ref="A10:L10"/>
    <mergeCell ref="K11:L11"/>
    <mergeCell ref="A26:D26"/>
    <mergeCell ref="A27:I27"/>
    <mergeCell ref="A28:I28"/>
    <mergeCell ref="A31:L31"/>
    <mergeCell ref="A34:L34"/>
    <mergeCell ref="A35:L35"/>
    <mergeCell ref="A37:L3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H23" sqref="H23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7109375" customWidth="1"/>
    <col min="13" max="13" width="1.5703125" hidden="1" customWidth="1"/>
  </cols>
  <sheetData>
    <row r="1" spans="1:15" ht="21" x14ac:dyDescent="0.25">
      <c r="A1" s="130" t="s">
        <v>96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5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5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49"/>
      <c r="K3" s="49"/>
      <c r="L3" s="49"/>
    </row>
    <row r="4" spans="1:15" ht="5.25" customHeight="1" x14ac:dyDescent="0.4">
      <c r="A4" s="46"/>
      <c r="B4" s="46"/>
      <c r="C4" s="46"/>
      <c r="D4" s="46"/>
      <c r="E4" s="46"/>
      <c r="F4" s="46"/>
      <c r="G4" s="46"/>
      <c r="H4" s="45"/>
      <c r="I4" s="45"/>
      <c r="J4" s="44"/>
      <c r="K4" s="44"/>
      <c r="L4" s="44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21"/>
      <c r="K6" s="121"/>
      <c r="L6" s="45"/>
    </row>
    <row r="7" spans="1:15" ht="13.5" customHeight="1" x14ac:dyDescent="0.3">
      <c r="A7" s="4" t="s">
        <v>13</v>
      </c>
      <c r="D7" s="45" t="s">
        <v>18</v>
      </c>
      <c r="E7" s="45"/>
      <c r="F7" s="132" t="s">
        <v>41</v>
      </c>
      <c r="G7" s="132"/>
      <c r="H7" s="132"/>
      <c r="I7" s="132"/>
      <c r="J7" s="132"/>
      <c r="K7" s="132"/>
      <c r="L7" s="132"/>
    </row>
    <row r="8" spans="1:15" ht="3" customHeight="1" x14ac:dyDescent="0.3">
      <c r="A8" s="4"/>
      <c r="D8" s="45"/>
      <c r="E8" s="45"/>
      <c r="F8" s="45"/>
      <c r="G8" s="45"/>
      <c r="H8" s="45"/>
      <c r="I8" s="45"/>
      <c r="J8" s="45"/>
      <c r="K8" s="47"/>
      <c r="L8" s="47"/>
    </row>
    <row r="9" spans="1:15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</row>
    <row r="10" spans="1:15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O10" s="50"/>
    </row>
    <row r="11" spans="1:15" ht="6.75" customHeight="1" x14ac:dyDescent="0.3">
      <c r="K11" s="126"/>
      <c r="L11" s="12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98000</v>
      </c>
      <c r="G13" s="20">
        <v>28000</v>
      </c>
      <c r="H13" s="20"/>
      <c r="I13" s="20"/>
      <c r="J13" s="20">
        <f>SUM(H13:I13)</f>
        <v>0</v>
      </c>
      <c r="K13" s="8"/>
      <c r="L13" s="12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ref="J14:J25" si="0">SUM(H14:I14)</f>
        <v>70000</v>
      </c>
      <c r="K14" s="8" t="s">
        <v>101</v>
      </c>
      <c r="L14" s="32" t="s">
        <v>102</v>
      </c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103</v>
      </c>
      <c r="L15" s="32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/>
      <c r="G16" s="20"/>
      <c r="H16" s="20"/>
      <c r="I16" s="20"/>
      <c r="J16" s="20">
        <f t="shared" si="0"/>
        <v>0</v>
      </c>
      <c r="K16" s="134" t="s">
        <v>100</v>
      </c>
      <c r="L16" s="135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101</v>
      </c>
      <c r="L17" s="136" t="s">
        <v>42</v>
      </c>
      <c r="M17" s="137"/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104</v>
      </c>
      <c r="L18" s="9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104</v>
      </c>
      <c r="L19" s="9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104</v>
      </c>
      <c r="L20" s="9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45000</v>
      </c>
      <c r="F21" s="20"/>
      <c r="G21" s="26"/>
      <c r="H21" s="20">
        <v>45000</v>
      </c>
      <c r="I21" s="20"/>
      <c r="J21" s="20">
        <f t="shared" si="0"/>
        <v>45000</v>
      </c>
      <c r="K21" s="8" t="s">
        <v>103</v>
      </c>
      <c r="L21" s="138" t="s">
        <v>42</v>
      </c>
      <c r="M21" s="138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>
        <v>45000</v>
      </c>
      <c r="I22" s="20"/>
      <c r="J22" s="20">
        <f t="shared" si="0"/>
        <v>45000</v>
      </c>
      <c r="K22" s="8" t="s">
        <v>104</v>
      </c>
      <c r="L22" s="9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105</v>
      </c>
      <c r="L23" s="9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104</v>
      </c>
      <c r="L24" s="9" t="s">
        <v>47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104</v>
      </c>
      <c r="L25" s="9" t="s">
        <v>47</v>
      </c>
    </row>
    <row r="26" spans="1:13" ht="17.25" customHeight="1" x14ac:dyDescent="0.25">
      <c r="A26" s="122" t="s">
        <v>6</v>
      </c>
      <c r="B26" s="122"/>
      <c r="C26" s="122"/>
      <c r="D26" s="122"/>
      <c r="E26" s="22">
        <f>SUM(E13:E25)</f>
        <v>685000</v>
      </c>
      <c r="F26" s="22">
        <f t="shared" ref="F26:J26" si="1">SUM(F13:F25)</f>
        <v>175000</v>
      </c>
      <c r="G26" s="22">
        <f t="shared" si="1"/>
        <v>35000</v>
      </c>
      <c r="H26" s="22">
        <f t="shared" si="1"/>
        <v>545000</v>
      </c>
      <c r="I26" s="22">
        <f t="shared" si="1"/>
        <v>0</v>
      </c>
      <c r="J26" s="22">
        <f t="shared" si="1"/>
        <v>545000</v>
      </c>
      <c r="K26" s="8" t="s">
        <v>106</v>
      </c>
      <c r="L26" s="18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-54500</v>
      </c>
      <c r="K27" s="19"/>
    </row>
    <row r="28" spans="1:13" ht="12.75" customHeight="1" x14ac:dyDescent="0.25">
      <c r="A28" s="127" t="s">
        <v>44</v>
      </c>
      <c r="B28" s="127"/>
      <c r="C28" s="127"/>
      <c r="D28" s="127"/>
      <c r="E28" s="127"/>
      <c r="F28" s="127"/>
      <c r="G28" s="127"/>
      <c r="H28" s="127"/>
      <c r="I28" s="127"/>
      <c r="J28" s="20">
        <f>SUM(J26:J27)</f>
        <v>490500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15" customHeight="1" x14ac:dyDescent="0.25">
      <c r="A30" s="24">
        <v>3</v>
      </c>
      <c r="B30" s="31" t="s">
        <v>79</v>
      </c>
      <c r="C30" s="25">
        <v>5</v>
      </c>
      <c r="D30" s="7" t="s">
        <v>80</v>
      </c>
      <c r="E30" s="40">
        <v>70000</v>
      </c>
      <c r="F30" s="40"/>
      <c r="G30" s="40"/>
      <c r="H30" s="40">
        <v>140000</v>
      </c>
      <c r="I30" s="40"/>
      <c r="J30" s="40">
        <f t="shared" ref="J30" si="2">SUM(H30:I30)</f>
        <v>140000</v>
      </c>
      <c r="K30" s="41" t="s">
        <v>77</v>
      </c>
      <c r="L30" s="24" t="s">
        <v>78</v>
      </c>
    </row>
    <row r="31" spans="1:13" ht="14.25" customHeight="1" x14ac:dyDescent="0.25">
      <c r="A31" s="128" t="s">
        <v>90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1:13" ht="6.75" customHeight="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ht="13.5" customHeight="1" x14ac:dyDescent="0.25">
      <c r="A33" s="24">
        <v>2</v>
      </c>
      <c r="B33" s="31" t="s">
        <v>81</v>
      </c>
      <c r="C33" s="25">
        <v>3</v>
      </c>
      <c r="D33" s="7" t="s">
        <v>82</v>
      </c>
      <c r="E33" s="40">
        <v>70000</v>
      </c>
      <c r="F33" s="40"/>
      <c r="G33" s="40"/>
      <c r="H33" s="40">
        <v>70000</v>
      </c>
      <c r="I33" s="40">
        <v>70000</v>
      </c>
      <c r="J33" s="40">
        <f t="shared" ref="J33" si="3">SUM(H33:I33)</f>
        <v>140000</v>
      </c>
      <c r="K33" s="41" t="s">
        <v>83</v>
      </c>
      <c r="L33" s="24" t="s">
        <v>84</v>
      </c>
    </row>
    <row r="34" spans="1:12" ht="15" customHeight="1" x14ac:dyDescent="0.25">
      <c r="A34" s="128" t="s">
        <v>88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</row>
    <row r="35" spans="1:12" ht="5.25" customHeight="1" x14ac:dyDescent="0.2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</row>
    <row r="36" spans="1:12" ht="12.75" customHeight="1" x14ac:dyDescent="0.25">
      <c r="A36" s="24">
        <v>4</v>
      </c>
      <c r="B36" s="31" t="s">
        <v>85</v>
      </c>
      <c r="C36" s="25">
        <v>8</v>
      </c>
      <c r="D36" s="7" t="s">
        <v>87</v>
      </c>
      <c r="E36" s="40">
        <v>70000</v>
      </c>
      <c r="F36" s="40"/>
      <c r="G36" s="40"/>
      <c r="H36" s="40">
        <v>70000</v>
      </c>
      <c r="I36" s="40">
        <v>70000</v>
      </c>
      <c r="J36" s="40">
        <f t="shared" ref="J36" si="4">SUM(H36:I36)</f>
        <v>140000</v>
      </c>
      <c r="K36" s="41" t="s">
        <v>86</v>
      </c>
      <c r="L36" s="24" t="s">
        <v>84</v>
      </c>
    </row>
    <row r="37" spans="1:12" x14ac:dyDescent="0.25">
      <c r="A37" s="128" t="s">
        <v>89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</row>
    <row r="38" spans="1:12" x14ac:dyDescent="0.25">
      <c r="A38" s="133" t="s">
        <v>107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</row>
    <row r="42" spans="1:12" x14ac:dyDescent="0.25">
      <c r="A42" s="125"/>
      <c r="B42" s="125"/>
      <c r="C42" s="125"/>
      <c r="D42" s="125"/>
    </row>
  </sheetData>
  <mergeCells count="21">
    <mergeCell ref="A31:L31"/>
    <mergeCell ref="A1:L1"/>
    <mergeCell ref="A3:G3"/>
    <mergeCell ref="H3:I3"/>
    <mergeCell ref="J6:K6"/>
    <mergeCell ref="F7:L7"/>
    <mergeCell ref="A9:L9"/>
    <mergeCell ref="A10:L10"/>
    <mergeCell ref="K11:L11"/>
    <mergeCell ref="A26:D26"/>
    <mergeCell ref="A27:I27"/>
    <mergeCell ref="A28:I28"/>
    <mergeCell ref="K16:L16"/>
    <mergeCell ref="L17:M17"/>
    <mergeCell ref="L21:M21"/>
    <mergeCell ref="A34:L34"/>
    <mergeCell ref="A35:L35"/>
    <mergeCell ref="A37:L37"/>
    <mergeCell ref="A42:B42"/>
    <mergeCell ref="C42:D42"/>
    <mergeCell ref="A38:L38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H21" sqref="H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1.42578125" style="56"/>
  </cols>
  <sheetData>
    <row r="1" spans="1:13" ht="21" x14ac:dyDescent="0.25">
      <c r="A1" s="130" t="s">
        <v>97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3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3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49"/>
      <c r="K3" s="49"/>
    </row>
    <row r="4" spans="1:13" ht="5.25" customHeight="1" x14ac:dyDescent="0.4">
      <c r="A4" s="46"/>
      <c r="B4" s="46"/>
      <c r="C4" s="46"/>
      <c r="D4" s="46"/>
      <c r="E4" s="46"/>
      <c r="F4" s="46"/>
      <c r="G4" s="46"/>
      <c r="H4" s="45"/>
      <c r="I4" s="45"/>
      <c r="J4" s="44"/>
      <c r="K4" s="44"/>
    </row>
    <row r="5" spans="1:13" ht="13.5" customHeight="1" x14ac:dyDescent="0.3">
      <c r="A5" s="4" t="s">
        <v>11</v>
      </c>
      <c r="E5" s="5"/>
      <c r="I5" s="5"/>
    </row>
    <row r="6" spans="1:13" ht="11.25" customHeight="1" x14ac:dyDescent="0.3">
      <c r="A6" s="4" t="s">
        <v>12</v>
      </c>
      <c r="J6" s="121"/>
      <c r="K6" s="121"/>
    </row>
    <row r="7" spans="1:13" ht="13.5" customHeight="1" x14ac:dyDescent="0.3">
      <c r="A7" s="4" t="s">
        <v>13</v>
      </c>
      <c r="D7" s="45" t="s">
        <v>18</v>
      </c>
      <c r="E7" s="45"/>
      <c r="F7" s="132" t="s">
        <v>41</v>
      </c>
      <c r="G7" s="132"/>
      <c r="H7" s="132"/>
      <c r="I7" s="132"/>
      <c r="J7" s="132"/>
      <c r="K7" s="132"/>
    </row>
    <row r="8" spans="1:13" ht="3" customHeight="1" x14ac:dyDescent="0.3">
      <c r="A8" s="4"/>
      <c r="D8" s="45"/>
      <c r="E8" s="45"/>
      <c r="F8" s="45"/>
      <c r="G8" s="45"/>
      <c r="H8" s="45"/>
      <c r="I8" s="45"/>
      <c r="J8" s="45"/>
      <c r="K8" s="47"/>
    </row>
    <row r="9" spans="1:13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0" spans="1:13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3" ht="6.75" customHeight="1" x14ac:dyDescent="0.3">
      <c r="K11" s="51"/>
    </row>
    <row r="12" spans="1:13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3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175000</v>
      </c>
      <c r="G13" s="20">
        <v>35000</v>
      </c>
      <c r="H13" s="20"/>
      <c r="I13" s="20"/>
      <c r="J13" s="20">
        <f>SUM(H13:I13)</f>
        <v>0</v>
      </c>
      <c r="K13" s="8"/>
      <c r="M13" s="33"/>
    </row>
    <row r="14" spans="1:13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ref="J14:J25" si="0">SUM(H14:I14)</f>
        <v>70000</v>
      </c>
      <c r="K14" s="8" t="s">
        <v>108</v>
      </c>
      <c r="M14" s="33" t="s">
        <v>102</v>
      </c>
    </row>
    <row r="15" spans="1:13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77000</v>
      </c>
      <c r="G15" s="20">
        <v>7000</v>
      </c>
      <c r="H15" s="20">
        <v>70000</v>
      </c>
      <c r="I15" s="20">
        <v>30000</v>
      </c>
      <c r="J15" s="20">
        <f t="shared" si="0"/>
        <v>100000</v>
      </c>
      <c r="K15" s="8" t="s">
        <v>109</v>
      </c>
      <c r="M15" s="33" t="s">
        <v>47</v>
      </c>
    </row>
    <row r="16" spans="1:13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>
        <v>77000</v>
      </c>
      <c r="G16" s="20">
        <v>7000</v>
      </c>
      <c r="H16" s="20">
        <v>70000</v>
      </c>
      <c r="I16" s="20">
        <v>70000</v>
      </c>
      <c r="J16" s="20">
        <f t="shared" si="0"/>
        <v>140000</v>
      </c>
      <c r="K16" s="8" t="s">
        <v>110</v>
      </c>
      <c r="M16" s="33" t="s">
        <v>47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110</v>
      </c>
      <c r="L17" s="52"/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110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110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110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97191915</v>
      </c>
      <c r="E21" s="20">
        <v>45000</v>
      </c>
      <c r="F21" s="20"/>
      <c r="G21" s="26"/>
      <c r="H21" s="20"/>
      <c r="I21" s="20"/>
      <c r="J21" s="20">
        <f t="shared" si="0"/>
        <v>0</v>
      </c>
      <c r="K21" s="8"/>
      <c r="L21" s="52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>
        <v>45000</v>
      </c>
      <c r="I22" s="20"/>
      <c r="J22" s="20">
        <f t="shared" si="0"/>
        <v>45000</v>
      </c>
      <c r="K22" s="8" t="s">
        <v>110</v>
      </c>
      <c r="L22" s="60"/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111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110</v>
      </c>
      <c r="L24" s="60"/>
      <c r="M24" s="33" t="s">
        <v>47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110</v>
      </c>
      <c r="L25" s="60"/>
      <c r="M25" s="33" t="s">
        <v>47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685000</v>
      </c>
      <c r="F26" s="22">
        <f t="shared" ref="F26:J26" si="1">SUM(F13:F25)</f>
        <v>329000</v>
      </c>
      <c r="G26" s="22">
        <f t="shared" si="1"/>
        <v>49000</v>
      </c>
      <c r="H26" s="22">
        <f t="shared" si="1"/>
        <v>570000</v>
      </c>
      <c r="I26" s="22">
        <f t="shared" si="1"/>
        <v>100000</v>
      </c>
      <c r="J26" s="22">
        <f t="shared" si="1"/>
        <v>670000</v>
      </c>
      <c r="K26" s="8" t="s">
        <v>112</v>
      </c>
      <c r="L26" s="60"/>
      <c r="M26" s="33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-67000</v>
      </c>
      <c r="K27" s="19"/>
    </row>
    <row r="28" spans="1:13" ht="12.75" customHeight="1" x14ac:dyDescent="0.25">
      <c r="A28" s="127" t="s">
        <v>44</v>
      </c>
      <c r="B28" s="127"/>
      <c r="C28" s="127"/>
      <c r="D28" s="127"/>
      <c r="E28" s="127"/>
      <c r="F28" s="127"/>
      <c r="G28" s="127"/>
      <c r="H28" s="127"/>
      <c r="I28" s="127"/>
      <c r="J28" s="20">
        <f>SUM(J26:J27)</f>
        <v>603000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ht="12.75" customHeight="1" x14ac:dyDescent="0.25">
      <c r="A31" s="24">
        <v>4</v>
      </c>
      <c r="B31" s="31" t="s">
        <v>85</v>
      </c>
      <c r="C31" s="25">
        <v>8</v>
      </c>
      <c r="D31" s="7" t="s">
        <v>87</v>
      </c>
      <c r="E31" s="40">
        <v>70000</v>
      </c>
      <c r="F31" s="40"/>
      <c r="G31" s="40"/>
      <c r="H31" s="40">
        <v>70000</v>
      </c>
      <c r="I31" s="40">
        <v>70000</v>
      </c>
      <c r="J31" s="40">
        <f t="shared" ref="J31" si="2">SUM(H31:I31)</f>
        <v>140000</v>
      </c>
      <c r="K31" s="41" t="s">
        <v>86</v>
      </c>
    </row>
    <row r="32" spans="1:13" x14ac:dyDescent="0.25">
      <c r="A32" s="128" t="s">
        <v>89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</row>
    <row r="33" spans="1:11" x14ac:dyDescent="0.25">
      <c r="A33" s="133" t="s">
        <v>107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</row>
    <row r="37" spans="1:11" x14ac:dyDescent="0.25">
      <c r="A37" s="125"/>
      <c r="B37" s="125"/>
      <c r="C37" s="125"/>
      <c r="D37" s="125"/>
    </row>
  </sheetData>
  <mergeCells count="15">
    <mergeCell ref="A28:I28"/>
    <mergeCell ref="A9:K9"/>
    <mergeCell ref="A10:K10"/>
    <mergeCell ref="A26:D26"/>
    <mergeCell ref="A27:I27"/>
    <mergeCell ref="A1:K1"/>
    <mergeCell ref="A3:G3"/>
    <mergeCell ref="H3:I3"/>
    <mergeCell ref="J6:K6"/>
    <mergeCell ref="F7:K7"/>
    <mergeCell ref="A30:K30"/>
    <mergeCell ref="A32:K32"/>
    <mergeCell ref="A37:B37"/>
    <mergeCell ref="C37:D37"/>
    <mergeCell ref="A33:K3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H14" sqref="H14:M1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56" bestFit="1" customWidth="1"/>
  </cols>
  <sheetData>
    <row r="1" spans="1:13" ht="21" x14ac:dyDescent="0.25">
      <c r="A1" s="130" t="s">
        <v>98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3" ht="5.2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3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58"/>
      <c r="K3" s="58"/>
    </row>
    <row r="4" spans="1:13" ht="5.25" customHeight="1" x14ac:dyDescent="0.4">
      <c r="A4" s="55"/>
      <c r="B4" s="55"/>
      <c r="C4" s="55"/>
      <c r="D4" s="55"/>
      <c r="E4" s="55"/>
      <c r="F4" s="55"/>
      <c r="G4" s="55"/>
      <c r="H4" s="54"/>
      <c r="I4" s="54"/>
      <c r="J4" s="53"/>
      <c r="K4" s="53"/>
    </row>
    <row r="5" spans="1:13" ht="13.5" customHeight="1" x14ac:dyDescent="0.3">
      <c r="A5" s="4" t="s">
        <v>11</v>
      </c>
      <c r="E5" s="5"/>
      <c r="I5" s="5"/>
    </row>
    <row r="6" spans="1:13" ht="11.25" customHeight="1" x14ac:dyDescent="0.3">
      <c r="A6" s="4" t="s">
        <v>12</v>
      </c>
      <c r="J6" s="121"/>
      <c r="K6" s="121"/>
    </row>
    <row r="7" spans="1:13" ht="13.5" customHeight="1" x14ac:dyDescent="0.3">
      <c r="A7" s="4" t="s">
        <v>13</v>
      </c>
      <c r="D7" s="54" t="s">
        <v>18</v>
      </c>
      <c r="E7" s="54"/>
      <c r="F7" s="132" t="s">
        <v>41</v>
      </c>
      <c r="G7" s="132"/>
      <c r="H7" s="132"/>
      <c r="I7" s="132"/>
      <c r="J7" s="132"/>
      <c r="K7" s="132"/>
    </row>
    <row r="8" spans="1:13" ht="3" customHeight="1" x14ac:dyDescent="0.3">
      <c r="A8" s="4"/>
      <c r="D8" s="54"/>
      <c r="E8" s="54"/>
      <c r="F8" s="54"/>
      <c r="G8" s="54"/>
      <c r="H8" s="54"/>
      <c r="I8" s="54"/>
      <c r="J8" s="54"/>
      <c r="K8" s="57"/>
    </row>
    <row r="9" spans="1:13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0" spans="1:13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3" ht="6.75" customHeight="1" x14ac:dyDescent="0.3">
      <c r="K11" s="57"/>
    </row>
    <row r="12" spans="1:13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3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252000</v>
      </c>
      <c r="G13" s="20">
        <v>42000</v>
      </c>
      <c r="H13" s="20"/>
      <c r="I13" s="20"/>
      <c r="J13" s="20">
        <f>SUM(H13:I13)</f>
        <v>0</v>
      </c>
      <c r="K13" s="8"/>
      <c r="M13" s="33"/>
    </row>
    <row r="14" spans="1:13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ref="J14:J25" si="0">SUM(H14:I14)</f>
        <v>70000</v>
      </c>
      <c r="K14" s="8" t="s">
        <v>113</v>
      </c>
      <c r="M14" s="33" t="s">
        <v>102</v>
      </c>
    </row>
    <row r="15" spans="1:13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47000</v>
      </c>
      <c r="G15" s="20">
        <v>7000</v>
      </c>
      <c r="H15" s="20">
        <v>70000</v>
      </c>
      <c r="I15" s="20">
        <v>20000</v>
      </c>
      <c r="J15" s="20">
        <f t="shared" si="0"/>
        <v>90000</v>
      </c>
      <c r="K15" s="8" t="s">
        <v>114</v>
      </c>
      <c r="M15" s="33" t="s">
        <v>47</v>
      </c>
    </row>
    <row r="16" spans="1:13" ht="14.25" customHeight="1" x14ac:dyDescent="0.3">
      <c r="A16" s="1">
        <v>4</v>
      </c>
      <c r="B16" s="32" t="s">
        <v>85</v>
      </c>
      <c r="C16" s="33">
        <v>8</v>
      </c>
      <c r="D16" s="21" t="s">
        <v>87</v>
      </c>
      <c r="E16" s="20">
        <v>70000</v>
      </c>
      <c r="F16" s="20"/>
      <c r="G16" s="20"/>
      <c r="H16" s="20"/>
      <c r="I16" s="20"/>
      <c r="J16" s="20"/>
      <c r="K16" s="8"/>
      <c r="M16" s="69" t="s">
        <v>118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45000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115</v>
      </c>
      <c r="L17" s="59"/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45000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115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116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116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45000</v>
      </c>
      <c r="F21" s="20">
        <v>49500</v>
      </c>
      <c r="G21" s="20">
        <v>4500</v>
      </c>
      <c r="H21" s="20">
        <v>45000</v>
      </c>
      <c r="I21" s="20"/>
      <c r="J21" s="20">
        <f t="shared" si="0"/>
        <v>45000</v>
      </c>
      <c r="K21" s="8" t="s">
        <v>115</v>
      </c>
      <c r="L21" s="59"/>
      <c r="M21" s="33" t="s">
        <v>47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45000</v>
      </c>
      <c r="F22" s="20"/>
      <c r="G22" s="26"/>
      <c r="H22" s="20"/>
      <c r="I22" s="20"/>
      <c r="J22" s="20">
        <f t="shared" si="0"/>
        <v>0</v>
      </c>
      <c r="K22" s="8"/>
      <c r="L22" s="60"/>
      <c r="M22" s="33"/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45000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117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45000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115</v>
      </c>
      <c r="L24" s="60"/>
      <c r="M24" s="33" t="s">
        <v>47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45000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115</v>
      </c>
      <c r="L25" s="60"/>
      <c r="M25" s="33" t="s">
        <v>47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685000</v>
      </c>
      <c r="F26" s="22">
        <f t="shared" ref="F26:J26" si="1">SUM(F13:F25)</f>
        <v>348500</v>
      </c>
      <c r="G26" s="22">
        <f t="shared" si="1"/>
        <v>53500</v>
      </c>
      <c r="H26" s="22">
        <f t="shared" si="1"/>
        <v>500000</v>
      </c>
      <c r="I26" s="22">
        <f t="shared" si="1"/>
        <v>20000</v>
      </c>
      <c r="J26" s="22">
        <f t="shared" si="1"/>
        <v>520000</v>
      </c>
      <c r="K26" s="8"/>
      <c r="L26" s="60"/>
      <c r="M26" s="33"/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-52000</v>
      </c>
      <c r="K27" s="19"/>
    </row>
    <row r="28" spans="1:13" ht="12.75" customHeight="1" x14ac:dyDescent="0.25">
      <c r="A28" s="127" t="s">
        <v>44</v>
      </c>
      <c r="B28" s="127"/>
      <c r="C28" s="127"/>
      <c r="D28" s="127"/>
      <c r="E28" s="127"/>
      <c r="F28" s="127"/>
      <c r="G28" s="127"/>
      <c r="H28" s="127"/>
      <c r="I28" s="127"/>
      <c r="J28" s="20">
        <f>SUM(J26:J27)</f>
        <v>468000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ht="12.75" customHeight="1" x14ac:dyDescent="0.25">
      <c r="A31" s="24">
        <v>4</v>
      </c>
      <c r="B31" s="31" t="s">
        <v>85</v>
      </c>
      <c r="C31" s="25">
        <v>8</v>
      </c>
      <c r="D31" s="7" t="s">
        <v>87</v>
      </c>
      <c r="E31" s="40">
        <v>70000</v>
      </c>
      <c r="F31" s="40"/>
      <c r="G31" s="40"/>
      <c r="H31" s="40">
        <v>70000</v>
      </c>
      <c r="I31" s="40">
        <v>70000</v>
      </c>
      <c r="J31" s="40">
        <f t="shared" ref="J31" si="2">SUM(H31:I31)</f>
        <v>140000</v>
      </c>
      <c r="K31" s="41" t="s">
        <v>86</v>
      </c>
    </row>
    <row r="32" spans="1:13" x14ac:dyDescent="0.25">
      <c r="A32" s="128" t="s">
        <v>89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</row>
    <row r="33" spans="1:11" x14ac:dyDescent="0.25">
      <c r="A33" s="133" t="s">
        <v>107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</row>
    <row r="35" spans="1:11" x14ac:dyDescent="0.25">
      <c r="F35" s="50"/>
    </row>
    <row r="37" spans="1:11" x14ac:dyDescent="0.25">
      <c r="A37" s="125"/>
      <c r="B37" s="125"/>
      <c r="C37" s="125"/>
      <c r="D37" s="125"/>
    </row>
  </sheetData>
  <mergeCells count="15">
    <mergeCell ref="A28:I28"/>
    <mergeCell ref="A1:K1"/>
    <mergeCell ref="F7:K7"/>
    <mergeCell ref="A9:K9"/>
    <mergeCell ref="A10:K10"/>
    <mergeCell ref="A3:G3"/>
    <mergeCell ref="H3:I3"/>
    <mergeCell ref="J6:K6"/>
    <mergeCell ref="A26:D26"/>
    <mergeCell ref="A27:I27"/>
    <mergeCell ref="A37:B37"/>
    <mergeCell ref="C37:D37"/>
    <mergeCell ref="A30:K30"/>
    <mergeCell ref="A32:K32"/>
    <mergeCell ref="A33:K3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65" bestFit="1" customWidth="1"/>
  </cols>
  <sheetData>
    <row r="1" spans="1:15" ht="21" x14ac:dyDescent="0.25">
      <c r="A1" s="130" t="s">
        <v>99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5" ht="5.2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5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64"/>
      <c r="K3" s="64"/>
    </row>
    <row r="4" spans="1:15" ht="5.25" customHeight="1" x14ac:dyDescent="0.4">
      <c r="A4" s="63"/>
      <c r="B4" s="63"/>
      <c r="C4" s="63"/>
      <c r="D4" s="63"/>
      <c r="E4" s="63"/>
      <c r="F4" s="63"/>
      <c r="G4" s="63"/>
      <c r="H4" s="62"/>
      <c r="I4" s="62"/>
      <c r="J4" s="61"/>
      <c r="K4" s="61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21"/>
      <c r="K6" s="121"/>
    </row>
    <row r="7" spans="1:15" ht="13.5" customHeight="1" x14ac:dyDescent="0.3">
      <c r="A7" s="4" t="s">
        <v>13</v>
      </c>
      <c r="D7" s="62" t="s">
        <v>18</v>
      </c>
      <c r="E7" s="62"/>
      <c r="F7" s="132" t="s">
        <v>41</v>
      </c>
      <c r="G7" s="132"/>
      <c r="H7" s="132"/>
      <c r="I7" s="132"/>
      <c r="J7" s="132"/>
      <c r="K7" s="132"/>
    </row>
    <row r="8" spans="1:15" ht="3" customHeight="1" x14ac:dyDescent="0.3">
      <c r="A8" s="4"/>
      <c r="D8" s="62"/>
      <c r="E8" s="62"/>
      <c r="F8" s="62"/>
      <c r="G8" s="62"/>
      <c r="H8" s="62"/>
      <c r="I8" s="62"/>
      <c r="J8" s="62"/>
      <c r="K8" s="66"/>
    </row>
    <row r="9" spans="1:15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0" spans="1:15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5" ht="6.75" customHeight="1" x14ac:dyDescent="0.3">
      <c r="K11" s="6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329000</v>
      </c>
      <c r="G13" s="20">
        <v>49000</v>
      </c>
      <c r="H13" s="20"/>
      <c r="I13" s="20"/>
      <c r="J13" s="20">
        <f t="shared" ref="J13:J25" si="0"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82</v>
      </c>
      <c r="E14" s="20">
        <v>70000</v>
      </c>
      <c r="F14" s="20"/>
      <c r="G14" s="20"/>
      <c r="H14" s="20">
        <v>70000</v>
      </c>
      <c r="I14" s="20"/>
      <c r="J14" s="20">
        <f t="shared" si="0"/>
        <v>70000</v>
      </c>
      <c r="K14" s="8" t="s">
        <v>113</v>
      </c>
      <c r="M14" s="33" t="s">
        <v>102</v>
      </c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27000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123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129</v>
      </c>
      <c r="E16" s="20">
        <v>70000</v>
      </c>
      <c r="F16" s="20"/>
      <c r="G16" s="20"/>
      <c r="H16" s="20"/>
      <c r="I16" s="20"/>
      <c r="J16" s="20">
        <f t="shared" si="0"/>
        <v>0</v>
      </c>
      <c r="K16" s="8"/>
      <c r="M16" s="69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/>
      <c r="G17" s="26"/>
      <c r="H17" s="20">
        <v>45000</v>
      </c>
      <c r="I17" s="20"/>
      <c r="J17" s="20">
        <f t="shared" si="0"/>
        <v>45000</v>
      </c>
      <c r="K17" s="8" t="s">
        <v>124</v>
      </c>
      <c r="L17" s="67"/>
      <c r="M17" s="71" t="s">
        <v>42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/>
      <c r="G18" s="26"/>
      <c r="H18" s="20">
        <v>45000</v>
      </c>
      <c r="I18" s="20"/>
      <c r="J18" s="20">
        <f t="shared" si="0"/>
        <v>45000</v>
      </c>
      <c r="K18" s="8" t="s">
        <v>115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123</v>
      </c>
      <c r="L19" s="60"/>
      <c r="M19" s="33" t="s">
        <v>47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123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49500</v>
      </c>
      <c r="G21" s="20">
        <v>4500</v>
      </c>
      <c r="H21" s="20">
        <v>45000</v>
      </c>
      <c r="I21" s="20"/>
      <c r="J21" s="20">
        <f t="shared" si="0"/>
        <v>45000</v>
      </c>
      <c r="K21" s="8" t="s">
        <v>126</v>
      </c>
      <c r="L21" s="60"/>
      <c r="M21" s="71" t="s">
        <v>42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>
        <v>49500</v>
      </c>
      <c r="G22" s="26">
        <v>4500</v>
      </c>
      <c r="H22" s="20">
        <v>50000</v>
      </c>
      <c r="I22" s="20">
        <v>45000</v>
      </c>
      <c r="J22" s="20">
        <f t="shared" si="0"/>
        <v>95000</v>
      </c>
      <c r="K22" s="8" t="s">
        <v>122</v>
      </c>
      <c r="L22" s="60"/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/>
      <c r="G23" s="26"/>
      <c r="H23" s="20">
        <v>45000</v>
      </c>
      <c r="I23" s="20"/>
      <c r="J23" s="20">
        <f t="shared" si="0"/>
        <v>45000</v>
      </c>
      <c r="K23" s="8" t="s">
        <v>125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/>
      <c r="G24" s="26"/>
      <c r="H24" s="20">
        <v>45000</v>
      </c>
      <c r="I24" s="20"/>
      <c r="J24" s="20">
        <f t="shared" si="0"/>
        <v>45000</v>
      </c>
      <c r="K24" s="8" t="s">
        <v>126</v>
      </c>
      <c r="L24" s="60"/>
      <c r="M24" s="71" t="s">
        <v>42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/>
      <c r="G25" s="26"/>
      <c r="H25" s="20">
        <v>45000</v>
      </c>
      <c r="I25" s="20"/>
      <c r="J25" s="20">
        <f t="shared" si="0"/>
        <v>45000</v>
      </c>
      <c r="K25" s="8" t="s">
        <v>123</v>
      </c>
      <c r="L25" s="60"/>
      <c r="M25" s="33" t="s">
        <v>47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720000</v>
      </c>
      <c r="F26" s="22">
        <f t="shared" ref="F26:J26" si="1">SUM(F13:F25)</f>
        <v>455000</v>
      </c>
      <c r="G26" s="22">
        <f t="shared" si="1"/>
        <v>65000</v>
      </c>
      <c r="H26" s="22">
        <f t="shared" si="1"/>
        <v>550000</v>
      </c>
      <c r="I26" s="22">
        <f t="shared" si="1"/>
        <v>45000</v>
      </c>
      <c r="J26" s="22">
        <f t="shared" si="1"/>
        <v>595000</v>
      </c>
      <c r="K26" s="8" t="s">
        <v>128</v>
      </c>
      <c r="L26" s="60"/>
      <c r="M26" s="33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-59500</v>
      </c>
      <c r="K27" s="19"/>
    </row>
    <row r="28" spans="1:13" ht="12.75" customHeight="1" x14ac:dyDescent="0.25">
      <c r="A28" s="127" t="s">
        <v>44</v>
      </c>
      <c r="B28" s="127"/>
      <c r="C28" s="127"/>
      <c r="D28" s="127"/>
      <c r="E28" s="127"/>
      <c r="F28" s="127"/>
      <c r="G28" s="127"/>
      <c r="H28" s="127"/>
      <c r="I28" s="127"/>
      <c r="J28" s="20">
        <f>SUM(J26:J27)</f>
        <v>535500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A33" s="133" t="s">
        <v>127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</row>
    <row r="34" spans="1:13" x14ac:dyDescent="0.25">
      <c r="A34" s="125"/>
      <c r="B34" s="125"/>
      <c r="C34" s="125"/>
      <c r="D34" s="125"/>
      <c r="H34" s="50"/>
    </row>
  </sheetData>
  <mergeCells count="16">
    <mergeCell ref="A34:B34"/>
    <mergeCell ref="C34:D34"/>
    <mergeCell ref="A10:K10"/>
    <mergeCell ref="A26:D26"/>
    <mergeCell ref="A27:I27"/>
    <mergeCell ref="A28:I28"/>
    <mergeCell ref="A30:K30"/>
    <mergeCell ref="A33:M33"/>
    <mergeCell ref="A9:K9"/>
    <mergeCell ref="A31:M31"/>
    <mergeCell ref="A32:M32"/>
    <mergeCell ref="A1:K1"/>
    <mergeCell ref="A3:G3"/>
    <mergeCell ref="H3:I3"/>
    <mergeCell ref="J6:K6"/>
    <mergeCell ref="F7:K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E13" sqref="E13:E2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65" bestFit="1" customWidth="1"/>
  </cols>
  <sheetData>
    <row r="1" spans="1:15" ht="21" x14ac:dyDescent="0.25">
      <c r="A1" s="130" t="s">
        <v>119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5" ht="5.2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5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64"/>
      <c r="K3" s="64"/>
    </row>
    <row r="4" spans="1:15" ht="5.25" customHeight="1" x14ac:dyDescent="0.4">
      <c r="A4" s="63"/>
      <c r="B4" s="63"/>
      <c r="C4" s="63"/>
      <c r="D4" s="63"/>
      <c r="E4" s="63"/>
      <c r="F4" s="63"/>
      <c r="G4" s="63"/>
      <c r="H4" s="62"/>
      <c r="I4" s="62"/>
      <c r="J4" s="61"/>
      <c r="K4" s="61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21"/>
      <c r="K6" s="121"/>
    </row>
    <row r="7" spans="1:15" ht="13.5" customHeight="1" x14ac:dyDescent="0.3">
      <c r="A7" s="4" t="s">
        <v>13</v>
      </c>
      <c r="D7" s="62" t="s">
        <v>18</v>
      </c>
      <c r="E7" s="62"/>
      <c r="F7" s="132" t="s">
        <v>41</v>
      </c>
      <c r="G7" s="132"/>
      <c r="H7" s="132"/>
      <c r="I7" s="132"/>
      <c r="J7" s="132"/>
      <c r="K7" s="132"/>
    </row>
    <row r="8" spans="1:15" ht="3" customHeight="1" x14ac:dyDescent="0.3">
      <c r="A8" s="4"/>
      <c r="D8" s="62"/>
      <c r="E8" s="62"/>
      <c r="F8" s="62"/>
      <c r="G8" s="62"/>
      <c r="H8" s="62"/>
      <c r="I8" s="62"/>
      <c r="J8" s="62"/>
      <c r="K8" s="66"/>
    </row>
    <row r="9" spans="1:15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</row>
    <row r="10" spans="1:15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5" ht="6.75" customHeight="1" x14ac:dyDescent="0.3">
      <c r="K11" s="6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406000</v>
      </c>
      <c r="G13" s="20">
        <v>56000</v>
      </c>
      <c r="H13" s="20"/>
      <c r="I13" s="20"/>
      <c r="J13" s="20">
        <f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/>
      <c r="G14" s="20"/>
      <c r="H14" s="20"/>
      <c r="I14" s="20"/>
      <c r="J14" s="20">
        <f t="shared" ref="J14:J25" si="0">SUM(H14:I14)</f>
        <v>0</v>
      </c>
      <c r="K14" s="8"/>
      <c r="M14" s="33"/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27000</v>
      </c>
      <c r="G15" s="20">
        <v>7000</v>
      </c>
      <c r="H15" s="20">
        <v>70000</v>
      </c>
      <c r="I15" s="20">
        <v>20000</v>
      </c>
      <c r="J15" s="20">
        <f t="shared" si="0"/>
        <v>90000</v>
      </c>
      <c r="K15" s="8" t="s">
        <v>131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130</v>
      </c>
      <c r="E16" s="20">
        <v>70000</v>
      </c>
      <c r="F16" s="20">
        <v>77000</v>
      </c>
      <c r="G16" s="20">
        <v>7000</v>
      </c>
      <c r="H16" s="20">
        <v>70000</v>
      </c>
      <c r="I16" s="20">
        <v>70000</v>
      </c>
      <c r="J16" s="20">
        <f t="shared" si="0"/>
        <v>140000</v>
      </c>
      <c r="K16" s="8" t="s">
        <v>133</v>
      </c>
      <c r="M16" s="9" t="s">
        <v>132</v>
      </c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5000</v>
      </c>
      <c r="G17" s="26"/>
      <c r="H17" s="20">
        <v>45000</v>
      </c>
      <c r="I17" s="20"/>
      <c r="J17" s="20">
        <f t="shared" si="0"/>
        <v>45000</v>
      </c>
      <c r="K17" s="8" t="s">
        <v>131</v>
      </c>
      <c r="L17" s="70"/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5000</v>
      </c>
      <c r="G18" s="26"/>
      <c r="H18" s="20">
        <v>45000</v>
      </c>
      <c r="I18" s="20"/>
      <c r="J18" s="20">
        <f t="shared" si="0"/>
        <v>45000</v>
      </c>
      <c r="K18" s="8" t="s">
        <v>131</v>
      </c>
      <c r="L18" s="60"/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6"/>
      <c r="H19" s="20">
        <v>45000</v>
      </c>
      <c r="I19" s="20"/>
      <c r="J19" s="20">
        <f t="shared" si="0"/>
        <v>45000</v>
      </c>
      <c r="K19" s="8" t="s">
        <v>134</v>
      </c>
      <c r="L19" s="60"/>
      <c r="M19" s="23" t="s">
        <v>42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6"/>
      <c r="H20" s="20">
        <v>45000</v>
      </c>
      <c r="I20" s="20"/>
      <c r="J20" s="20">
        <f t="shared" si="0"/>
        <v>45000</v>
      </c>
      <c r="K20" s="8" t="s">
        <v>131</v>
      </c>
      <c r="L20" s="60"/>
      <c r="M20" s="33" t="s">
        <v>47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54500</v>
      </c>
      <c r="G21" s="20">
        <v>4500</v>
      </c>
      <c r="H21" s="20">
        <v>45000</v>
      </c>
      <c r="I21" s="20"/>
      <c r="J21" s="20">
        <f t="shared" si="0"/>
        <v>45000</v>
      </c>
      <c r="K21" s="8" t="s">
        <v>131</v>
      </c>
      <c r="L21" s="60"/>
      <c r="M21" s="33" t="s">
        <v>47</v>
      </c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131</v>
      </c>
      <c r="L22" s="60"/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5000</v>
      </c>
      <c r="G23" s="26"/>
      <c r="H23" s="20">
        <v>45000</v>
      </c>
      <c r="I23" s="20"/>
      <c r="J23" s="20">
        <f t="shared" si="0"/>
        <v>45000</v>
      </c>
      <c r="K23" s="8" t="s">
        <v>135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5000</v>
      </c>
      <c r="G24" s="26"/>
      <c r="H24" s="20">
        <v>45000</v>
      </c>
      <c r="I24" s="20"/>
      <c r="J24" s="20">
        <f t="shared" si="0"/>
        <v>45000</v>
      </c>
      <c r="K24" s="8" t="s">
        <v>131</v>
      </c>
      <c r="L24" s="60"/>
      <c r="M24" s="33" t="s">
        <v>47</v>
      </c>
    </row>
    <row r="25" spans="1:13" ht="17.25" customHeight="1" x14ac:dyDescent="0.3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131</v>
      </c>
      <c r="L25" s="60"/>
      <c r="M25" s="33" t="s">
        <v>47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720000</v>
      </c>
      <c r="F26" s="22">
        <f t="shared" ref="F26:J26" si="1">SUM(F13:F25)</f>
        <v>589500</v>
      </c>
      <c r="G26" s="22">
        <f t="shared" si="1"/>
        <v>79000</v>
      </c>
      <c r="H26" s="22">
        <f t="shared" si="1"/>
        <v>555000</v>
      </c>
      <c r="I26" s="22">
        <f t="shared" si="1"/>
        <v>90000</v>
      </c>
      <c r="J26" s="22">
        <f t="shared" si="1"/>
        <v>645000</v>
      </c>
      <c r="K26" s="8" t="s">
        <v>136</v>
      </c>
      <c r="L26" s="60"/>
      <c r="M26" s="33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-64500</v>
      </c>
      <c r="K27" s="19"/>
    </row>
    <row r="28" spans="1:13" ht="12.75" customHeight="1" x14ac:dyDescent="0.25">
      <c r="A28" s="127" t="s">
        <v>44</v>
      </c>
      <c r="B28" s="127"/>
      <c r="C28" s="127"/>
      <c r="D28" s="127"/>
      <c r="E28" s="127"/>
      <c r="F28" s="127"/>
      <c r="G28" s="127"/>
      <c r="H28" s="127"/>
      <c r="I28" s="127"/>
      <c r="J28" s="20">
        <f>SUM(J26:J27)</f>
        <v>580500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F33" s="50"/>
    </row>
    <row r="34" spans="1:13" x14ac:dyDescent="0.25">
      <c r="A34" s="133" t="s">
        <v>127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</sheetData>
  <mergeCells count="14">
    <mergeCell ref="A34:M34"/>
    <mergeCell ref="A9:K9"/>
    <mergeCell ref="A31:M31"/>
    <mergeCell ref="A32:M32"/>
    <mergeCell ref="A1:K1"/>
    <mergeCell ref="A3:G3"/>
    <mergeCell ref="H3:I3"/>
    <mergeCell ref="J6:K6"/>
    <mergeCell ref="F7:K7"/>
    <mergeCell ref="A10:K10"/>
    <mergeCell ref="A26:D26"/>
    <mergeCell ref="A27:I27"/>
    <mergeCell ref="A28:I28"/>
    <mergeCell ref="A30:K30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F17" sqref="F17: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75" bestFit="1" customWidth="1"/>
  </cols>
  <sheetData>
    <row r="1" spans="1:15" ht="21" x14ac:dyDescent="0.25">
      <c r="A1" s="130" t="s">
        <v>138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5" ht="5.2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5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77"/>
      <c r="K3" s="77"/>
    </row>
    <row r="4" spans="1:15" ht="5.25" customHeight="1" x14ac:dyDescent="0.4">
      <c r="A4" s="74"/>
      <c r="B4" s="74"/>
      <c r="C4" s="74"/>
      <c r="D4" s="74"/>
      <c r="E4" s="74"/>
      <c r="F4" s="74"/>
      <c r="G4" s="74"/>
      <c r="H4" s="73"/>
      <c r="I4" s="73"/>
      <c r="J4" s="72"/>
      <c r="K4" s="72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21"/>
      <c r="K6" s="121"/>
    </row>
    <row r="7" spans="1:15" ht="13.5" customHeight="1" x14ac:dyDescent="0.3">
      <c r="A7" s="4" t="s">
        <v>13</v>
      </c>
      <c r="D7" s="73" t="s">
        <v>18</v>
      </c>
      <c r="E7" s="73"/>
      <c r="F7" s="132" t="s">
        <v>41</v>
      </c>
      <c r="G7" s="132"/>
      <c r="H7" s="132"/>
      <c r="I7" s="132"/>
      <c r="J7" s="132"/>
      <c r="K7" s="132"/>
    </row>
    <row r="8" spans="1:15" ht="3" customHeight="1" x14ac:dyDescent="0.3">
      <c r="A8" s="4"/>
      <c r="D8" s="73"/>
      <c r="E8" s="73"/>
      <c r="F8" s="73"/>
      <c r="G8" s="73"/>
      <c r="H8" s="73"/>
      <c r="I8" s="73"/>
      <c r="J8" s="73"/>
      <c r="K8" s="76"/>
    </row>
    <row r="9" spans="1:15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5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5" ht="6.75" customHeight="1" x14ac:dyDescent="0.3">
      <c r="K11" s="76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483000</v>
      </c>
      <c r="G13" s="20">
        <v>63000</v>
      </c>
      <c r="H13" s="20"/>
      <c r="I13" s="20"/>
      <c r="J13" s="20">
        <f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77000</v>
      </c>
      <c r="G14" s="20">
        <v>7000</v>
      </c>
      <c r="H14" s="20">
        <v>70000</v>
      </c>
      <c r="I14" s="20"/>
      <c r="J14" s="20">
        <f t="shared" ref="J14:J25" si="0">SUM(H14:I14)</f>
        <v>70000</v>
      </c>
      <c r="K14" s="8" t="s">
        <v>141</v>
      </c>
      <c r="M14" s="33" t="s">
        <v>47</v>
      </c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141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130</v>
      </c>
      <c r="E16" s="20">
        <v>70000</v>
      </c>
      <c r="F16" s="20">
        <v>7000</v>
      </c>
      <c r="G16" s="20">
        <v>7000</v>
      </c>
      <c r="H16" s="20"/>
      <c r="I16" s="20"/>
      <c r="J16" s="20">
        <f t="shared" si="0"/>
        <v>0</v>
      </c>
      <c r="K16" s="8"/>
      <c r="M16" s="9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10000</v>
      </c>
      <c r="G17" s="26"/>
      <c r="H17" s="20">
        <v>50000</v>
      </c>
      <c r="I17" s="20"/>
      <c r="J17" s="20">
        <f t="shared" si="0"/>
        <v>50000</v>
      </c>
      <c r="K17" s="8" t="s">
        <v>141</v>
      </c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10000</v>
      </c>
      <c r="G18" s="26"/>
      <c r="H18" s="20">
        <v>45000</v>
      </c>
      <c r="I18" s="20"/>
      <c r="J18" s="20">
        <f t="shared" si="0"/>
        <v>45000</v>
      </c>
      <c r="K18" s="8" t="s">
        <v>141</v>
      </c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0">
        <v>1050</v>
      </c>
      <c r="H19" s="20">
        <v>45000</v>
      </c>
      <c r="I19" s="20"/>
      <c r="J19" s="20">
        <f t="shared" si="0"/>
        <v>45000</v>
      </c>
      <c r="K19" s="8" t="s">
        <v>139</v>
      </c>
      <c r="L19" s="60"/>
      <c r="M19" s="23" t="s">
        <v>42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0">
        <v>1050</v>
      </c>
      <c r="H20" s="20">
        <v>45000</v>
      </c>
      <c r="I20" s="20"/>
      <c r="J20" s="20">
        <f t="shared" si="0"/>
        <v>45000</v>
      </c>
      <c r="K20" s="8" t="s">
        <v>139</v>
      </c>
      <c r="L20" s="60"/>
      <c r="M20" s="23" t="s">
        <v>42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59500</v>
      </c>
      <c r="G21" s="20">
        <v>4500</v>
      </c>
      <c r="H21" s="20"/>
      <c r="I21" s="20"/>
      <c r="J21" s="20">
        <f t="shared" si="0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141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6"/>
      <c r="H23" s="20">
        <v>50000</v>
      </c>
      <c r="I23" s="20"/>
      <c r="J23" s="20">
        <f t="shared" si="0"/>
        <v>50000</v>
      </c>
      <c r="K23" s="8" t="s">
        <v>140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10000</v>
      </c>
      <c r="G24" s="26"/>
      <c r="H24" s="20">
        <v>50000</v>
      </c>
      <c r="I24" s="20"/>
      <c r="J24" s="20">
        <f t="shared" si="0"/>
        <v>50000</v>
      </c>
      <c r="K24" s="8" t="s">
        <v>141</v>
      </c>
      <c r="M24" s="33" t="s">
        <v>47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142</v>
      </c>
      <c r="M25" s="23" t="s">
        <v>42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720000</v>
      </c>
      <c r="F26" s="22">
        <f t="shared" ref="F26:J26" si="1">SUM(F13:F25)</f>
        <v>678500</v>
      </c>
      <c r="G26" s="22">
        <f t="shared" si="1"/>
        <v>95100</v>
      </c>
      <c r="H26" s="22">
        <f t="shared" si="1"/>
        <v>525000</v>
      </c>
      <c r="I26" s="22">
        <f t="shared" si="1"/>
        <v>0</v>
      </c>
      <c r="J26" s="22">
        <f t="shared" si="1"/>
        <v>525000</v>
      </c>
      <c r="K26" s="8" t="s">
        <v>143</v>
      </c>
      <c r="L26" s="60"/>
      <c r="M26" s="79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-52500</v>
      </c>
      <c r="K27" s="19"/>
    </row>
    <row r="28" spans="1:13" ht="12.75" customHeight="1" x14ac:dyDescent="0.25">
      <c r="A28" s="139" t="s">
        <v>44</v>
      </c>
      <c r="B28" s="139"/>
      <c r="C28" s="139"/>
      <c r="D28" s="139"/>
      <c r="E28" s="139"/>
      <c r="F28" s="139"/>
      <c r="G28" s="139"/>
      <c r="H28" s="139"/>
      <c r="I28" s="139"/>
      <c r="J28" s="17">
        <f>SUM(J26:J27)</f>
        <v>472500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F33" s="50"/>
    </row>
    <row r="34" spans="1:13" x14ac:dyDescent="0.25">
      <c r="A34" s="133" t="s">
        <v>127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</sheetData>
  <mergeCells count="14">
    <mergeCell ref="A9:K9"/>
    <mergeCell ref="A1:K1"/>
    <mergeCell ref="A3:G3"/>
    <mergeCell ref="H3:I3"/>
    <mergeCell ref="J6:K6"/>
    <mergeCell ref="F7:K7"/>
    <mergeCell ref="A32:M32"/>
    <mergeCell ref="A34:M34"/>
    <mergeCell ref="A10:K10"/>
    <mergeCell ref="A26:D26"/>
    <mergeCell ref="A27:I27"/>
    <mergeCell ref="A28:I28"/>
    <mergeCell ref="A30:K30"/>
    <mergeCell ref="A31:M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F17" sqref="F17:F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42578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5.140625" hidden="1" customWidth="1"/>
    <col min="13" max="13" width="14.7109375" style="84" bestFit="1" customWidth="1"/>
  </cols>
  <sheetData>
    <row r="1" spans="1:15" ht="21" x14ac:dyDescent="0.25">
      <c r="A1" s="130" t="s">
        <v>144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</row>
    <row r="2" spans="1:15" ht="5.25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5" ht="20.25" customHeight="1" x14ac:dyDescent="0.35">
      <c r="A3" s="131" t="s">
        <v>15</v>
      </c>
      <c r="B3" s="131"/>
      <c r="C3" s="131"/>
      <c r="D3" s="131"/>
      <c r="E3" s="131"/>
      <c r="F3" s="131"/>
      <c r="G3" s="131"/>
      <c r="H3" s="131" t="s">
        <v>16</v>
      </c>
      <c r="I3" s="131"/>
      <c r="J3" s="86"/>
      <c r="K3" s="86"/>
    </row>
    <row r="4" spans="1:15" ht="5.25" customHeight="1" x14ac:dyDescent="0.4">
      <c r="A4" s="83"/>
      <c r="B4" s="83"/>
      <c r="C4" s="83"/>
      <c r="D4" s="83"/>
      <c r="E4" s="83"/>
      <c r="F4" s="83"/>
      <c r="G4" s="83"/>
      <c r="H4" s="81"/>
      <c r="I4" s="81"/>
      <c r="J4" s="80"/>
      <c r="K4" s="80"/>
    </row>
    <row r="5" spans="1:15" ht="13.5" customHeight="1" x14ac:dyDescent="0.3">
      <c r="A5" s="4" t="s">
        <v>11</v>
      </c>
      <c r="E5" s="5"/>
      <c r="I5" s="5"/>
    </row>
    <row r="6" spans="1:15" ht="11.25" customHeight="1" x14ac:dyDescent="0.3">
      <c r="A6" s="4" t="s">
        <v>12</v>
      </c>
      <c r="J6" s="121"/>
      <c r="K6" s="121"/>
    </row>
    <row r="7" spans="1:15" ht="13.5" customHeight="1" x14ac:dyDescent="0.3">
      <c r="A7" s="4" t="s">
        <v>13</v>
      </c>
      <c r="D7" s="81" t="s">
        <v>18</v>
      </c>
      <c r="E7" s="81"/>
      <c r="F7" s="132" t="s">
        <v>41</v>
      </c>
      <c r="G7" s="132"/>
      <c r="H7" s="132"/>
      <c r="I7" s="132"/>
      <c r="J7" s="132"/>
      <c r="K7" s="132"/>
    </row>
    <row r="8" spans="1:15" ht="3" customHeight="1" x14ac:dyDescent="0.3">
      <c r="A8" s="4"/>
      <c r="D8" s="81"/>
      <c r="E8" s="81"/>
      <c r="F8" s="81"/>
      <c r="G8" s="81"/>
      <c r="H8" s="81"/>
      <c r="I8" s="81"/>
      <c r="J8" s="81"/>
      <c r="K8" s="85"/>
    </row>
    <row r="9" spans="1:15" ht="18.75" customHeight="1" x14ac:dyDescent="0.3">
      <c r="A9" s="121" t="s">
        <v>17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M9" s="78"/>
    </row>
    <row r="10" spans="1:15" ht="18.75" customHeight="1" x14ac:dyDescent="0.3">
      <c r="A10" s="121" t="s">
        <v>45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</row>
    <row r="11" spans="1:15" ht="6.75" customHeight="1" x14ac:dyDescent="0.3">
      <c r="K11" s="85"/>
    </row>
    <row r="12" spans="1:15" x14ac:dyDescent="0.25">
      <c r="A12" s="6" t="s">
        <v>0</v>
      </c>
      <c r="B12" s="2" t="s">
        <v>1</v>
      </c>
      <c r="C12" s="29" t="s">
        <v>10</v>
      </c>
      <c r="D12" s="2" t="s">
        <v>9</v>
      </c>
      <c r="E12" s="2" t="s">
        <v>2</v>
      </c>
      <c r="F12" s="2" t="s">
        <v>3</v>
      </c>
      <c r="G12" s="28" t="s">
        <v>68</v>
      </c>
      <c r="H12" s="11" t="s">
        <v>8</v>
      </c>
      <c r="I12" s="2" t="s">
        <v>5</v>
      </c>
      <c r="J12" s="10" t="s">
        <v>4</v>
      </c>
      <c r="K12" s="2" t="s">
        <v>7</v>
      </c>
      <c r="M12" s="68" t="s">
        <v>14</v>
      </c>
    </row>
    <row r="13" spans="1:15" ht="16.5" customHeight="1" x14ac:dyDescent="0.3">
      <c r="A13" s="1">
        <v>1</v>
      </c>
      <c r="B13" s="30" t="s">
        <v>70</v>
      </c>
      <c r="C13" s="33">
        <v>2</v>
      </c>
      <c r="D13" s="21" t="s">
        <v>46</v>
      </c>
      <c r="E13" s="20">
        <v>70000</v>
      </c>
      <c r="F13" s="20">
        <v>483000</v>
      </c>
      <c r="G13" s="20">
        <v>63000</v>
      </c>
      <c r="H13" s="20"/>
      <c r="I13" s="20"/>
      <c r="J13" s="20">
        <f>SUM(H13:I13)</f>
        <v>0</v>
      </c>
      <c r="K13" s="8"/>
      <c r="M13" s="33"/>
    </row>
    <row r="14" spans="1:15" ht="15.75" customHeight="1" x14ac:dyDescent="0.3">
      <c r="A14" s="1">
        <v>2</v>
      </c>
      <c r="B14" s="32" t="s">
        <v>81</v>
      </c>
      <c r="C14" s="33">
        <v>3</v>
      </c>
      <c r="D14" s="21" t="s">
        <v>137</v>
      </c>
      <c r="E14" s="20">
        <v>70000</v>
      </c>
      <c r="F14" s="20">
        <v>77000</v>
      </c>
      <c r="G14" s="20">
        <v>7000</v>
      </c>
      <c r="H14" s="20">
        <v>70000</v>
      </c>
      <c r="I14" s="20"/>
      <c r="J14" s="20">
        <f t="shared" ref="J14:J25" si="0">SUM(H14:I14)</f>
        <v>70000</v>
      </c>
      <c r="K14" s="8" t="s">
        <v>141</v>
      </c>
      <c r="M14" s="33" t="s">
        <v>47</v>
      </c>
      <c r="O14" s="50"/>
    </row>
    <row r="15" spans="1:15" ht="18.75" x14ac:dyDescent="0.3">
      <c r="A15" s="1">
        <v>3</v>
      </c>
      <c r="B15" s="31" t="s">
        <v>79</v>
      </c>
      <c r="C15" s="33">
        <v>5</v>
      </c>
      <c r="D15" s="21" t="s">
        <v>80</v>
      </c>
      <c r="E15" s="20">
        <v>70000</v>
      </c>
      <c r="F15" s="20">
        <v>7000</v>
      </c>
      <c r="G15" s="20">
        <v>7000</v>
      </c>
      <c r="H15" s="20">
        <v>70000</v>
      </c>
      <c r="I15" s="20"/>
      <c r="J15" s="20">
        <f t="shared" si="0"/>
        <v>70000</v>
      </c>
      <c r="K15" s="8" t="s">
        <v>141</v>
      </c>
      <c r="M15" s="33" t="s">
        <v>47</v>
      </c>
    </row>
    <row r="16" spans="1:15" ht="14.25" customHeight="1" x14ac:dyDescent="0.3">
      <c r="A16" s="1">
        <v>4</v>
      </c>
      <c r="B16" s="32" t="s">
        <v>85</v>
      </c>
      <c r="C16" s="33">
        <v>8</v>
      </c>
      <c r="D16" s="21" t="s">
        <v>130</v>
      </c>
      <c r="E16" s="20">
        <v>70000</v>
      </c>
      <c r="F16" s="20">
        <v>7000</v>
      </c>
      <c r="G16" s="20">
        <v>7000</v>
      </c>
      <c r="H16" s="20"/>
      <c r="I16" s="20"/>
      <c r="J16" s="20">
        <f t="shared" si="0"/>
        <v>0</v>
      </c>
      <c r="K16" s="8"/>
      <c r="M16" s="9"/>
    </row>
    <row r="17" spans="1:13" ht="15.75" customHeight="1" x14ac:dyDescent="0.3">
      <c r="A17" s="1">
        <v>5</v>
      </c>
      <c r="B17" s="32" t="s">
        <v>58</v>
      </c>
      <c r="C17" s="33" t="s">
        <v>49</v>
      </c>
      <c r="D17" s="23" t="s">
        <v>59</v>
      </c>
      <c r="E17" s="20">
        <v>50000</v>
      </c>
      <c r="F17" s="20">
        <v>10000</v>
      </c>
      <c r="G17" s="26"/>
      <c r="H17" s="20">
        <v>45000</v>
      </c>
      <c r="I17" s="20"/>
      <c r="J17" s="20">
        <f t="shared" si="0"/>
        <v>45000</v>
      </c>
      <c r="K17" s="8" t="s">
        <v>141</v>
      </c>
      <c r="M17" s="33" t="s">
        <v>47</v>
      </c>
    </row>
    <row r="18" spans="1:13" ht="18.75" x14ac:dyDescent="0.3">
      <c r="A18" s="1">
        <v>6</v>
      </c>
      <c r="B18" s="30" t="s">
        <v>60</v>
      </c>
      <c r="C18" s="33" t="s">
        <v>50</v>
      </c>
      <c r="D18" s="23" t="s">
        <v>61</v>
      </c>
      <c r="E18" s="20">
        <v>50000</v>
      </c>
      <c r="F18" s="20">
        <v>10000</v>
      </c>
      <c r="G18" s="26"/>
      <c r="H18" s="20">
        <v>45000</v>
      </c>
      <c r="I18" s="20"/>
      <c r="J18" s="20">
        <f t="shared" si="0"/>
        <v>45000</v>
      </c>
      <c r="K18" s="8" t="s">
        <v>141</v>
      </c>
      <c r="M18" s="33" t="s">
        <v>47</v>
      </c>
    </row>
    <row r="19" spans="1:13" ht="18.75" x14ac:dyDescent="0.3">
      <c r="A19" s="1">
        <v>7</v>
      </c>
      <c r="B19" s="27" t="s">
        <v>76</v>
      </c>
      <c r="C19" s="33" t="s">
        <v>51</v>
      </c>
      <c r="D19" s="23">
        <v>78737147</v>
      </c>
      <c r="E19" s="20">
        <v>45000</v>
      </c>
      <c r="F19" s="20"/>
      <c r="G19" s="20">
        <v>1050</v>
      </c>
      <c r="H19" s="20">
        <v>45000</v>
      </c>
      <c r="I19" s="20"/>
      <c r="J19" s="20">
        <f t="shared" si="0"/>
        <v>45000</v>
      </c>
      <c r="K19" s="8" t="s">
        <v>139</v>
      </c>
      <c r="L19" s="60"/>
      <c r="M19" s="23" t="s">
        <v>42</v>
      </c>
    </row>
    <row r="20" spans="1:13" ht="18.75" x14ac:dyDescent="0.3">
      <c r="A20" s="1">
        <v>8</v>
      </c>
      <c r="B20" s="32" t="s">
        <v>74</v>
      </c>
      <c r="C20" s="33" t="s">
        <v>52</v>
      </c>
      <c r="D20" s="23" t="s">
        <v>75</v>
      </c>
      <c r="E20" s="20">
        <v>45000</v>
      </c>
      <c r="F20" s="20"/>
      <c r="G20" s="20">
        <v>1050</v>
      </c>
      <c r="H20" s="20">
        <v>45000</v>
      </c>
      <c r="I20" s="20"/>
      <c r="J20" s="20">
        <f t="shared" si="0"/>
        <v>45000</v>
      </c>
      <c r="K20" s="8" t="s">
        <v>139</v>
      </c>
      <c r="L20" s="60"/>
      <c r="M20" s="23" t="s">
        <v>42</v>
      </c>
    </row>
    <row r="21" spans="1:13" ht="18.75" x14ac:dyDescent="0.3">
      <c r="A21" s="1">
        <v>9</v>
      </c>
      <c r="B21" s="32" t="s">
        <v>69</v>
      </c>
      <c r="C21" s="33" t="s">
        <v>53</v>
      </c>
      <c r="D21" s="23">
        <v>7795641</v>
      </c>
      <c r="E21" s="20">
        <v>50000</v>
      </c>
      <c r="F21" s="20">
        <v>59500</v>
      </c>
      <c r="G21" s="20">
        <v>4500</v>
      </c>
      <c r="H21" s="20"/>
      <c r="I21" s="20"/>
      <c r="J21" s="20">
        <f t="shared" si="0"/>
        <v>0</v>
      </c>
      <c r="K21" s="8"/>
      <c r="L21" s="60"/>
      <c r="M21" s="33"/>
    </row>
    <row r="22" spans="1:13" ht="18.75" x14ac:dyDescent="0.3">
      <c r="A22" s="1">
        <v>10</v>
      </c>
      <c r="B22" s="32" t="s">
        <v>62</v>
      </c>
      <c r="C22" s="33" t="s">
        <v>54</v>
      </c>
      <c r="D22" s="23" t="s">
        <v>63</v>
      </c>
      <c r="E22" s="20">
        <v>50000</v>
      </c>
      <c r="F22" s="20"/>
      <c r="G22" s="20">
        <v>4500</v>
      </c>
      <c r="H22" s="20">
        <v>50000</v>
      </c>
      <c r="I22" s="20"/>
      <c r="J22" s="20">
        <f t="shared" si="0"/>
        <v>50000</v>
      </c>
      <c r="K22" s="8" t="s">
        <v>141</v>
      </c>
      <c r="M22" s="33" t="s">
        <v>47</v>
      </c>
    </row>
    <row r="23" spans="1:13" ht="18.75" x14ac:dyDescent="0.3">
      <c r="A23" s="1">
        <v>11</v>
      </c>
      <c r="B23" s="31" t="s">
        <v>64</v>
      </c>
      <c r="C23" s="33" t="s">
        <v>55</v>
      </c>
      <c r="D23" s="23" t="s">
        <v>65</v>
      </c>
      <c r="E23" s="20">
        <v>50000</v>
      </c>
      <c r="F23" s="20">
        <v>10000</v>
      </c>
      <c r="G23" s="26"/>
      <c r="H23" s="20">
        <v>50000</v>
      </c>
      <c r="I23" s="20"/>
      <c r="J23" s="20">
        <f t="shared" si="0"/>
        <v>50000</v>
      </c>
      <c r="K23" s="8" t="s">
        <v>140</v>
      </c>
      <c r="L23" s="60"/>
      <c r="M23" s="33" t="s">
        <v>73</v>
      </c>
    </row>
    <row r="24" spans="1:13" ht="18.75" x14ac:dyDescent="0.3">
      <c r="A24" s="1">
        <v>12</v>
      </c>
      <c r="B24" s="30" t="s">
        <v>66</v>
      </c>
      <c r="C24" s="33" t="s">
        <v>56</v>
      </c>
      <c r="D24" s="23" t="s">
        <v>67</v>
      </c>
      <c r="E24" s="20">
        <v>50000</v>
      </c>
      <c r="F24" s="20">
        <v>10000</v>
      </c>
      <c r="G24" s="26"/>
      <c r="H24" s="20">
        <v>45000</v>
      </c>
      <c r="I24" s="20"/>
      <c r="J24" s="20">
        <f t="shared" si="0"/>
        <v>45000</v>
      </c>
      <c r="K24" s="8" t="s">
        <v>141</v>
      </c>
      <c r="M24" s="33" t="s">
        <v>47</v>
      </c>
    </row>
    <row r="25" spans="1:13" ht="17.25" customHeight="1" x14ac:dyDescent="0.25">
      <c r="A25" s="1">
        <v>13</v>
      </c>
      <c r="B25" s="32" t="s">
        <v>71</v>
      </c>
      <c r="C25" s="18" t="s">
        <v>57</v>
      </c>
      <c r="D25" s="23" t="s">
        <v>72</v>
      </c>
      <c r="E25" s="20">
        <v>50000</v>
      </c>
      <c r="F25" s="20">
        <v>5000</v>
      </c>
      <c r="G25" s="26"/>
      <c r="H25" s="20">
        <v>50000</v>
      </c>
      <c r="I25" s="20"/>
      <c r="J25" s="20">
        <f t="shared" si="0"/>
        <v>50000</v>
      </c>
      <c r="K25" s="8" t="s">
        <v>142</v>
      </c>
      <c r="M25" s="23" t="s">
        <v>42</v>
      </c>
    </row>
    <row r="26" spans="1:13" ht="17.25" customHeight="1" x14ac:dyDescent="0.3">
      <c r="A26" s="122" t="s">
        <v>6</v>
      </c>
      <c r="B26" s="122"/>
      <c r="C26" s="122"/>
      <c r="D26" s="122"/>
      <c r="E26" s="22">
        <f>SUM(E13:E25)</f>
        <v>720000</v>
      </c>
      <c r="F26" s="22">
        <f t="shared" ref="F26:J26" si="1">SUM(F13:F25)</f>
        <v>678500</v>
      </c>
      <c r="G26" s="22">
        <f t="shared" si="1"/>
        <v>95100</v>
      </c>
      <c r="H26" s="22">
        <f t="shared" si="1"/>
        <v>515000</v>
      </c>
      <c r="I26" s="22">
        <f t="shared" si="1"/>
        <v>0</v>
      </c>
      <c r="J26" s="22">
        <f t="shared" si="1"/>
        <v>515000</v>
      </c>
      <c r="K26" s="8" t="s">
        <v>143</v>
      </c>
      <c r="L26" s="60"/>
      <c r="M26" s="82" t="s">
        <v>48</v>
      </c>
    </row>
    <row r="27" spans="1:13" ht="13.5" customHeight="1" x14ac:dyDescent="0.25">
      <c r="A27" s="127" t="s">
        <v>43</v>
      </c>
      <c r="B27" s="127"/>
      <c r="C27" s="127"/>
      <c r="D27" s="127"/>
      <c r="E27" s="127"/>
      <c r="F27" s="127"/>
      <c r="G27" s="127"/>
      <c r="H27" s="127"/>
      <c r="I27" s="127"/>
      <c r="J27" s="20">
        <f>-J26*0.1</f>
        <v>-51500</v>
      </c>
      <c r="K27" s="19"/>
    </row>
    <row r="28" spans="1:13" ht="12.75" customHeight="1" x14ac:dyDescent="0.25">
      <c r="A28" s="139" t="s">
        <v>44</v>
      </c>
      <c r="B28" s="139"/>
      <c r="C28" s="139"/>
      <c r="D28" s="139"/>
      <c r="E28" s="139"/>
      <c r="F28" s="139"/>
      <c r="G28" s="139"/>
      <c r="H28" s="139"/>
      <c r="I28" s="139"/>
      <c r="J28" s="17">
        <f>SUM(J26:J27)</f>
        <v>463500</v>
      </c>
      <c r="K28" s="19"/>
    </row>
    <row r="29" spans="1:13" ht="6.75" customHeight="1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9"/>
      <c r="K29" s="19"/>
    </row>
    <row r="30" spans="1:13" ht="5.25" customHeight="1" x14ac:dyDescent="0.2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3" x14ac:dyDescent="0.25">
      <c r="A31" s="133" t="s">
        <v>120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</row>
    <row r="32" spans="1:13" x14ac:dyDescent="0.25">
      <c r="A32" s="133" t="s">
        <v>121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</row>
    <row r="33" spans="1:13" x14ac:dyDescent="0.25">
      <c r="F33" s="50"/>
    </row>
    <row r="34" spans="1:13" x14ac:dyDescent="0.25">
      <c r="A34" s="133" t="s">
        <v>127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</sheetData>
  <mergeCells count="14">
    <mergeCell ref="A9:K9"/>
    <mergeCell ref="A1:K1"/>
    <mergeCell ref="A3:G3"/>
    <mergeCell ref="H3:I3"/>
    <mergeCell ref="J6:K6"/>
    <mergeCell ref="F7:K7"/>
    <mergeCell ref="A32:M32"/>
    <mergeCell ref="A34:M34"/>
    <mergeCell ref="A10:K10"/>
    <mergeCell ref="A26:D26"/>
    <mergeCell ref="A27:I27"/>
    <mergeCell ref="A28:I28"/>
    <mergeCell ref="A30:K30"/>
    <mergeCell ref="A31:M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IMPOT NIANGON ADJAME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JUIN 2020 (2)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2020-10-15T15:51:48Z</cp:lastPrinted>
  <dcterms:created xsi:type="dcterms:W3CDTF">2013-02-10T07:37:00Z</dcterms:created>
  <dcterms:modified xsi:type="dcterms:W3CDTF">2020-10-15T16:23:20Z</dcterms:modified>
</cp:coreProperties>
</file>