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DOUMBIA ADAMA\"/>
    </mc:Choice>
  </mc:AlternateContent>
  <bookViews>
    <workbookView xWindow="240" yWindow="45" windowWidth="19440" windowHeight="7995" firstSheet="16" activeTab="23"/>
  </bookViews>
  <sheets>
    <sheet name="ETAT DES CAUTIONS" sheetId="23" r:id="rId1"/>
    <sheet name="DECEMBRE 18 " sheetId="45" r:id="rId2"/>
    <sheet name="JANVIER 2019" sheetId="46" r:id="rId3"/>
    <sheet name="FEVRIER 2019" sheetId="47" r:id="rId4"/>
    <sheet name="MARS 2019" sheetId="48" r:id="rId5"/>
    <sheet name="AVRIL 2019" sheetId="49" r:id="rId6"/>
    <sheet name="MAI 2019" sheetId="50" r:id="rId7"/>
    <sheet name="JUIN 2019" sheetId="51" r:id="rId8"/>
    <sheet name="JUILLET 2019" sheetId="52" r:id="rId9"/>
    <sheet name="AOUT 2019" sheetId="53" r:id="rId10"/>
    <sheet name="SEPTEMBRE 2019" sheetId="54" r:id="rId11"/>
    <sheet name="OCTOBRE 2019" sheetId="55" r:id="rId12"/>
    <sheet name="NOVEMBRE 2019" sheetId="56" r:id="rId13"/>
    <sheet name="DECEMBRE 2019 " sheetId="57" r:id="rId14"/>
    <sheet name="JANVIER 2020" sheetId="58" r:id="rId15"/>
    <sheet name="FEVRIER 2020" sheetId="59" r:id="rId16"/>
    <sheet name="MARS 2020" sheetId="61" r:id="rId17"/>
    <sheet name="AVRIL 2020" sheetId="62" r:id="rId18"/>
    <sheet name="MAI 2020" sheetId="63" r:id="rId19"/>
    <sheet name="JUIN 2020" sheetId="64" r:id="rId20"/>
    <sheet name="JUILLET 2020" sheetId="65" r:id="rId21"/>
    <sheet name="AOUT 2020" sheetId="66" r:id="rId22"/>
    <sheet name="SEPTEMBRE 2020" sheetId="67" r:id="rId23"/>
    <sheet name="OCTOBRE 2020" sheetId="68" r:id="rId24"/>
    <sheet name="OCTOBRE 2020 (2)" sheetId="69" r:id="rId25"/>
  </sheets>
  <calcPr calcId="152511"/>
</workbook>
</file>

<file path=xl/calcChain.xml><?xml version="1.0" encoding="utf-8"?>
<calcChain xmlns="http://schemas.openxmlformats.org/spreadsheetml/2006/main">
  <c r="J18" i="68" l="1"/>
  <c r="G16" i="69"/>
  <c r="F16" i="69"/>
  <c r="E16" i="69"/>
  <c r="J13" i="68" l="1"/>
  <c r="J14" i="68"/>
  <c r="J15" i="68"/>
  <c r="H16" i="68"/>
  <c r="I16" i="68"/>
  <c r="G16" i="68" l="1"/>
  <c r="F16" i="68"/>
  <c r="E16" i="68"/>
  <c r="J18" i="67" l="1"/>
  <c r="J17" i="67"/>
  <c r="H16" i="67"/>
  <c r="I16" i="67"/>
  <c r="J16" i="67"/>
  <c r="J14" i="67" l="1"/>
  <c r="J15" i="67"/>
  <c r="J13" i="67"/>
  <c r="G16" i="67" l="1"/>
  <c r="F16" i="67"/>
  <c r="E16" i="67"/>
  <c r="G16" i="66"/>
  <c r="F16" i="66"/>
  <c r="E16" i="66"/>
  <c r="J18" i="65" l="1"/>
  <c r="J17" i="65"/>
  <c r="J13" i="65"/>
  <c r="J16" i="65" s="1"/>
  <c r="H16" i="65"/>
  <c r="I16" i="65"/>
  <c r="J18" i="64" l="1"/>
  <c r="J17" i="64"/>
  <c r="H16" i="64"/>
  <c r="I16" i="64"/>
  <c r="J16" i="64"/>
  <c r="J14" i="64"/>
  <c r="J15" i="64"/>
  <c r="J13" i="64"/>
  <c r="G16" i="65" l="1"/>
  <c r="F16" i="65"/>
  <c r="E16" i="65"/>
  <c r="G16" i="64" l="1"/>
  <c r="F16" i="64"/>
  <c r="E16" i="64"/>
  <c r="G16" i="63" l="1"/>
  <c r="F16" i="63"/>
  <c r="E16" i="63"/>
  <c r="J18" i="62" l="1"/>
  <c r="J17" i="62"/>
  <c r="H16" i="62"/>
  <c r="I16" i="62"/>
  <c r="J16" i="62"/>
  <c r="J15" i="62"/>
  <c r="G16" i="62" l="1"/>
  <c r="F16" i="62"/>
  <c r="E16" i="62"/>
  <c r="I16" i="61" l="1"/>
  <c r="J16" i="61"/>
  <c r="J15" i="61"/>
  <c r="J13" i="61"/>
  <c r="H16" i="61"/>
  <c r="G16" i="61"/>
  <c r="F16" i="61"/>
  <c r="E16" i="61"/>
  <c r="J17" i="61" l="1"/>
  <c r="J18" i="61" s="1"/>
  <c r="J20" i="61" s="1"/>
  <c r="H16" i="59"/>
  <c r="I16" i="59"/>
  <c r="J16" i="59"/>
  <c r="J15" i="59"/>
  <c r="J18" i="59" l="1"/>
  <c r="J17" i="59"/>
  <c r="H16" i="58"/>
  <c r="I16" i="58"/>
  <c r="J16" i="58"/>
  <c r="J17" i="58" s="1"/>
  <c r="J19" i="58" s="1"/>
  <c r="G16" i="59"/>
  <c r="F16" i="59"/>
  <c r="E16" i="59"/>
  <c r="J13" i="59"/>
  <c r="J13" i="58" l="1"/>
  <c r="G16" i="58" l="1"/>
  <c r="F16" i="58"/>
  <c r="E16" i="58"/>
  <c r="J18" i="57" l="1"/>
  <c r="J17" i="57"/>
  <c r="H16" i="57"/>
  <c r="I16" i="57"/>
  <c r="J16" i="57"/>
  <c r="J14" i="57"/>
  <c r="J15" i="57"/>
  <c r="J13" i="57"/>
  <c r="G16" i="57" l="1"/>
  <c r="F16" i="57"/>
  <c r="E16" i="57"/>
  <c r="J18" i="56" l="1"/>
  <c r="J17" i="56"/>
  <c r="H16" i="56"/>
  <c r="I16" i="56"/>
  <c r="J16" i="56"/>
  <c r="J14" i="56" l="1"/>
  <c r="J13" i="56"/>
  <c r="J18" i="55" l="1"/>
  <c r="J17" i="55"/>
  <c r="H16" i="55"/>
  <c r="I16" i="55"/>
  <c r="J16" i="55"/>
  <c r="J14" i="55"/>
  <c r="J15" i="55"/>
  <c r="J13" i="55"/>
  <c r="G16" i="56" l="1"/>
  <c r="F16" i="56"/>
  <c r="E16" i="56"/>
  <c r="J19" i="54"/>
  <c r="H16" i="54"/>
  <c r="I16" i="54"/>
  <c r="G16" i="55"/>
  <c r="F16" i="55"/>
  <c r="E16" i="55"/>
  <c r="J14" i="54" l="1"/>
  <c r="J16" i="54" s="1"/>
  <c r="J15" i="54"/>
  <c r="J13" i="54"/>
  <c r="G16" i="54"/>
  <c r="F16" i="54"/>
  <c r="E16" i="54"/>
  <c r="J17" i="54" l="1"/>
  <c r="J18" i="54" s="1"/>
  <c r="J13" i="51"/>
  <c r="J21" i="52"/>
  <c r="I16" i="52"/>
  <c r="H16" i="52"/>
  <c r="G16" i="52"/>
  <c r="F16" i="52"/>
  <c r="E16" i="52"/>
  <c r="J15" i="52"/>
  <c r="J16" i="52" s="1"/>
  <c r="J14" i="52"/>
  <c r="J17" i="52" l="1"/>
  <c r="J18" i="52" s="1"/>
  <c r="I16" i="51"/>
  <c r="H16" i="51"/>
  <c r="G16" i="51"/>
  <c r="F16" i="51"/>
  <c r="E16" i="51"/>
  <c r="J15" i="51"/>
  <c r="J14" i="51"/>
  <c r="I16" i="53"/>
  <c r="H16" i="53"/>
  <c r="G16" i="53"/>
  <c r="F16" i="53"/>
  <c r="E16" i="53"/>
  <c r="J15" i="53"/>
  <c r="J14" i="53"/>
  <c r="J16" i="53"/>
  <c r="I16" i="50"/>
  <c r="H16" i="50"/>
  <c r="G16" i="50"/>
  <c r="F16" i="50"/>
  <c r="E16" i="50"/>
  <c r="J15" i="50"/>
  <c r="J14" i="50"/>
  <c r="J13" i="50"/>
  <c r="J16" i="50" s="1"/>
  <c r="J16" i="51" l="1"/>
  <c r="J17" i="51" s="1"/>
  <c r="J18" i="51" s="1"/>
  <c r="J17" i="53"/>
  <c r="J18" i="53" s="1"/>
  <c r="J17" i="50"/>
  <c r="J18" i="50" s="1"/>
  <c r="J13" i="49"/>
  <c r="I16" i="49" l="1"/>
  <c r="H16" i="49"/>
  <c r="G16" i="49"/>
  <c r="F16" i="49"/>
  <c r="E16" i="49"/>
  <c r="J15" i="49"/>
  <c r="J16" i="49" s="1"/>
  <c r="J14" i="49"/>
  <c r="J18" i="48"/>
  <c r="J17" i="48"/>
  <c r="H16" i="48"/>
  <c r="I16" i="48"/>
  <c r="J14" i="48"/>
  <c r="J15" i="48"/>
  <c r="J13" i="48"/>
  <c r="J17" i="49" l="1"/>
  <c r="J18" i="49" s="1"/>
  <c r="J16" i="48"/>
  <c r="G16" i="48"/>
  <c r="F16" i="48"/>
  <c r="E16" i="48"/>
  <c r="J13" i="47" l="1"/>
  <c r="I16" i="47"/>
  <c r="H16" i="47"/>
  <c r="G16" i="47"/>
  <c r="F16" i="47"/>
  <c r="E16" i="47"/>
  <c r="J16" i="47"/>
  <c r="J17" i="47" l="1"/>
  <c r="J18" i="47" s="1"/>
  <c r="J19" i="46"/>
  <c r="J15" i="46"/>
  <c r="I16" i="46" l="1"/>
  <c r="H16" i="46"/>
  <c r="G16" i="46"/>
  <c r="F16" i="46"/>
  <c r="E16" i="46"/>
  <c r="J14" i="46"/>
  <c r="J16" i="46"/>
  <c r="J17" i="46" l="1"/>
  <c r="J18" i="45"/>
  <c r="J17" i="45"/>
  <c r="H16" i="45"/>
  <c r="I16" i="45"/>
  <c r="J14" i="45"/>
  <c r="J16" i="45" s="1"/>
  <c r="J15" i="45"/>
  <c r="J13" i="45"/>
  <c r="G16" i="45"/>
  <c r="F16" i="45"/>
  <c r="E16" i="45"/>
  <c r="J16" i="68"/>
  <c r="J17" i="68" s="1"/>
</calcChain>
</file>

<file path=xl/sharedStrings.xml><?xml version="1.0" encoding="utf-8"?>
<sst xmlns="http://schemas.openxmlformats.org/spreadsheetml/2006/main" count="1004" uniqueCount="153">
  <si>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</si>
  <si>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</si>
  <si>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</si>
  <si>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</si>
  <si>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</si>
  <si>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</si>
  <si>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</si>
  <si>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</si>
  <si>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</si>
  <si>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</si>
  <si>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</si>
  <si>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</si>
  <si>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</si>
  <si>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</si>
  <si>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</si>
  <si>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</si>
  <si>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</si>
  <si>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</si>
  <si>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</si>
  <si>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</si>
  <si>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</si>
  <si>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BENEFICIAIRE: DOUMBIA ADAMA</t>
  </si>
  <si>
    <t>N° CC: 1442485M</t>
  </si>
  <si>
    <t xml:space="preserve">01 BP 3269 ABIDJAN 01  </t>
  </si>
  <si>
    <t>Cel. 05 77 36 32 - 01 13 18 64</t>
  </si>
  <si>
    <t>YOPOUGON GESCO MANUTENTION: LOT N° 5813 / ÎLOT 517</t>
  </si>
  <si>
    <t xml:space="preserve">M1 </t>
  </si>
  <si>
    <t>01952670 - 59076669</t>
  </si>
  <si>
    <t>M2</t>
  </si>
  <si>
    <t xml:space="preserve">KARIME COULIBALY </t>
  </si>
  <si>
    <t>SAMADOULOUGOU ISSA</t>
  </si>
  <si>
    <t>58010430 - 05248747</t>
  </si>
  <si>
    <t>1 F2</t>
  </si>
  <si>
    <t>CCGIM</t>
  </si>
  <si>
    <t>ORANGE MONEY</t>
  </si>
  <si>
    <t>GBONGUE TIEMOKO MARTIAL</t>
  </si>
  <si>
    <t>46334423 - 03963459</t>
  </si>
  <si>
    <t>CENTRE D'IMPOSITION: YOP II</t>
  </si>
  <si>
    <t>FICHE DES ENCAISSEMENTS : MOIS DE DECEMBRE 2018</t>
  </si>
  <si>
    <t>10/12/18</t>
  </si>
  <si>
    <t>19/12/18</t>
  </si>
  <si>
    <t>21/12/18</t>
  </si>
  <si>
    <t>01/01/19</t>
  </si>
  <si>
    <t>CAUTION</t>
  </si>
  <si>
    <t>GBONGUE TIEMOKO MARTIAL A RESTITUE LES CLES LE 06/01/2019</t>
  </si>
  <si>
    <t>FICHE DES ENCAISSEMENTS : MOIS DE JANVIER 2019</t>
  </si>
  <si>
    <t>24/01/19</t>
  </si>
  <si>
    <t>04/02/19</t>
  </si>
  <si>
    <t xml:space="preserve">CAUTION </t>
  </si>
  <si>
    <t>FICHE DES ENCAISSEMENTS : MOIS DE FEVRIER 2019</t>
  </si>
  <si>
    <t>14/02/19</t>
  </si>
  <si>
    <t>25/02/19 OM</t>
  </si>
  <si>
    <t>01/03/19</t>
  </si>
  <si>
    <t>FICHE DES ENCAISSEMENTS : MOIS DE MARS 2019</t>
  </si>
  <si>
    <t>01/04/19</t>
  </si>
  <si>
    <t>FICHE DES ENCAISSEMENTS : MOIS D'AVRIL 2019</t>
  </si>
  <si>
    <t>FICHE DES ENCAISSEMENTS : MOIS DE MAI 2019</t>
  </si>
  <si>
    <t>FICHE DES ENCAISSEMENTS : MOIS DE JUIN 2019</t>
  </si>
  <si>
    <t>FICHE DES ENCAISSEMENTS : MOIS DE JUILLET 2019</t>
  </si>
  <si>
    <t>DRAIMOND T GHISLAIN YOHOU</t>
  </si>
  <si>
    <t>08451532-02323254</t>
  </si>
  <si>
    <t>GNAHORE CELESTIN</t>
  </si>
  <si>
    <t>03643257-66252666</t>
  </si>
  <si>
    <t>01/07/19</t>
  </si>
  <si>
    <t>2 CAUTION +2AV</t>
  </si>
  <si>
    <t>06/07/19</t>
  </si>
  <si>
    <t>AV 08/19</t>
  </si>
  <si>
    <t>16/07/19</t>
  </si>
  <si>
    <t>17/07/19</t>
  </si>
  <si>
    <t>CAUTION 2 MOIS MAGASIN 2</t>
  </si>
  <si>
    <t>TROP PERCU  COMMISSION CCGIM JUIN 2019</t>
  </si>
  <si>
    <t>TOTAL A VERSER</t>
  </si>
  <si>
    <t>DRAIMOND TITIRO GHISLAIN YOHOU</t>
  </si>
  <si>
    <t>15/04/19</t>
  </si>
  <si>
    <t>08/04/19 OM</t>
  </si>
  <si>
    <t>26/04/19</t>
  </si>
  <si>
    <t>01/05/19</t>
  </si>
  <si>
    <t>REMIS LE 02/06/2019</t>
  </si>
  <si>
    <t>02/06/19</t>
  </si>
  <si>
    <t>26/06/19 OM</t>
  </si>
  <si>
    <t>17/06/19</t>
  </si>
  <si>
    <t>FICHE DES ENCAISSEMENTS : MOIS D'AOUT 2019</t>
  </si>
  <si>
    <t>31/08/19</t>
  </si>
  <si>
    <t>FICHE DES ENCAISSEMENTS : MOIS DE SEPEMBRE 2019</t>
  </si>
  <si>
    <t>19/08/19 SECUREL</t>
  </si>
  <si>
    <t>BRANCHEMENT + ABONNEMENT CIE 71 900 F CFA</t>
  </si>
  <si>
    <t>CIE</t>
  </si>
  <si>
    <t>AV 10/19+12000</t>
  </si>
  <si>
    <t>AVANCE 09+10/2019  + 12 000 F AVANCE DE 11/2019</t>
  </si>
  <si>
    <t>AVANCE 10/2019:  21 900 F</t>
  </si>
  <si>
    <t>03/10/19</t>
  </si>
  <si>
    <t>DEPENSES BRANCHEMENT ET ABONNEMENT CIE M1 + M2</t>
  </si>
  <si>
    <t xml:space="preserve"> AVANCE SECUREL 25 000 F +87 000 F BRANCHEMENT + ABONNEMENT CIE</t>
  </si>
  <si>
    <t>FICHE DES ENCAISSEMENTS : MOIS D'OCTOBRE 2019</t>
  </si>
  <si>
    <t>FICHE DES ENCAISSEMENTS : MOIS DE NOVEMBRE 2019</t>
  </si>
  <si>
    <t>08/10/19</t>
  </si>
  <si>
    <t>30/10/19</t>
  </si>
  <si>
    <t>AVANCE 10/2019 21 900 F RESTE A PAYER 10/2019  - DOIT 28 100 F POUR OCTOBRE 2019</t>
  </si>
  <si>
    <t>AVANCE 10/2019 21 900 F RESTE A PAYER  POUR NOVEMBRE 2019 LA SOMME DE 28 100 F</t>
  </si>
  <si>
    <t>BRANCHEMENT + SECUREL + ABONNEMENT (112 000 F)</t>
  </si>
  <si>
    <t>AVANCES 09 + 10 + 12 000 F AVANCE POUR 11/2019  - RESTE 38 000 F POUR LE LOYER DE 11/2019.</t>
  </si>
  <si>
    <t>07/11/19</t>
  </si>
  <si>
    <t>06/11/19</t>
  </si>
  <si>
    <t>30/11/19</t>
  </si>
  <si>
    <t>FICHE DES ENCAISSEMENTS : MOIS DE DECEMBRE 2019</t>
  </si>
  <si>
    <t>12/12/19</t>
  </si>
  <si>
    <t>31/12/19</t>
  </si>
  <si>
    <t>FICHE DES ENCAISSEMENTS : MOIS DE JANVIER 2020</t>
  </si>
  <si>
    <t>RESTITUTION D'UN MOIS DE CAUTION LE 08/01/2020</t>
  </si>
  <si>
    <t>10/01/20</t>
  </si>
  <si>
    <t>IL A PAYE 2 MOIS DE CAUTION ET 2 MOIS D'AVANCE + COMMISSION CCGIM LE 01/07/2019</t>
  </si>
  <si>
    <t>IL A PAYE 2 MOIS DE CAUTION ET 2 MOIS D'AVANCE + COMMISSION CCGIM LE 09/07/2019</t>
  </si>
  <si>
    <t>RESTITUTION D'UN MOIS DE CAUTION M2 LE 08/01/2020</t>
  </si>
  <si>
    <t>FICHE DES ENCAISSEMENTS : MOIS DE FEVRIER 2020</t>
  </si>
  <si>
    <t>11/02/20</t>
  </si>
  <si>
    <t>31/01/20</t>
  </si>
  <si>
    <t>26/02/20</t>
  </si>
  <si>
    <t>01/03/20</t>
  </si>
  <si>
    <t>FICHE DES ENCAISSEMENTS : MOIS DE MARS 2020</t>
  </si>
  <si>
    <t>SOUMAHORO LACINE</t>
  </si>
  <si>
    <t>18/03/20</t>
  </si>
  <si>
    <t>AV 04+05+06/20</t>
  </si>
  <si>
    <t>CAUTION M 2</t>
  </si>
  <si>
    <t>A PAYE CAUTION 2 MOIS + AVANCE 3 MOIS + COMMISSION CCGIM (300 000 F)</t>
  </si>
  <si>
    <t>57853670-44149252</t>
  </si>
  <si>
    <t>10/03/20</t>
  </si>
  <si>
    <t>31/03/20</t>
  </si>
  <si>
    <t>FICHE DES ENCAISSEMENTS : MOIS D'AVRIL 2020</t>
  </si>
  <si>
    <t>A PAYE CAUTION 2 MOIS + AVANCE 3 MOIS + COMMISSION CCGIM (300 000 F) APYE LE 18/03/2020</t>
  </si>
  <si>
    <t>23/04/20</t>
  </si>
  <si>
    <t>02/05/20</t>
  </si>
  <si>
    <t>FICHE DES ENCAISSEMENTS : MOIS DE MAI 2020</t>
  </si>
  <si>
    <t>FICHE DES ENCAISSEMENTS : MOIS DE JUIN 2020</t>
  </si>
  <si>
    <t>01/06/20</t>
  </si>
  <si>
    <t>04/07/20</t>
  </si>
  <si>
    <t>C CGIM</t>
  </si>
  <si>
    <t>FICHE DES ENCAISSEMENTS : MOIS DE JUILLET 2020</t>
  </si>
  <si>
    <t>29/07 OM</t>
  </si>
  <si>
    <t>30/07/20</t>
  </si>
  <si>
    <t>FICHE DES ENCAISSEMENTS : MOIS D'AOUT 2020</t>
  </si>
  <si>
    <t>A PAYE CAUTION 2 MOIS + AVANCE 3 MOIS + COMMISSION CCGIM (300 000 F) LE 18/03/2020</t>
  </si>
  <si>
    <t>02/09/20</t>
  </si>
  <si>
    <t>FICHE DES ENCAISSEMENTS : MOIS DE SEPTEMBRE 2020</t>
  </si>
  <si>
    <t>CARE INTERNATIONNAL Mme 73 62 14 16 LE 28/09/2020</t>
  </si>
  <si>
    <t>11/09/20</t>
  </si>
  <si>
    <t>ORANGE</t>
  </si>
  <si>
    <t>25/09/20</t>
  </si>
  <si>
    <t>01/10/20</t>
  </si>
  <si>
    <t>FICHE DES ENCAISSEMENTS : MOIS D'OCTOBRE 2020</t>
  </si>
  <si>
    <t>24/10/20</t>
  </si>
  <si>
    <t>10/10/20</t>
  </si>
  <si>
    <t>04/10/20</t>
  </si>
  <si>
    <t>ESPECES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</si>
</sst>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1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Border="1"/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94" t="s">
        <v>17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6"/>
      <c r="F2" s="16"/>
    </row>
    <row r="3" spans="1:12" ht="15.75" x14ac:dyDescent="0.25">
      <c r="A3" s="1">
        <v>1</v>
      </c>
      <c r="B3" s="15"/>
      <c r="C3" s="10"/>
      <c r="D3" s="13"/>
      <c r="E3" s="17"/>
      <c r="F3" s="17"/>
    </row>
    <row r="4" spans="1:12" ht="15.75" x14ac:dyDescent="0.25">
      <c r="A4" s="1">
        <v>2</v>
      </c>
      <c r="B4" s="3"/>
      <c r="C4" s="10"/>
      <c r="D4" s="13"/>
      <c r="E4" s="17"/>
      <c r="F4" s="17"/>
    </row>
    <row r="5" spans="1:12" ht="15.75" x14ac:dyDescent="0.25">
      <c r="A5" s="1">
        <v>3</v>
      </c>
      <c r="B5" s="3"/>
      <c r="C5" s="10"/>
      <c r="D5" s="13"/>
      <c r="E5" s="17"/>
      <c r="F5" s="17"/>
    </row>
    <row r="6" spans="1:12" ht="15.75" x14ac:dyDescent="0.25">
      <c r="A6" s="1">
        <v>4</v>
      </c>
      <c r="B6" s="3"/>
      <c r="C6" s="10"/>
      <c r="D6" s="13"/>
      <c r="E6" s="17"/>
      <c r="F6" s="17"/>
    </row>
    <row r="7" spans="1:12" ht="15.75" x14ac:dyDescent="0.25">
      <c r="A7" s="1">
        <v>5</v>
      </c>
      <c r="B7" s="3"/>
      <c r="C7" s="10"/>
      <c r="D7" s="8"/>
      <c r="E7" s="17"/>
      <c r="F7" s="17"/>
    </row>
    <row r="8" spans="1:12" ht="18.75" x14ac:dyDescent="0.3">
      <c r="A8" s="93" t="s">
        <v>6</v>
      </c>
      <c r="B8" s="93"/>
      <c r="C8" s="93"/>
      <c r="D8" s="18"/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K13" sqref="K13:K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81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37"/>
    </row>
    <row r="7" spans="1:14" ht="18.75" x14ac:dyDescent="0.3">
      <c r="D7" s="37" t="s">
        <v>23</v>
      </c>
      <c r="E7" s="37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" t="s">
        <v>60</v>
      </c>
      <c r="E13" s="13">
        <v>50000</v>
      </c>
      <c r="F13" s="13"/>
      <c r="G13" s="13"/>
      <c r="H13" s="13"/>
      <c r="I13" s="8"/>
      <c r="J13" s="13"/>
      <c r="K13" s="24" t="s">
        <v>63</v>
      </c>
      <c r="L13" s="39" t="s">
        <v>64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7" t="s">
        <v>62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 t="s">
        <v>65</v>
      </c>
      <c r="L14" s="20" t="s">
        <v>66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240000</v>
      </c>
      <c r="G15" s="13">
        <v>60000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240000</v>
      </c>
      <c r="G16" s="23">
        <f t="shared" si="1"/>
        <v>60000</v>
      </c>
      <c r="H16" s="23">
        <f t="shared" si="1"/>
        <v>0</v>
      </c>
      <c r="I16" s="23">
        <f t="shared" si="1"/>
        <v>0</v>
      </c>
      <c r="J16" s="23">
        <f t="shared" si="1"/>
        <v>0</v>
      </c>
      <c r="K16" s="24" t="s">
        <v>82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0</v>
      </c>
    </row>
    <row r="20" spans="1:12" x14ac:dyDescent="0.25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2" spans="1:12" x14ac:dyDescent="0.25">
      <c r="F22" s="21"/>
    </row>
    <row r="23" spans="1:12" x14ac:dyDescent="0.25">
      <c r="H23" s="21"/>
    </row>
  </sheetData>
  <mergeCells count="11">
    <mergeCell ref="K11:L11"/>
    <mergeCell ref="A16:D16"/>
    <mergeCell ref="A17:I17"/>
    <mergeCell ref="A18:I18"/>
    <mergeCell ref="A20:L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G36" sqref="G3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83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49"/>
    </row>
    <row r="7" spans="1:14" ht="18.75" x14ac:dyDescent="0.3">
      <c r="D7" s="49" t="s">
        <v>23</v>
      </c>
      <c r="E7" s="49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49"/>
      <c r="E8" s="49"/>
      <c r="F8" s="49"/>
      <c r="G8" s="49"/>
      <c r="H8" s="49"/>
      <c r="I8" s="49"/>
      <c r="J8" s="49"/>
      <c r="K8" s="48"/>
      <c r="L8" s="48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0" t="s">
        <v>60</v>
      </c>
      <c r="E13" s="13">
        <v>50000</v>
      </c>
      <c r="F13" s="13"/>
      <c r="G13" s="13"/>
      <c r="H13" s="13">
        <v>87000</v>
      </c>
      <c r="I13" s="8">
        <v>25000</v>
      </c>
      <c r="J13" s="13">
        <f>SUM(H13:I13)</f>
        <v>112000</v>
      </c>
      <c r="K13" s="24"/>
      <c r="L13" s="39" t="s">
        <v>84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0" t="s">
        <v>62</v>
      </c>
      <c r="E14" s="13">
        <v>50000</v>
      </c>
      <c r="F14" s="13"/>
      <c r="G14" s="13"/>
      <c r="H14" s="13">
        <v>71900</v>
      </c>
      <c r="I14" s="13"/>
      <c r="J14" s="13">
        <f t="shared" ref="J14:J15" si="0">SUM(H14:I14)</f>
        <v>71900</v>
      </c>
      <c r="K14" s="9"/>
      <c r="L14" s="20" t="s">
        <v>86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0" t="s">
        <v>31</v>
      </c>
      <c r="E15" s="13">
        <v>60000</v>
      </c>
      <c r="F15" s="13">
        <v>306000</v>
      </c>
      <c r="G15" s="13">
        <v>66000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306000</v>
      </c>
      <c r="G16" s="23">
        <f t="shared" si="1"/>
        <v>66000</v>
      </c>
      <c r="H16" s="23">
        <f t="shared" si="1"/>
        <v>158900</v>
      </c>
      <c r="I16" s="23">
        <f t="shared" si="1"/>
        <v>25000</v>
      </c>
      <c r="J16" s="23">
        <f t="shared" si="1"/>
        <v>183900</v>
      </c>
      <c r="K16" s="24" t="s">
        <v>90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-18390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165510</v>
      </c>
    </row>
    <row r="19" spans="1:12" ht="18.75" x14ac:dyDescent="0.3">
      <c r="A19" s="97" t="s">
        <v>91</v>
      </c>
      <c r="B19" s="97"/>
      <c r="C19" s="97"/>
      <c r="D19" s="97"/>
      <c r="E19" s="97"/>
      <c r="F19" s="97"/>
      <c r="G19" s="97"/>
      <c r="H19" s="97"/>
      <c r="I19" s="97"/>
      <c r="J19" s="19">
        <f>J13+J14</f>
        <v>183900</v>
      </c>
    </row>
    <row r="20" spans="1:12" ht="18.75" x14ac:dyDescent="0.3">
      <c r="A20" s="114"/>
      <c r="B20" s="114"/>
      <c r="C20" s="114"/>
      <c r="D20" s="114"/>
      <c r="E20" s="114"/>
      <c r="F20" s="114"/>
      <c r="G20" s="114"/>
      <c r="H20" s="114"/>
      <c r="I20" s="114"/>
      <c r="J20" s="54"/>
      <c r="K20" s="25"/>
      <c r="L20" s="25"/>
    </row>
    <row r="21" spans="1:12" ht="15.75" x14ac:dyDescent="0.25">
      <c r="A21" s="1">
        <v>1</v>
      </c>
      <c r="B21" s="38" t="s">
        <v>59</v>
      </c>
      <c r="C21" s="10" t="s">
        <v>26</v>
      </c>
      <c r="D21" s="53" t="s">
        <v>60</v>
      </c>
      <c r="E21" s="115" t="s">
        <v>92</v>
      </c>
      <c r="F21" s="115"/>
      <c r="G21" s="115"/>
      <c r="H21" s="115"/>
      <c r="I21" s="115"/>
      <c r="J21" s="115"/>
      <c r="K21" s="115"/>
      <c r="L21" s="115"/>
    </row>
    <row r="22" spans="1:12" ht="15.75" x14ac:dyDescent="0.25">
      <c r="A22" s="111" t="s">
        <v>88</v>
      </c>
      <c r="B22" s="112"/>
      <c r="C22" s="112"/>
      <c r="D22" s="112"/>
      <c r="E22" s="113"/>
      <c r="F22" s="113"/>
      <c r="G22" s="113"/>
      <c r="H22" s="113"/>
      <c r="I22" s="113"/>
      <c r="J22" s="113"/>
      <c r="K22" s="113"/>
      <c r="L22" s="113"/>
    </row>
    <row r="23" spans="1:12" ht="15.75" x14ac:dyDescent="0.25">
      <c r="A23" s="1">
        <v>2</v>
      </c>
      <c r="B23" s="22" t="s">
        <v>61</v>
      </c>
      <c r="C23" s="10" t="s">
        <v>28</v>
      </c>
      <c r="D23" s="53" t="s">
        <v>62</v>
      </c>
      <c r="E23" s="116" t="s">
        <v>85</v>
      </c>
      <c r="F23" s="117"/>
      <c r="G23" s="117"/>
      <c r="H23" s="117"/>
      <c r="I23" s="117"/>
      <c r="J23" s="117"/>
      <c r="K23" s="117"/>
      <c r="L23" s="117"/>
    </row>
    <row r="24" spans="1:12" x14ac:dyDescent="0.25">
      <c r="A24" s="102" t="s">
        <v>89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1:12" x14ac:dyDescent="0.25">
      <c r="F25" s="21"/>
    </row>
    <row r="26" spans="1:12" x14ac:dyDescent="0.25">
      <c r="F26" s="21"/>
    </row>
    <row r="27" spans="1:12" x14ac:dyDescent="0.25">
      <c r="D27" s="21"/>
      <c r="H27" s="21"/>
    </row>
  </sheetData>
  <mergeCells count="16">
    <mergeCell ref="K11:L11"/>
    <mergeCell ref="A16:D16"/>
    <mergeCell ref="A17:I17"/>
    <mergeCell ref="A18:I18"/>
    <mergeCell ref="A24:L24"/>
    <mergeCell ref="A22:L22"/>
    <mergeCell ref="A19:I19"/>
    <mergeCell ref="A20:I20"/>
    <mergeCell ref="E21:L21"/>
    <mergeCell ref="E23:L23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2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9.4257812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93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52"/>
    </row>
    <row r="7" spans="1:14" ht="18.75" x14ac:dyDescent="0.3">
      <c r="D7" s="52" t="s">
        <v>23</v>
      </c>
      <c r="E7" s="52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52"/>
      <c r="E8" s="52"/>
      <c r="F8" s="52"/>
      <c r="G8" s="52"/>
      <c r="H8" s="52"/>
      <c r="I8" s="52"/>
      <c r="J8" s="52"/>
      <c r="K8" s="51"/>
      <c r="L8" s="51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3" t="s">
        <v>60</v>
      </c>
      <c r="E13" s="13">
        <v>50000</v>
      </c>
      <c r="F13" s="13"/>
      <c r="G13" s="13"/>
      <c r="H13" s="13"/>
      <c r="I13" s="8"/>
      <c r="J13" s="13">
        <f>SUM(H13:I13)</f>
        <v>0</v>
      </c>
      <c r="K13" s="24"/>
      <c r="L13" s="39" t="s">
        <v>87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3" t="s">
        <v>62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3" t="s">
        <v>31</v>
      </c>
      <c r="E15" s="13">
        <v>60000</v>
      </c>
      <c r="F15" s="13">
        <v>372000</v>
      </c>
      <c r="G15" s="13">
        <v>72000</v>
      </c>
      <c r="H15" s="13">
        <v>60000</v>
      </c>
      <c r="I15" s="20">
        <v>240000</v>
      </c>
      <c r="J15" s="13">
        <f t="shared" si="0"/>
        <v>300000</v>
      </c>
      <c r="K15" s="24" t="s">
        <v>95</v>
      </c>
      <c r="L15" s="20" t="s">
        <v>34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372000</v>
      </c>
      <c r="G16" s="23">
        <f t="shared" si="1"/>
        <v>72000</v>
      </c>
      <c r="H16" s="23">
        <f t="shared" si="1"/>
        <v>60000</v>
      </c>
      <c r="I16" s="20">
        <f t="shared" si="1"/>
        <v>240000</v>
      </c>
      <c r="J16" s="23">
        <f t="shared" si="1"/>
        <v>300000</v>
      </c>
      <c r="K16" s="24" t="s">
        <v>96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-30000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270000</v>
      </c>
    </row>
    <row r="19" spans="1:12" ht="15.75" x14ac:dyDescent="0.25">
      <c r="A19" s="1">
        <v>2</v>
      </c>
      <c r="B19" s="22" t="s">
        <v>61</v>
      </c>
      <c r="C19" s="10" t="s">
        <v>28</v>
      </c>
      <c r="D19" s="53" t="s">
        <v>62</v>
      </c>
      <c r="E19" s="13">
        <v>50000</v>
      </c>
      <c r="F19" s="116" t="s">
        <v>85</v>
      </c>
      <c r="G19" s="102"/>
      <c r="H19" s="102"/>
      <c r="I19" s="102"/>
      <c r="J19" s="102"/>
      <c r="K19" s="102"/>
      <c r="L19" s="102"/>
    </row>
    <row r="20" spans="1:12" x14ac:dyDescent="0.25">
      <c r="A20" s="102" t="s">
        <v>97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12" x14ac:dyDescent="0.25">
      <c r="F21" s="21"/>
    </row>
    <row r="22" spans="1:12" x14ac:dyDescent="0.25">
      <c r="D22" s="21"/>
      <c r="F22" s="21"/>
    </row>
    <row r="23" spans="1:12" x14ac:dyDescent="0.25">
      <c r="H23" s="21"/>
    </row>
  </sheetData>
  <mergeCells count="12">
    <mergeCell ref="K11:L11"/>
    <mergeCell ref="A16:D16"/>
    <mergeCell ref="A17:I17"/>
    <mergeCell ref="A18:I18"/>
    <mergeCell ref="A20:L20"/>
    <mergeCell ref="F19:L19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F16" sqref="F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94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52"/>
    </row>
    <row r="7" spans="1:14" ht="18.75" x14ac:dyDescent="0.3">
      <c r="D7" s="52" t="s">
        <v>23</v>
      </c>
      <c r="E7" s="52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52"/>
      <c r="E8" s="52"/>
      <c r="F8" s="52"/>
      <c r="G8" s="52"/>
      <c r="H8" s="52"/>
      <c r="I8" s="52"/>
      <c r="J8" s="52"/>
      <c r="K8" s="51"/>
      <c r="L8" s="51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3" t="s">
        <v>60</v>
      </c>
      <c r="E13" s="13">
        <v>50000</v>
      </c>
      <c r="F13" s="13"/>
      <c r="G13" s="13"/>
      <c r="H13" s="13">
        <v>38000</v>
      </c>
      <c r="I13" s="8"/>
      <c r="J13" s="13">
        <f>SUM(H13:I13)</f>
        <v>38000</v>
      </c>
      <c r="K13" s="24" t="s">
        <v>102</v>
      </c>
      <c r="L13" s="20" t="s">
        <v>34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3" t="s">
        <v>62</v>
      </c>
      <c r="E14" s="13">
        <v>50000</v>
      </c>
      <c r="F14" s="13"/>
      <c r="G14" s="13"/>
      <c r="H14" s="13">
        <v>28100</v>
      </c>
      <c r="I14" s="13"/>
      <c r="J14" s="13">
        <f t="shared" ref="J14" si="0">SUM(H14:I14)</f>
        <v>28100</v>
      </c>
      <c r="K14" s="9" t="s">
        <v>101</v>
      </c>
      <c r="L14" s="20" t="s">
        <v>34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3" t="s">
        <v>31</v>
      </c>
      <c r="E15" s="13">
        <v>60000</v>
      </c>
      <c r="F15" s="13">
        <v>72000</v>
      </c>
      <c r="G15" s="13">
        <v>72000</v>
      </c>
      <c r="H15" s="13"/>
      <c r="I15" s="13"/>
      <c r="J15" s="13"/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72000</v>
      </c>
      <c r="G16" s="23">
        <f t="shared" si="1"/>
        <v>72000</v>
      </c>
      <c r="H16" s="23">
        <f t="shared" si="1"/>
        <v>66100</v>
      </c>
      <c r="I16" s="23">
        <f t="shared" si="1"/>
        <v>0</v>
      </c>
      <c r="J16" s="23">
        <f t="shared" si="1"/>
        <v>66100</v>
      </c>
      <c r="K16" s="24" t="s">
        <v>103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-6610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59490</v>
      </c>
    </row>
    <row r="19" spans="1:12" ht="15.75" x14ac:dyDescent="0.25">
      <c r="A19" s="1">
        <v>2</v>
      </c>
      <c r="B19" s="22" t="s">
        <v>61</v>
      </c>
      <c r="C19" s="10" t="s">
        <v>28</v>
      </c>
      <c r="D19" s="53" t="s">
        <v>62</v>
      </c>
      <c r="E19" s="13">
        <v>50000</v>
      </c>
      <c r="F19" s="116" t="s">
        <v>85</v>
      </c>
      <c r="G19" s="102"/>
      <c r="H19" s="102"/>
      <c r="I19" s="102"/>
      <c r="J19" s="102"/>
      <c r="K19" s="102"/>
      <c r="L19" s="102"/>
    </row>
    <row r="20" spans="1:12" x14ac:dyDescent="0.25">
      <c r="A20" s="102" t="s">
        <v>98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12" x14ac:dyDescent="0.25">
      <c r="F21" s="21"/>
    </row>
    <row r="22" spans="1:12" ht="15.75" x14ac:dyDescent="0.25">
      <c r="A22" s="1">
        <v>1</v>
      </c>
      <c r="B22" s="38" t="s">
        <v>59</v>
      </c>
      <c r="C22" s="10" t="s">
        <v>26</v>
      </c>
      <c r="D22" s="55" t="s">
        <v>60</v>
      </c>
      <c r="E22" s="13">
        <v>50000</v>
      </c>
      <c r="F22" s="118" t="s">
        <v>99</v>
      </c>
      <c r="G22" s="119"/>
      <c r="H22" s="119"/>
      <c r="I22" s="119"/>
      <c r="J22" s="119"/>
      <c r="K22" s="119"/>
      <c r="L22" s="120"/>
    </row>
    <row r="23" spans="1:12" x14ac:dyDescent="0.25">
      <c r="A23" s="121" t="s">
        <v>100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</row>
  </sheetData>
  <mergeCells count="14">
    <mergeCell ref="F22:L22"/>
    <mergeCell ref="A23:L23"/>
    <mergeCell ref="A20:L20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19:L1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104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57"/>
    </row>
    <row r="7" spans="1:14" ht="18.75" x14ac:dyDescent="0.3">
      <c r="D7" s="57" t="s">
        <v>23</v>
      </c>
      <c r="E7" s="57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57"/>
      <c r="E8" s="57"/>
      <c r="F8" s="57"/>
      <c r="G8" s="57"/>
      <c r="H8" s="57"/>
      <c r="I8" s="57"/>
      <c r="J8" s="57"/>
      <c r="K8" s="56"/>
      <c r="L8" s="56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58" t="s">
        <v>60</v>
      </c>
      <c r="E13" s="13">
        <v>50000</v>
      </c>
      <c r="F13" s="13"/>
      <c r="G13" s="13"/>
      <c r="H13" s="13">
        <v>50000</v>
      </c>
      <c r="I13" s="8"/>
      <c r="J13" s="13">
        <f>SUM(H13:I13)</f>
        <v>50000</v>
      </c>
      <c r="K13" s="24" t="s">
        <v>105</v>
      </c>
      <c r="L13" s="20" t="s">
        <v>34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58" t="s">
        <v>62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58" t="s">
        <v>31</v>
      </c>
      <c r="E15" s="13">
        <v>60000</v>
      </c>
      <c r="F15" s="13">
        <v>138000</v>
      </c>
      <c r="G15" s="13">
        <v>78000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138000</v>
      </c>
      <c r="G16" s="23">
        <f t="shared" si="1"/>
        <v>78000</v>
      </c>
      <c r="H16" s="23">
        <f t="shared" si="1"/>
        <v>50000</v>
      </c>
      <c r="I16" s="23">
        <f t="shared" si="1"/>
        <v>0</v>
      </c>
      <c r="J16" s="23">
        <f t="shared" si="1"/>
        <v>50000</v>
      </c>
      <c r="K16" s="24" t="s">
        <v>106</v>
      </c>
      <c r="L16" s="23" t="s">
        <v>33</v>
      </c>
      <c r="M16" s="25"/>
    </row>
    <row r="17" spans="1:10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-5000</v>
      </c>
    </row>
    <row r="18" spans="1:10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45000</v>
      </c>
    </row>
    <row r="21" spans="1:10" x14ac:dyDescent="0.25">
      <c r="E21" s="21"/>
      <c r="F21" s="21"/>
    </row>
    <row r="22" spans="1:10" x14ac:dyDescent="0.25">
      <c r="F22" s="21"/>
    </row>
    <row r="24" spans="1:10" x14ac:dyDescent="0.25">
      <c r="F24" s="21"/>
    </row>
    <row r="26" spans="1:10" x14ac:dyDescent="0.25">
      <c r="F26" s="21"/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K26" sqref="K2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107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60"/>
    </row>
    <row r="7" spans="1:14" ht="18.75" x14ac:dyDescent="0.3">
      <c r="D7" s="60" t="s">
        <v>23</v>
      </c>
      <c r="E7" s="60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60"/>
      <c r="E8" s="60"/>
      <c r="F8" s="60"/>
      <c r="G8" s="60"/>
      <c r="H8" s="60"/>
      <c r="I8" s="60"/>
      <c r="J8" s="60"/>
      <c r="K8" s="59"/>
      <c r="L8" s="59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61" t="s">
        <v>60</v>
      </c>
      <c r="E13" s="13">
        <v>50000</v>
      </c>
      <c r="F13" s="13"/>
      <c r="G13" s="13"/>
      <c r="H13" s="13">
        <v>50000</v>
      </c>
      <c r="I13" s="8"/>
      <c r="J13" s="13">
        <f>SUM(H13:I13)</f>
        <v>50000</v>
      </c>
      <c r="K13" s="24" t="s">
        <v>109</v>
      </c>
      <c r="L13" s="20" t="s">
        <v>34</v>
      </c>
      <c r="N13" s="21"/>
    </row>
    <row r="14" spans="1:14" ht="20.25" customHeight="1" x14ac:dyDescent="0.25">
      <c r="A14" s="1">
        <v>2</v>
      </c>
      <c r="B14" s="63"/>
      <c r="C14" s="10" t="s">
        <v>28</v>
      </c>
      <c r="D14" s="61" t="s">
        <v>62</v>
      </c>
      <c r="E14" s="13">
        <v>50000</v>
      </c>
      <c r="F14" s="13"/>
      <c r="G14" s="13"/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61" t="s">
        <v>31</v>
      </c>
      <c r="E15" s="13">
        <v>60000</v>
      </c>
      <c r="F15" s="13">
        <v>204000</v>
      </c>
      <c r="G15" s="13">
        <v>84000</v>
      </c>
      <c r="H15" s="13"/>
      <c r="I15" s="13"/>
      <c r="J15" s="13"/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0">SUM(F13:F15)</f>
        <v>204000</v>
      </c>
      <c r="G16" s="23">
        <f t="shared" si="0"/>
        <v>84000</v>
      </c>
      <c r="H16" s="23">
        <f t="shared" si="0"/>
        <v>50000</v>
      </c>
      <c r="I16" s="23">
        <f t="shared" si="0"/>
        <v>0</v>
      </c>
      <c r="J16" s="23">
        <f t="shared" si="0"/>
        <v>50000</v>
      </c>
      <c r="K16" s="24" t="s">
        <v>115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-5000</v>
      </c>
    </row>
    <row r="18" spans="1:12" ht="17.25" customHeight="1" x14ac:dyDescent="0.3">
      <c r="A18" s="125" t="s">
        <v>112</v>
      </c>
      <c r="B18" s="126"/>
      <c r="C18" s="126"/>
      <c r="D18" s="126"/>
      <c r="E18" s="126"/>
      <c r="F18" s="126"/>
      <c r="G18" s="126"/>
      <c r="H18" s="126"/>
      <c r="I18" s="127"/>
      <c r="J18" s="13">
        <v>-50000</v>
      </c>
    </row>
    <row r="19" spans="1:12" ht="18.75" x14ac:dyDescent="0.3">
      <c r="A19" s="97" t="s">
        <v>19</v>
      </c>
      <c r="B19" s="97"/>
      <c r="C19" s="97"/>
      <c r="D19" s="97"/>
      <c r="E19" s="97"/>
      <c r="F19" s="97"/>
      <c r="G19" s="97"/>
      <c r="H19" s="97"/>
      <c r="I19" s="97"/>
      <c r="J19" s="19">
        <f>SUM(J16:J18)</f>
        <v>-5000</v>
      </c>
    </row>
    <row r="21" spans="1:12" ht="18.75" x14ac:dyDescent="0.25">
      <c r="B21" s="63" t="s">
        <v>61</v>
      </c>
      <c r="C21" s="10" t="s">
        <v>28</v>
      </c>
      <c r="D21" s="62" t="s">
        <v>62</v>
      </c>
      <c r="E21" s="13">
        <v>50000</v>
      </c>
      <c r="F21" s="122" t="s">
        <v>108</v>
      </c>
      <c r="G21" s="123"/>
      <c r="H21" s="123"/>
      <c r="I21" s="123"/>
      <c r="J21" s="123"/>
      <c r="K21" s="123"/>
      <c r="L21" s="124"/>
    </row>
    <row r="22" spans="1:12" x14ac:dyDescent="0.25">
      <c r="E22" s="21"/>
      <c r="F22" s="21"/>
    </row>
    <row r="23" spans="1:12" x14ac:dyDescent="0.25">
      <c r="F23" s="21"/>
    </row>
    <row r="25" spans="1:12" x14ac:dyDescent="0.25">
      <c r="F25" s="21"/>
      <c r="H25" s="21"/>
    </row>
    <row r="27" spans="1:12" x14ac:dyDescent="0.25">
      <c r="F27" s="21"/>
    </row>
  </sheetData>
  <mergeCells count="12">
    <mergeCell ref="A10:L10"/>
    <mergeCell ref="A4:L4"/>
    <mergeCell ref="C6:I6"/>
    <mergeCell ref="J6:K6"/>
    <mergeCell ref="F7:L7"/>
    <mergeCell ref="A9:L9"/>
    <mergeCell ref="F21:L21"/>
    <mergeCell ref="A18:I18"/>
    <mergeCell ref="K11:L11"/>
    <mergeCell ref="A16:D16"/>
    <mergeCell ref="A17:I17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113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65"/>
    </row>
    <row r="7" spans="1:14" ht="18.75" x14ac:dyDescent="0.3">
      <c r="D7" s="65" t="s">
        <v>23</v>
      </c>
      <c r="E7" s="65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65"/>
      <c r="E8" s="65"/>
      <c r="F8" s="65"/>
      <c r="G8" s="65"/>
      <c r="H8" s="65"/>
      <c r="I8" s="65"/>
      <c r="J8" s="65"/>
      <c r="K8" s="64"/>
      <c r="L8" s="64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66" t="s">
        <v>60</v>
      </c>
      <c r="E13" s="13">
        <v>50000</v>
      </c>
      <c r="F13" s="13"/>
      <c r="G13" s="13"/>
      <c r="H13" s="13">
        <v>50000</v>
      </c>
      <c r="I13" s="8"/>
      <c r="J13" s="13">
        <f>SUM(H13:I13)</f>
        <v>50000</v>
      </c>
      <c r="K13" s="24" t="s">
        <v>114</v>
      </c>
      <c r="L13" s="20" t="s">
        <v>34</v>
      </c>
      <c r="N13" s="21"/>
    </row>
    <row r="14" spans="1:14" ht="20.25" customHeight="1" x14ac:dyDescent="0.25">
      <c r="A14" s="1">
        <v>2</v>
      </c>
      <c r="B14" s="63"/>
      <c r="C14" s="10" t="s">
        <v>28</v>
      </c>
      <c r="D14" s="66" t="s">
        <v>62</v>
      </c>
      <c r="E14" s="13">
        <v>50000</v>
      </c>
      <c r="F14" s="13"/>
      <c r="G14" s="13"/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66" t="s">
        <v>31</v>
      </c>
      <c r="E15" s="13">
        <v>60000</v>
      </c>
      <c r="F15" s="13">
        <v>270000</v>
      </c>
      <c r="G15" s="13">
        <v>90000</v>
      </c>
      <c r="H15" s="13">
        <v>60000</v>
      </c>
      <c r="I15" s="8">
        <v>120000</v>
      </c>
      <c r="J15" s="13">
        <f t="shared" ref="J15" si="0">SUM(H15:I15)</f>
        <v>180000</v>
      </c>
      <c r="K15" s="24" t="s">
        <v>116</v>
      </c>
      <c r="L15" s="20" t="s">
        <v>34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270000</v>
      </c>
      <c r="G16" s="23">
        <f t="shared" si="1"/>
        <v>90000</v>
      </c>
      <c r="H16" s="23">
        <f t="shared" si="1"/>
        <v>110000</v>
      </c>
      <c r="I16" s="8">
        <f t="shared" si="1"/>
        <v>120000</v>
      </c>
      <c r="J16" s="23">
        <f t="shared" si="1"/>
        <v>230000</v>
      </c>
      <c r="K16" s="24" t="s">
        <v>117</v>
      </c>
      <c r="L16" s="23" t="s">
        <v>33</v>
      </c>
      <c r="M16" s="25"/>
    </row>
    <row r="17" spans="1:10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-23000</v>
      </c>
    </row>
    <row r="18" spans="1:10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207000</v>
      </c>
    </row>
    <row r="20" spans="1:10" x14ac:dyDescent="0.25">
      <c r="E20" s="21"/>
      <c r="F20" s="21"/>
    </row>
    <row r="21" spans="1:10" x14ac:dyDescent="0.25">
      <c r="F21" s="21"/>
    </row>
    <row r="22" spans="1:10" x14ac:dyDescent="0.25">
      <c r="F22" s="21"/>
    </row>
    <row r="23" spans="1:10" x14ac:dyDescent="0.25">
      <c r="F23" s="21"/>
      <c r="H23" s="21"/>
    </row>
    <row r="25" spans="1:10" x14ac:dyDescent="0.25">
      <c r="F25" s="21"/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K28" sqref="K2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118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68"/>
    </row>
    <row r="7" spans="1:14" ht="18.75" x14ac:dyDescent="0.3">
      <c r="D7" s="68" t="s">
        <v>23</v>
      </c>
      <c r="E7" s="68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68"/>
      <c r="E8" s="68"/>
      <c r="F8" s="68"/>
      <c r="G8" s="68"/>
      <c r="H8" s="68"/>
      <c r="I8" s="68"/>
      <c r="J8" s="68"/>
      <c r="K8" s="67"/>
      <c r="L8" s="67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69" t="s">
        <v>60</v>
      </c>
      <c r="E13" s="13">
        <v>50000</v>
      </c>
      <c r="F13" s="13"/>
      <c r="G13" s="13"/>
      <c r="H13" s="13">
        <v>50000</v>
      </c>
      <c r="I13" s="8"/>
      <c r="J13" s="13">
        <f>SUM(H13:I13)</f>
        <v>50000</v>
      </c>
      <c r="K13" s="24" t="s">
        <v>125</v>
      </c>
      <c r="L13" s="20" t="s">
        <v>34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69" t="s">
        <v>124</v>
      </c>
      <c r="E14" s="13">
        <v>50000</v>
      </c>
      <c r="F14" s="13"/>
      <c r="G14" s="13"/>
      <c r="H14" s="13"/>
      <c r="I14" s="13"/>
      <c r="J14" s="13">
        <v>150000</v>
      </c>
      <c r="K14" s="9" t="s">
        <v>120</v>
      </c>
      <c r="L14" s="20" t="s">
        <v>121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69" t="s">
        <v>31</v>
      </c>
      <c r="E15" s="13">
        <v>60000</v>
      </c>
      <c r="F15" s="13">
        <v>150000</v>
      </c>
      <c r="G15" s="13">
        <v>90000</v>
      </c>
      <c r="H15" s="13"/>
      <c r="I15" s="8"/>
      <c r="J15" s="13">
        <f t="shared" ref="J15" si="0">SUM(H15:I15)</f>
        <v>0</v>
      </c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150000</v>
      </c>
      <c r="G16" s="23">
        <f t="shared" si="1"/>
        <v>90000</v>
      </c>
      <c r="H16" s="23">
        <f t="shared" si="1"/>
        <v>50000</v>
      </c>
      <c r="I16" s="23">
        <f t="shared" si="1"/>
        <v>0</v>
      </c>
      <c r="J16" s="23">
        <f t="shared" si="1"/>
        <v>200000</v>
      </c>
      <c r="K16" s="24" t="s">
        <v>126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-20000</v>
      </c>
    </row>
    <row r="18" spans="1:12" ht="17.25" customHeight="1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3">
        <f>SUM(J16:J17)</f>
        <v>180000</v>
      </c>
    </row>
    <row r="19" spans="1:12" ht="17.25" customHeight="1" x14ac:dyDescent="0.3">
      <c r="A19" s="103" t="s">
        <v>122</v>
      </c>
      <c r="B19" s="104"/>
      <c r="C19" s="104"/>
      <c r="D19" s="104"/>
      <c r="E19" s="104"/>
      <c r="F19" s="104"/>
      <c r="G19" s="104"/>
      <c r="H19" s="104"/>
      <c r="I19" s="105"/>
      <c r="J19" s="13">
        <v>100000</v>
      </c>
    </row>
    <row r="20" spans="1:12" ht="18.75" x14ac:dyDescent="0.3">
      <c r="A20" s="97" t="s">
        <v>71</v>
      </c>
      <c r="B20" s="97"/>
      <c r="C20" s="97"/>
      <c r="D20" s="97"/>
      <c r="E20" s="97"/>
      <c r="F20" s="97"/>
      <c r="G20" s="97"/>
      <c r="H20" s="97"/>
      <c r="I20" s="97"/>
      <c r="J20" s="19">
        <f>SUM(J18:J19)</f>
        <v>280000</v>
      </c>
    </row>
    <row r="22" spans="1:12" ht="15.75" x14ac:dyDescent="0.25">
      <c r="A22" s="1">
        <v>2</v>
      </c>
      <c r="B22" s="15" t="s">
        <v>119</v>
      </c>
      <c r="C22" s="10" t="s">
        <v>28</v>
      </c>
      <c r="D22" s="69" t="s">
        <v>62</v>
      </c>
      <c r="E22" s="13">
        <v>50000</v>
      </c>
      <c r="F22" s="122"/>
      <c r="G22" s="123"/>
      <c r="H22" s="123"/>
      <c r="I22" s="123"/>
      <c r="J22" s="123"/>
      <c r="K22" s="123"/>
      <c r="L22" s="124"/>
    </row>
    <row r="23" spans="1:12" x14ac:dyDescent="0.25">
      <c r="A23" s="121" t="s">
        <v>123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</row>
    <row r="24" spans="1:12" x14ac:dyDescent="0.25">
      <c r="F24" s="21"/>
    </row>
    <row r="25" spans="1:12" x14ac:dyDescent="0.25">
      <c r="F25" s="21"/>
      <c r="H25" s="21"/>
    </row>
    <row r="27" spans="1:12" x14ac:dyDescent="0.25">
      <c r="F27" s="21"/>
    </row>
  </sheetData>
  <mergeCells count="14">
    <mergeCell ref="K11:L11"/>
    <mergeCell ref="A16:D16"/>
    <mergeCell ref="A17:I17"/>
    <mergeCell ref="A18:I18"/>
    <mergeCell ref="A23:L23"/>
    <mergeCell ref="F22:L22"/>
    <mergeCell ref="A19:I19"/>
    <mergeCell ref="A20:I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H24" sqref="H2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127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71"/>
    </row>
    <row r="7" spans="1:14" ht="18.75" x14ac:dyDescent="0.3">
      <c r="D7" s="71" t="s">
        <v>23</v>
      </c>
      <c r="E7" s="71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71"/>
      <c r="E8" s="71"/>
      <c r="F8" s="71"/>
      <c r="G8" s="71"/>
      <c r="H8" s="71"/>
      <c r="I8" s="71"/>
      <c r="J8" s="71"/>
      <c r="K8" s="70"/>
      <c r="L8" s="70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2" t="s">
        <v>60</v>
      </c>
      <c r="E13" s="13">
        <v>50000</v>
      </c>
      <c r="F13" s="13"/>
      <c r="G13" s="13"/>
      <c r="H13" s="13"/>
      <c r="I13" s="8"/>
      <c r="J13" s="13"/>
      <c r="K13" s="24"/>
      <c r="L13" s="20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72" t="s">
        <v>124</v>
      </c>
      <c r="E14" s="13">
        <v>50000</v>
      </c>
      <c r="F14" s="13"/>
      <c r="G14" s="13"/>
      <c r="H14" s="13"/>
      <c r="I14" s="13"/>
      <c r="J14" s="13"/>
      <c r="K14" s="9" t="s">
        <v>120</v>
      </c>
      <c r="L14" s="20" t="s">
        <v>121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2" t="s">
        <v>31</v>
      </c>
      <c r="E15" s="13">
        <v>60000</v>
      </c>
      <c r="F15" s="13">
        <v>216000</v>
      </c>
      <c r="G15" s="13">
        <v>96000</v>
      </c>
      <c r="H15" s="13">
        <v>60000</v>
      </c>
      <c r="I15" s="8">
        <v>120000</v>
      </c>
      <c r="J15" s="13">
        <f>SUM(H15:I15)</f>
        <v>180000</v>
      </c>
      <c r="K15" s="24" t="s">
        <v>129</v>
      </c>
      <c r="L15" s="20" t="s">
        <v>34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0">SUM(F13:F15)</f>
        <v>216000</v>
      </c>
      <c r="G16" s="23">
        <f t="shared" si="0"/>
        <v>96000</v>
      </c>
      <c r="H16" s="23">
        <f t="shared" si="0"/>
        <v>60000</v>
      </c>
      <c r="I16" s="76">
        <f t="shared" si="0"/>
        <v>120000</v>
      </c>
      <c r="J16" s="23">
        <f t="shared" si="0"/>
        <v>180000</v>
      </c>
      <c r="K16" s="24" t="s">
        <v>130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-18000</v>
      </c>
    </row>
    <row r="18" spans="1:12" ht="17.25" customHeight="1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3">
        <f>SUM(J16:J17)</f>
        <v>162000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72" t="s">
        <v>62</v>
      </c>
      <c r="E20" s="13">
        <v>50000</v>
      </c>
      <c r="F20" s="122"/>
      <c r="G20" s="123"/>
      <c r="H20" s="123"/>
      <c r="I20" s="123"/>
      <c r="J20" s="123"/>
      <c r="K20" s="123"/>
      <c r="L20" s="124"/>
    </row>
    <row r="21" spans="1:12" x14ac:dyDescent="0.25">
      <c r="A21" s="121" t="s">
        <v>128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</row>
    <row r="25" spans="1:12" x14ac:dyDescent="0.25">
      <c r="F25" s="21"/>
    </row>
  </sheetData>
  <mergeCells count="12">
    <mergeCell ref="A10:L10"/>
    <mergeCell ref="A4:L4"/>
    <mergeCell ref="C6:I6"/>
    <mergeCell ref="J6:K6"/>
    <mergeCell ref="F7:L7"/>
    <mergeCell ref="A9:L9"/>
    <mergeCell ref="F20:L20"/>
    <mergeCell ref="A21:L21"/>
    <mergeCell ref="K11:L11"/>
    <mergeCell ref="A16:D16"/>
    <mergeCell ref="A17:I17"/>
    <mergeCell ref="A18:I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K24" sqref="K2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131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74"/>
    </row>
    <row r="7" spans="1:14" ht="18.75" x14ac:dyDescent="0.3">
      <c r="D7" s="74" t="s">
        <v>23</v>
      </c>
      <c r="E7" s="74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74"/>
      <c r="E8" s="74"/>
      <c r="F8" s="74"/>
      <c r="G8" s="74"/>
      <c r="H8" s="74"/>
      <c r="I8" s="74"/>
      <c r="J8" s="74"/>
      <c r="K8" s="73"/>
      <c r="L8" s="73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5" t="s">
        <v>60</v>
      </c>
      <c r="E13" s="13">
        <v>50000</v>
      </c>
      <c r="F13" s="13">
        <v>55000</v>
      </c>
      <c r="G13" s="13">
        <v>5000</v>
      </c>
      <c r="H13" s="13"/>
      <c r="I13" s="8"/>
      <c r="J13" s="13"/>
      <c r="K13" s="24"/>
      <c r="L13" s="20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75" t="s">
        <v>124</v>
      </c>
      <c r="E14" s="13">
        <v>50000</v>
      </c>
      <c r="F14" s="13"/>
      <c r="G14" s="13"/>
      <c r="H14" s="13"/>
      <c r="I14" s="13"/>
      <c r="J14" s="13"/>
      <c r="K14" s="9" t="s">
        <v>120</v>
      </c>
      <c r="L14" s="20" t="s">
        <v>121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5" t="s">
        <v>31</v>
      </c>
      <c r="E15" s="13">
        <v>60000</v>
      </c>
      <c r="F15" s="13">
        <v>102000</v>
      </c>
      <c r="G15" s="8">
        <v>102000</v>
      </c>
      <c r="H15" s="13"/>
      <c r="I15" s="8"/>
      <c r="J15" s="13"/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G16" si="0">SUM(F13:F15)</f>
        <v>157000</v>
      </c>
      <c r="G16" s="47">
        <f t="shared" si="0"/>
        <v>107000</v>
      </c>
      <c r="H16" s="23">
        <v>0</v>
      </c>
      <c r="I16" s="76">
        <v>0</v>
      </c>
      <c r="J16" s="23">
        <v>0</v>
      </c>
      <c r="K16" s="24" t="s">
        <v>133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v>0</v>
      </c>
    </row>
    <row r="18" spans="1:12" ht="17.25" customHeight="1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3">
        <v>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75" t="s">
        <v>62</v>
      </c>
      <c r="E20" s="13">
        <v>50000</v>
      </c>
      <c r="F20" s="122"/>
      <c r="G20" s="123"/>
      <c r="H20" s="123"/>
      <c r="I20" s="123"/>
      <c r="J20" s="123"/>
      <c r="K20" s="123"/>
      <c r="L20" s="124"/>
    </row>
    <row r="21" spans="1:12" x14ac:dyDescent="0.25">
      <c r="A21" s="121" t="s">
        <v>128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2"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M14" sqref="M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38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26"/>
    </row>
    <row r="7" spans="1:14" ht="18.75" x14ac:dyDescent="0.3">
      <c r="D7" s="26" t="s">
        <v>23</v>
      </c>
      <c r="E7" s="26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26"/>
      <c r="E8" s="26"/>
      <c r="F8" s="26"/>
      <c r="G8" s="26"/>
      <c r="H8" s="26"/>
      <c r="I8" s="26"/>
      <c r="J8" s="26"/>
      <c r="K8" s="27"/>
      <c r="L8" s="27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135000</v>
      </c>
      <c r="G13" s="13">
        <v>25000</v>
      </c>
      <c r="H13" s="13">
        <v>50000</v>
      </c>
      <c r="I13" s="13"/>
      <c r="J13" s="13">
        <f>SUM(H13:I13)</f>
        <v>50000</v>
      </c>
      <c r="K13" s="24" t="s">
        <v>39</v>
      </c>
      <c r="L13" s="20" t="s">
        <v>34</v>
      </c>
      <c r="N13" s="21"/>
    </row>
    <row r="14" spans="1:14" ht="20.25" customHeight="1" x14ac:dyDescent="0.25">
      <c r="A14" s="1">
        <v>2</v>
      </c>
      <c r="B14" s="22" t="s">
        <v>35</v>
      </c>
      <c r="C14" s="10" t="s">
        <v>28</v>
      </c>
      <c r="D14" s="7" t="s">
        <v>36</v>
      </c>
      <c r="E14" s="13">
        <v>50000</v>
      </c>
      <c r="F14" s="13">
        <v>165000</v>
      </c>
      <c r="G14" s="13">
        <v>15000</v>
      </c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78000</v>
      </c>
      <c r="G15" s="13">
        <v>18000</v>
      </c>
      <c r="H15" s="13">
        <v>60000</v>
      </c>
      <c r="I15" s="13"/>
      <c r="J15" s="13">
        <f t="shared" si="0"/>
        <v>60000</v>
      </c>
      <c r="K15" s="24" t="s">
        <v>40</v>
      </c>
      <c r="L15" s="20" t="s">
        <v>34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378000</v>
      </c>
      <c r="G16" s="23">
        <f t="shared" si="1"/>
        <v>58000</v>
      </c>
      <c r="H16" s="23">
        <f t="shared" si="1"/>
        <v>110000</v>
      </c>
      <c r="I16" s="23">
        <f t="shared" si="1"/>
        <v>0</v>
      </c>
      <c r="J16" s="23">
        <f t="shared" si="1"/>
        <v>110000</v>
      </c>
      <c r="K16" s="24" t="s">
        <v>41</v>
      </c>
      <c r="L16" s="23" t="s">
        <v>33</v>
      </c>
      <c r="M16" s="25"/>
    </row>
    <row r="17" spans="1:10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-11000</v>
      </c>
    </row>
    <row r="18" spans="1:10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99000</v>
      </c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132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78"/>
    </row>
    <row r="7" spans="1:14" ht="18.75" x14ac:dyDescent="0.3">
      <c r="D7" s="78" t="s">
        <v>23</v>
      </c>
      <c r="E7" s="78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78"/>
      <c r="E8" s="78"/>
      <c r="F8" s="78"/>
      <c r="G8" s="78"/>
      <c r="H8" s="78"/>
      <c r="I8" s="78"/>
      <c r="J8" s="78"/>
      <c r="K8" s="77"/>
      <c r="L8" s="77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9" t="s">
        <v>60</v>
      </c>
      <c r="E13" s="13">
        <v>50000</v>
      </c>
      <c r="F13" s="13">
        <v>110000</v>
      </c>
      <c r="G13" s="13">
        <v>10000</v>
      </c>
      <c r="H13" s="13"/>
      <c r="I13" s="8"/>
      <c r="J13" s="13">
        <f>SUM(H13:I13)</f>
        <v>0</v>
      </c>
      <c r="K13" s="24"/>
      <c r="L13" s="20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79" t="s">
        <v>124</v>
      </c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 t="s">
        <v>120</v>
      </c>
      <c r="L14" s="20" t="s">
        <v>121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9" t="s">
        <v>31</v>
      </c>
      <c r="E15" s="13">
        <v>60000</v>
      </c>
      <c r="F15" s="13">
        <v>168000</v>
      </c>
      <c r="G15" s="8">
        <v>108000</v>
      </c>
      <c r="H15" s="13">
        <v>60000</v>
      </c>
      <c r="I15" s="8"/>
      <c r="J15" s="13">
        <f t="shared" si="0"/>
        <v>60000</v>
      </c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278000</v>
      </c>
      <c r="G16" s="47">
        <f t="shared" si="1"/>
        <v>118000</v>
      </c>
      <c r="H16" s="47">
        <f t="shared" si="1"/>
        <v>60000</v>
      </c>
      <c r="I16" s="47">
        <f t="shared" si="1"/>
        <v>0</v>
      </c>
      <c r="J16" s="47">
        <f t="shared" si="1"/>
        <v>60000</v>
      </c>
      <c r="K16" s="24" t="s">
        <v>134</v>
      </c>
      <c r="L16" s="23" t="s">
        <v>135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-6000</v>
      </c>
    </row>
    <row r="18" spans="1:12" ht="17.25" customHeight="1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3">
        <f>SUM(J16:J17)</f>
        <v>54000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79" t="s">
        <v>62</v>
      </c>
      <c r="E20" s="13">
        <v>50000</v>
      </c>
      <c r="F20" s="122"/>
      <c r="G20" s="123"/>
      <c r="H20" s="123"/>
      <c r="I20" s="123"/>
      <c r="J20" s="123"/>
      <c r="K20" s="123"/>
      <c r="L20" s="124"/>
    </row>
    <row r="21" spans="1:12" x14ac:dyDescent="0.25">
      <c r="A21" s="121" t="s">
        <v>128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2"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136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81"/>
    </row>
    <row r="7" spans="1:14" ht="18.75" x14ac:dyDescent="0.3">
      <c r="D7" s="81" t="s">
        <v>23</v>
      </c>
      <c r="E7" s="81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81"/>
      <c r="E8" s="81"/>
      <c r="F8" s="81"/>
      <c r="G8" s="81"/>
      <c r="H8" s="81"/>
      <c r="I8" s="81"/>
      <c r="J8" s="81"/>
      <c r="K8" s="80"/>
      <c r="L8" s="80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82" t="s">
        <v>60</v>
      </c>
      <c r="E13" s="13">
        <v>50000</v>
      </c>
      <c r="F13" s="13">
        <v>165000</v>
      </c>
      <c r="G13" s="13">
        <v>15000</v>
      </c>
      <c r="H13" s="13"/>
      <c r="I13" s="8">
        <v>50000</v>
      </c>
      <c r="J13" s="13">
        <f>SUM(H13:I13)</f>
        <v>50000</v>
      </c>
      <c r="K13" s="24"/>
      <c r="L13" s="20" t="s">
        <v>137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82" t="s">
        <v>124</v>
      </c>
      <c r="E14" s="13">
        <v>50000</v>
      </c>
      <c r="F14" s="13"/>
      <c r="G14" s="13"/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82" t="s">
        <v>31</v>
      </c>
      <c r="E15" s="13">
        <v>60000</v>
      </c>
      <c r="F15" s="13">
        <v>168000</v>
      </c>
      <c r="G15" s="8">
        <v>108000</v>
      </c>
      <c r="H15" s="13"/>
      <c r="I15" s="8"/>
      <c r="J15" s="13"/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0">SUM(F13:F15)</f>
        <v>333000</v>
      </c>
      <c r="G16" s="47">
        <f t="shared" si="0"/>
        <v>123000</v>
      </c>
      <c r="H16" s="47">
        <f t="shared" si="0"/>
        <v>0</v>
      </c>
      <c r="I16" s="47">
        <f t="shared" si="0"/>
        <v>50000</v>
      </c>
      <c r="J16" s="47">
        <f t="shared" si="0"/>
        <v>50000</v>
      </c>
      <c r="K16" s="24" t="s">
        <v>138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-5000</v>
      </c>
    </row>
    <row r="18" spans="1:12" ht="17.25" customHeight="1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3">
        <f>SUM(J16:J17)</f>
        <v>45000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82" t="s">
        <v>62</v>
      </c>
      <c r="E20" s="13">
        <v>50000</v>
      </c>
      <c r="F20" s="122"/>
      <c r="G20" s="123"/>
      <c r="H20" s="123"/>
      <c r="I20" s="123"/>
      <c r="J20" s="123"/>
      <c r="K20" s="123"/>
      <c r="L20" s="124"/>
    </row>
    <row r="21" spans="1:12" x14ac:dyDescent="0.25">
      <c r="A21" s="121" t="s">
        <v>128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2"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139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84"/>
    </row>
    <row r="7" spans="1:14" ht="18.75" x14ac:dyDescent="0.3">
      <c r="D7" s="84" t="s">
        <v>23</v>
      </c>
      <c r="E7" s="84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84"/>
      <c r="E8" s="84"/>
      <c r="F8" s="84"/>
      <c r="G8" s="84"/>
      <c r="H8" s="84"/>
      <c r="I8" s="84"/>
      <c r="J8" s="84"/>
      <c r="K8" s="83"/>
      <c r="L8" s="83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85" t="s">
        <v>60</v>
      </c>
      <c r="E13" s="13">
        <v>50000</v>
      </c>
      <c r="F13" s="13">
        <v>170000</v>
      </c>
      <c r="G13" s="13">
        <v>20000</v>
      </c>
      <c r="H13" s="13"/>
      <c r="I13" s="8"/>
      <c r="J13" s="13"/>
      <c r="K13" s="24"/>
      <c r="L13" s="20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85" t="s">
        <v>124</v>
      </c>
      <c r="E14" s="13">
        <v>50000</v>
      </c>
      <c r="F14" s="13">
        <v>55000</v>
      </c>
      <c r="G14" s="13">
        <v>5000</v>
      </c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85" t="s">
        <v>31</v>
      </c>
      <c r="E15" s="13">
        <v>60000</v>
      </c>
      <c r="F15" s="13">
        <v>234000</v>
      </c>
      <c r="G15" s="8">
        <v>114000</v>
      </c>
      <c r="H15" s="13"/>
      <c r="I15" s="8"/>
      <c r="J15" s="13"/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G16" si="0">SUM(F13:F15)</f>
        <v>459000</v>
      </c>
      <c r="G16" s="47">
        <f t="shared" si="0"/>
        <v>139000</v>
      </c>
      <c r="H16" s="47"/>
      <c r="I16" s="47"/>
      <c r="J16" s="47">
        <v>0</v>
      </c>
      <c r="K16" s="24" t="s">
        <v>141</v>
      </c>
      <c r="L16" s="23"/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v>0</v>
      </c>
    </row>
    <row r="18" spans="1:12" ht="17.25" customHeight="1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3">
        <v>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85" t="s">
        <v>62</v>
      </c>
      <c r="E20" s="13">
        <v>50000</v>
      </c>
      <c r="F20" s="128"/>
      <c r="G20" s="128"/>
      <c r="H20" s="128"/>
      <c r="I20" s="128"/>
      <c r="J20" s="128"/>
      <c r="K20" s="128"/>
      <c r="L20" s="128"/>
    </row>
    <row r="21" spans="1:12" x14ac:dyDescent="0.25">
      <c r="A21" s="121" t="s">
        <v>140</v>
      </c>
      <c r="B21" s="121"/>
      <c r="C21" s="121"/>
      <c r="D21" s="121"/>
      <c r="E21" s="121"/>
      <c r="F21" s="117"/>
      <c r="G21" s="117"/>
      <c r="H21" s="117"/>
      <c r="I21" s="117"/>
      <c r="J21" s="117"/>
      <c r="K21" s="117"/>
      <c r="L21" s="117"/>
    </row>
    <row r="22" spans="1:12" x14ac:dyDescent="0.25">
      <c r="F22" s="21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2"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142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84"/>
    </row>
    <row r="7" spans="1:14" ht="18.75" x14ac:dyDescent="0.3">
      <c r="D7" s="84" t="s">
        <v>23</v>
      </c>
      <c r="E7" s="84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84"/>
      <c r="E8" s="84"/>
      <c r="F8" s="84"/>
      <c r="G8" s="84"/>
      <c r="H8" s="84"/>
      <c r="I8" s="84"/>
      <c r="J8" s="84"/>
      <c r="K8" s="83"/>
      <c r="L8" s="83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85" t="s">
        <v>60</v>
      </c>
      <c r="E13" s="13">
        <v>50000</v>
      </c>
      <c r="F13" s="13">
        <v>225000</v>
      </c>
      <c r="G13" s="13">
        <v>25000</v>
      </c>
      <c r="H13" s="13">
        <v>50000</v>
      </c>
      <c r="I13" s="8"/>
      <c r="J13" s="13">
        <f>SUM(H13:I13)</f>
        <v>50000</v>
      </c>
      <c r="K13" s="24" t="s">
        <v>144</v>
      </c>
      <c r="L13" s="13" t="s">
        <v>145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85" t="s">
        <v>124</v>
      </c>
      <c r="E14" s="13">
        <v>50000</v>
      </c>
      <c r="F14" s="13">
        <v>110000</v>
      </c>
      <c r="G14" s="13">
        <v>10000</v>
      </c>
      <c r="H14" s="13"/>
      <c r="I14" s="13"/>
      <c r="J14" s="13">
        <f t="shared" ref="J14:J15" si="0">SUM(H14:I14)</f>
        <v>0</v>
      </c>
      <c r="K14" s="9"/>
      <c r="L14" s="13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85" t="s">
        <v>31</v>
      </c>
      <c r="E15" s="13">
        <v>60000</v>
      </c>
      <c r="F15" s="13">
        <v>300000</v>
      </c>
      <c r="G15" s="8">
        <v>120000</v>
      </c>
      <c r="H15" s="13">
        <v>60000</v>
      </c>
      <c r="I15" s="8">
        <v>120000</v>
      </c>
      <c r="J15" s="13">
        <f t="shared" si="0"/>
        <v>180000</v>
      </c>
      <c r="K15" s="24" t="s">
        <v>146</v>
      </c>
      <c r="L15" s="13" t="s">
        <v>145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635000</v>
      </c>
      <c r="G16" s="47">
        <f t="shared" si="1"/>
        <v>155000</v>
      </c>
      <c r="H16" s="47">
        <f t="shared" si="1"/>
        <v>110000</v>
      </c>
      <c r="I16" s="47">
        <f t="shared" si="1"/>
        <v>120000</v>
      </c>
      <c r="J16" s="89">
        <f t="shared" si="1"/>
        <v>230000</v>
      </c>
      <c r="K16" s="24" t="s">
        <v>147</v>
      </c>
      <c r="L16" s="89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-23000</v>
      </c>
    </row>
    <row r="18" spans="1:12" ht="17.25" customHeight="1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3">
        <f>SUM(J16:J17)</f>
        <v>207000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85" t="s">
        <v>62</v>
      </c>
      <c r="E20" s="13">
        <v>50000</v>
      </c>
      <c r="F20" s="128"/>
      <c r="G20" s="128"/>
      <c r="H20" s="128"/>
      <c r="I20" s="128"/>
      <c r="J20" s="128"/>
      <c r="K20" s="128"/>
      <c r="L20" s="128"/>
    </row>
    <row r="21" spans="1:12" x14ac:dyDescent="0.25">
      <c r="A21" s="121" t="s">
        <v>140</v>
      </c>
      <c r="B21" s="121"/>
      <c r="C21" s="121"/>
      <c r="D21" s="121"/>
      <c r="E21" s="121"/>
      <c r="F21" s="117"/>
      <c r="G21" s="117"/>
      <c r="H21" s="117"/>
      <c r="I21" s="117"/>
      <c r="J21" s="117"/>
      <c r="K21" s="117"/>
      <c r="L21" s="117"/>
    </row>
    <row r="22" spans="1:12" x14ac:dyDescent="0.25">
      <c r="A22" s="102" t="s">
        <v>143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</sheetData>
  <mergeCells count="13">
    <mergeCell ref="A22:L22"/>
    <mergeCell ref="A21:L21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F20:L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>
      <selection activeCell="A21" sqref="A21:L21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148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87"/>
    </row>
    <row r="7" spans="1:14" ht="18.75" x14ac:dyDescent="0.3">
      <c r="D7" s="87" t="s">
        <v>23</v>
      </c>
      <c r="E7" s="87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87"/>
      <c r="E8" s="87"/>
      <c r="F8" s="87"/>
      <c r="G8" s="87"/>
      <c r="H8" s="87"/>
      <c r="I8" s="87"/>
      <c r="J8" s="87"/>
      <c r="K8" s="86"/>
      <c r="L8" s="86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88" t="s">
        <v>60</v>
      </c>
      <c r="E13" s="13">
        <v>50000</v>
      </c>
      <c r="F13" s="13">
        <v>230000</v>
      </c>
      <c r="G13" s="13">
        <v>30000</v>
      </c>
      <c r="H13" s="13">
        <v>50000</v>
      </c>
      <c r="I13" s="8"/>
      <c r="J13" s="13">
        <f t="shared" ref="J13:J14" si="0">SUM(H13:I13)</f>
        <v>50000</v>
      </c>
      <c r="K13" s="24" t="s">
        <v>150</v>
      </c>
      <c r="L13" s="13" t="s">
        <v>145</v>
      </c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88" t="s">
        <v>124</v>
      </c>
      <c r="E14" s="13">
        <v>50000</v>
      </c>
      <c r="F14" s="13">
        <v>165000</v>
      </c>
      <c r="G14" s="13">
        <v>15000</v>
      </c>
      <c r="H14" s="13">
        <v>50000</v>
      </c>
      <c r="I14" s="13">
        <v>50000</v>
      </c>
      <c r="J14" s="13">
        <f t="shared" si="0"/>
        <v>100000</v>
      </c>
      <c r="K14" s="9" t="s">
        <v>151</v>
      </c>
      <c r="L14" s="13" t="s">
        <v>152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88" t="s">
        <v>31</v>
      </c>
      <c r="E15" s="13">
        <v>60000</v>
      </c>
      <c r="F15" s="13">
        <v>180000</v>
      </c>
      <c r="G15" s="8">
        <v>120000</v>
      </c>
      <c r="H15" s="13">
        <v>60000</v>
      </c>
      <c r="I15" s="8">
        <v>60000</v>
      </c>
      <c r="J15" s="13">
        <f>SUM(H15:I15)</f>
        <v>120000</v>
      </c>
      <c r="K15" s="24" t="s">
        <v>149</v>
      </c>
      <c r="L15" s="13" t="s">
        <v>145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575000</v>
      </c>
      <c r="G16" s="47">
        <f t="shared" si="1"/>
        <v>165000</v>
      </c>
      <c r="H16" s="89">
        <f t="shared" si="1"/>
        <v>160000</v>
      </c>
      <c r="I16" s="47">
        <f t="shared" si="1"/>
        <v>110000</v>
      </c>
      <c r="J16" s="89">
        <f t="shared" si="1"/>
        <v>270000</v>
      </c>
      <c r="K16" s="24"/>
      <c r="L16" s="23"/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-27000</v>
      </c>
    </row>
    <row r="18" spans="1:12" ht="17.25" customHeight="1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3">
        <f>SUM(J16:J17)</f>
        <v>243000</v>
      </c>
    </row>
    <row r="20" spans="1:12" ht="15.75" x14ac:dyDescent="0.25">
      <c r="A20" s="1">
        <v>2</v>
      </c>
      <c r="B20" s="15" t="s">
        <v>119</v>
      </c>
      <c r="C20" s="10" t="s">
        <v>28</v>
      </c>
      <c r="D20" s="88" t="s">
        <v>62</v>
      </c>
      <c r="E20" s="13">
        <v>50000</v>
      </c>
      <c r="F20" s="128"/>
      <c r="G20" s="128"/>
      <c r="H20" s="128"/>
      <c r="I20" s="128"/>
      <c r="J20" s="128"/>
      <c r="K20" s="128"/>
      <c r="L20" s="128"/>
    </row>
    <row r="21" spans="1:12" x14ac:dyDescent="0.25">
      <c r="A21" s="121" t="s">
        <v>140</v>
      </c>
      <c r="B21" s="121"/>
      <c r="C21" s="121"/>
      <c r="D21" s="121"/>
      <c r="E21" s="121"/>
      <c r="F21" s="117"/>
      <c r="G21" s="117"/>
      <c r="H21" s="117"/>
      <c r="I21" s="117"/>
      <c r="J21" s="117"/>
      <c r="K21" s="117"/>
      <c r="L21" s="117"/>
    </row>
    <row r="22" spans="1:12" x14ac:dyDescent="0.25">
      <c r="A22" s="102" t="s">
        <v>143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  <row r="26" spans="1:12" x14ac:dyDescent="0.25">
      <c r="F26" s="21"/>
    </row>
  </sheetData>
  <mergeCells count="13">
    <mergeCell ref="A10:L10"/>
    <mergeCell ref="A4:L4"/>
    <mergeCell ref="C6:I6"/>
    <mergeCell ref="J6:K6"/>
    <mergeCell ref="F7:L7"/>
    <mergeCell ref="A9:L9"/>
    <mergeCell ref="A22:L22"/>
    <mergeCell ref="K11:L11"/>
    <mergeCell ref="A16:D16"/>
    <mergeCell ref="A17:I17"/>
    <mergeCell ref="A18:I18"/>
    <mergeCell ref="F20:L20"/>
    <mergeCell ref="A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O22" sqref="O2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148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91"/>
    </row>
    <row r="7" spans="1:14" ht="18.75" x14ac:dyDescent="0.3">
      <c r="D7" s="91" t="s">
        <v>23</v>
      </c>
      <c r="E7" s="91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91"/>
      <c r="E8" s="91"/>
      <c r="F8" s="91"/>
      <c r="G8" s="91"/>
      <c r="H8" s="91"/>
      <c r="I8" s="91"/>
      <c r="J8" s="91"/>
      <c r="K8" s="90"/>
      <c r="L8" s="90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92" t="s">
        <v>60</v>
      </c>
      <c r="E13" s="13">
        <v>50000</v>
      </c>
      <c r="F13" s="13">
        <v>230000</v>
      </c>
      <c r="G13" s="13">
        <v>30000</v>
      </c>
      <c r="H13" s="13"/>
      <c r="I13" s="8"/>
      <c r="J13" s="13"/>
      <c r="K13" s="24"/>
      <c r="L13" s="13"/>
      <c r="N13" s="21"/>
    </row>
    <row r="14" spans="1:14" ht="20.25" customHeight="1" x14ac:dyDescent="0.25">
      <c r="A14" s="1">
        <v>2</v>
      </c>
      <c r="B14" s="15" t="s">
        <v>119</v>
      </c>
      <c r="C14" s="10" t="s">
        <v>28</v>
      </c>
      <c r="D14" s="92" t="s">
        <v>124</v>
      </c>
      <c r="E14" s="13">
        <v>50000</v>
      </c>
      <c r="F14" s="13">
        <v>165000</v>
      </c>
      <c r="G14" s="13">
        <v>15000</v>
      </c>
      <c r="H14" s="13"/>
      <c r="I14" s="13"/>
      <c r="J14" s="13"/>
      <c r="K14" s="9"/>
      <c r="L14" s="13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92" t="s">
        <v>31</v>
      </c>
      <c r="E15" s="13">
        <v>60000</v>
      </c>
      <c r="F15" s="13">
        <v>180000</v>
      </c>
      <c r="G15" s="8">
        <v>120000</v>
      </c>
      <c r="H15" s="13"/>
      <c r="I15" s="8"/>
      <c r="J15" s="13"/>
      <c r="K15" s="24"/>
      <c r="L15" s="13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0">SUM(F13:F15)</f>
        <v>575000</v>
      </c>
      <c r="G16" s="47">
        <f t="shared" si="0"/>
        <v>165000</v>
      </c>
      <c r="H16" s="89"/>
      <c r="I16" s="47"/>
      <c r="J16" s="89"/>
      <c r="K16" s="24"/>
      <c r="L16" s="23"/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/>
    </row>
    <row r="18" spans="1:12" ht="17.25" customHeight="1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3"/>
    </row>
    <row r="20" spans="1:12" ht="15.75" x14ac:dyDescent="0.25">
      <c r="A20" s="1">
        <v>2</v>
      </c>
      <c r="B20" s="15" t="s">
        <v>119</v>
      </c>
      <c r="C20" s="10" t="s">
        <v>28</v>
      </c>
      <c r="D20" s="92" t="s">
        <v>62</v>
      </c>
      <c r="E20" s="13">
        <v>50000</v>
      </c>
      <c r="F20" s="128"/>
      <c r="G20" s="128"/>
      <c r="H20" s="128"/>
      <c r="I20" s="128"/>
      <c r="J20" s="128"/>
      <c r="K20" s="128"/>
      <c r="L20" s="128"/>
    </row>
    <row r="21" spans="1:12" x14ac:dyDescent="0.25">
      <c r="A21" s="121" t="s">
        <v>140</v>
      </c>
      <c r="B21" s="121"/>
      <c r="C21" s="121"/>
      <c r="D21" s="121"/>
      <c r="E21" s="121"/>
      <c r="F21" s="117"/>
      <c r="G21" s="117"/>
      <c r="H21" s="117"/>
      <c r="I21" s="117"/>
      <c r="J21" s="117"/>
      <c r="K21" s="117"/>
      <c r="L21" s="117"/>
    </row>
    <row r="22" spans="1:12" x14ac:dyDescent="0.25">
      <c r="A22" s="102" t="s">
        <v>143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1:12" x14ac:dyDescent="0.25">
      <c r="F23" s="21"/>
      <c r="H23" s="21"/>
    </row>
    <row r="24" spans="1:12" x14ac:dyDescent="0.25">
      <c r="F24" s="21"/>
      <c r="H24" s="21"/>
    </row>
    <row r="25" spans="1:12" x14ac:dyDescent="0.25">
      <c r="F25" s="21"/>
    </row>
    <row r="26" spans="1:12" x14ac:dyDescent="0.25">
      <c r="F26" s="21"/>
    </row>
  </sheetData>
  <mergeCells count="13">
    <mergeCell ref="A22:L22"/>
    <mergeCell ref="K11:L11"/>
    <mergeCell ref="A16:D16"/>
    <mergeCell ref="A17:I17"/>
    <mergeCell ref="A18:I18"/>
    <mergeCell ref="F20:L20"/>
    <mergeCell ref="A21:L21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45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28"/>
    </row>
    <row r="7" spans="1:14" ht="18.75" x14ac:dyDescent="0.3">
      <c r="D7" s="28" t="s">
        <v>23</v>
      </c>
      <c r="E7" s="28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28"/>
      <c r="E8" s="28"/>
      <c r="F8" s="28"/>
      <c r="G8" s="28"/>
      <c r="H8" s="28"/>
      <c r="I8" s="28"/>
      <c r="J8" s="28"/>
      <c r="K8" s="29"/>
      <c r="L8" s="29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135000</v>
      </c>
      <c r="G13" s="13">
        <v>25000</v>
      </c>
      <c r="H13" s="13"/>
      <c r="I13" s="13"/>
      <c r="J13" s="13"/>
      <c r="K13" s="24"/>
      <c r="L13" s="20"/>
      <c r="N13" s="21"/>
    </row>
    <row r="14" spans="1:14" ht="20.25" customHeight="1" x14ac:dyDescent="0.25">
      <c r="A14" s="1">
        <v>2</v>
      </c>
      <c r="B14" s="22" t="s">
        <v>35</v>
      </c>
      <c r="C14" s="10" t="s">
        <v>28</v>
      </c>
      <c r="D14" s="7" t="s">
        <v>36</v>
      </c>
      <c r="E14" s="13">
        <v>50000</v>
      </c>
      <c r="F14" s="13">
        <v>150000</v>
      </c>
      <c r="G14" s="13">
        <v>20000</v>
      </c>
      <c r="H14" s="13">
        <v>50000</v>
      </c>
      <c r="I14" s="13">
        <v>50000</v>
      </c>
      <c r="J14" s="13">
        <f t="shared" ref="J14:J15" si="0">SUM(H14:I14)</f>
        <v>100000</v>
      </c>
      <c r="K14" s="9" t="s">
        <v>42</v>
      </c>
      <c r="L14" s="20" t="s">
        <v>43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78000</v>
      </c>
      <c r="G15" s="13">
        <v>18000</v>
      </c>
      <c r="H15" s="13">
        <v>60000</v>
      </c>
      <c r="I15" s="13"/>
      <c r="J15" s="13">
        <f t="shared" si="0"/>
        <v>60000</v>
      </c>
      <c r="K15" s="24" t="s">
        <v>46</v>
      </c>
      <c r="L15" s="20" t="s">
        <v>34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363000</v>
      </c>
      <c r="G16" s="23">
        <f t="shared" si="1"/>
        <v>63000</v>
      </c>
      <c r="H16" s="23">
        <f t="shared" si="1"/>
        <v>110000</v>
      </c>
      <c r="I16" s="23">
        <f t="shared" si="1"/>
        <v>50000</v>
      </c>
      <c r="J16" s="23">
        <f t="shared" si="1"/>
        <v>160000</v>
      </c>
      <c r="K16" s="24" t="s">
        <v>47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-16000</v>
      </c>
    </row>
    <row r="18" spans="1:12" ht="17.25" customHeight="1" x14ac:dyDescent="0.3">
      <c r="A18" s="103" t="s">
        <v>48</v>
      </c>
      <c r="B18" s="104"/>
      <c r="C18" s="104"/>
      <c r="D18" s="104"/>
      <c r="E18" s="104"/>
      <c r="F18" s="104"/>
      <c r="G18" s="104"/>
      <c r="H18" s="104"/>
      <c r="I18" s="105"/>
      <c r="J18" s="13">
        <v>-100000</v>
      </c>
    </row>
    <row r="19" spans="1:12" ht="18.75" x14ac:dyDescent="0.3">
      <c r="A19" s="97" t="s">
        <v>19</v>
      </c>
      <c r="B19" s="97"/>
      <c r="C19" s="97"/>
      <c r="D19" s="97"/>
      <c r="E19" s="97"/>
      <c r="F19" s="97"/>
      <c r="G19" s="97"/>
      <c r="H19" s="97"/>
      <c r="I19" s="97"/>
      <c r="J19" s="19">
        <f>SUM(J16:J18)</f>
        <v>44000</v>
      </c>
    </row>
    <row r="21" spans="1:12" x14ac:dyDescent="0.25">
      <c r="A21" s="102" t="s">
        <v>44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</sheetData>
  <mergeCells count="12">
    <mergeCell ref="A19:I19"/>
    <mergeCell ref="A21:L21"/>
    <mergeCell ref="A10:L10"/>
    <mergeCell ref="A18:I18"/>
    <mergeCell ref="A4:L4"/>
    <mergeCell ref="C6:I6"/>
    <mergeCell ref="J6:K6"/>
    <mergeCell ref="F7:L7"/>
    <mergeCell ref="A9:L9"/>
    <mergeCell ref="K11:L11"/>
    <mergeCell ref="A16:D16"/>
    <mergeCell ref="A17:I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L22" sqref="K22:L2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49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30"/>
    </row>
    <row r="7" spans="1:14" ht="18.75" x14ac:dyDescent="0.3">
      <c r="D7" s="30" t="s">
        <v>23</v>
      </c>
      <c r="E7" s="30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30"/>
      <c r="E8" s="30"/>
      <c r="F8" s="30"/>
      <c r="G8" s="30"/>
      <c r="H8" s="30"/>
      <c r="I8" s="30"/>
      <c r="J8" s="30"/>
      <c r="K8" s="31"/>
      <c r="L8" s="31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190000</v>
      </c>
      <c r="G13" s="13">
        <v>30000</v>
      </c>
      <c r="H13" s="13">
        <v>50000</v>
      </c>
      <c r="I13" s="8"/>
      <c r="J13" s="13">
        <f>SUM(H13:I13)</f>
        <v>50000</v>
      </c>
      <c r="K13" s="24" t="s">
        <v>50</v>
      </c>
      <c r="L13" s="20" t="s">
        <v>51</v>
      </c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/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90000</v>
      </c>
      <c r="G15" s="13">
        <v>30000</v>
      </c>
      <c r="H15" s="13"/>
      <c r="I15" s="13"/>
      <c r="J15" s="13"/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0">SUM(F13:F15)</f>
        <v>280000</v>
      </c>
      <c r="G16" s="23">
        <f t="shared" si="0"/>
        <v>60000</v>
      </c>
      <c r="H16" s="23">
        <f t="shared" si="0"/>
        <v>50000</v>
      </c>
      <c r="I16" s="23">
        <f t="shared" si="0"/>
        <v>0</v>
      </c>
      <c r="J16" s="23">
        <f t="shared" si="0"/>
        <v>50000</v>
      </c>
      <c r="K16" s="24" t="s">
        <v>52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-5000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45000</v>
      </c>
    </row>
    <row r="20" spans="1:12" x14ac:dyDescent="0.25">
      <c r="A20" s="102" t="s">
        <v>44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</sheetData>
  <mergeCells count="11">
    <mergeCell ref="K11:L11"/>
    <mergeCell ref="A16:D16"/>
    <mergeCell ref="A17:I17"/>
    <mergeCell ref="A18:I18"/>
    <mergeCell ref="A20:L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17" sqref="L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53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33"/>
    </row>
    <row r="7" spans="1:14" ht="18.75" x14ac:dyDescent="0.3">
      <c r="D7" s="33" t="s">
        <v>23</v>
      </c>
      <c r="E7" s="33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33"/>
      <c r="E8" s="33"/>
      <c r="F8" s="33"/>
      <c r="G8" s="33"/>
      <c r="H8" s="33"/>
      <c r="I8" s="33"/>
      <c r="J8" s="33"/>
      <c r="K8" s="32"/>
      <c r="L8" s="32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190000</v>
      </c>
      <c r="G13" s="13">
        <v>30000</v>
      </c>
      <c r="H13" s="13">
        <v>50000</v>
      </c>
      <c r="I13" s="8"/>
      <c r="J13" s="13">
        <f>SUM(H13:I13)</f>
        <v>50000</v>
      </c>
      <c r="K13" s="24" t="s">
        <v>54</v>
      </c>
      <c r="L13" s="20" t="s">
        <v>34</v>
      </c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>
        <f t="shared" ref="J14:J15" si="0">SUM(H14:I14)</f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156000</v>
      </c>
      <c r="G15" s="13">
        <v>36000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346000</v>
      </c>
      <c r="G16" s="23">
        <f t="shared" si="1"/>
        <v>66000</v>
      </c>
      <c r="H16" s="23">
        <f t="shared" si="1"/>
        <v>50000</v>
      </c>
      <c r="I16" s="23">
        <f t="shared" si="1"/>
        <v>0</v>
      </c>
      <c r="J16" s="23">
        <f t="shared" si="1"/>
        <v>50000</v>
      </c>
      <c r="K16" s="24" t="s">
        <v>54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-5000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45000</v>
      </c>
    </row>
    <row r="20" spans="1:12" x14ac:dyDescent="0.25">
      <c r="A20" s="102" t="s">
        <v>44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3" spans="1:12" x14ac:dyDescent="0.25">
      <c r="H23" s="21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6:D16"/>
    <mergeCell ref="A17:I17"/>
    <mergeCell ref="A18:I18"/>
    <mergeCell ref="A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55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35"/>
    </row>
    <row r="7" spans="1:14" ht="18.75" x14ac:dyDescent="0.3">
      <c r="D7" s="35" t="s">
        <v>23</v>
      </c>
      <c r="E7" s="35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35"/>
      <c r="E8" s="35"/>
      <c r="F8" s="35"/>
      <c r="G8" s="35"/>
      <c r="H8" s="35"/>
      <c r="I8" s="35"/>
      <c r="J8" s="35"/>
      <c r="K8" s="34"/>
      <c r="L8" s="34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195000</v>
      </c>
      <c r="G13" s="13">
        <v>40000</v>
      </c>
      <c r="H13" s="13">
        <v>30000</v>
      </c>
      <c r="I13" s="8">
        <v>20000</v>
      </c>
      <c r="J13" s="13">
        <f t="shared" ref="J13:J15" si="0">SUM(H13:I13)</f>
        <v>50000</v>
      </c>
      <c r="K13" s="24" t="s">
        <v>73</v>
      </c>
      <c r="L13" s="20" t="s">
        <v>74</v>
      </c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>
        <f t="shared" si="0"/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222000</v>
      </c>
      <c r="G15" s="13">
        <v>42000</v>
      </c>
      <c r="H15" s="13">
        <v>60000</v>
      </c>
      <c r="I15" s="13"/>
      <c r="J15" s="13">
        <f t="shared" si="0"/>
        <v>60000</v>
      </c>
      <c r="K15" s="24" t="s">
        <v>75</v>
      </c>
      <c r="L15" s="20" t="s">
        <v>34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417000</v>
      </c>
      <c r="G16" s="23">
        <f t="shared" si="1"/>
        <v>82000</v>
      </c>
      <c r="H16" s="23">
        <f t="shared" si="1"/>
        <v>90000</v>
      </c>
      <c r="I16" s="23">
        <f t="shared" si="1"/>
        <v>20000</v>
      </c>
      <c r="J16" s="23">
        <f t="shared" si="1"/>
        <v>110000</v>
      </c>
      <c r="K16" s="24" t="s">
        <v>76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-11000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99000</v>
      </c>
    </row>
    <row r="20" spans="1:12" x14ac:dyDescent="0.25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2" spans="1:12" x14ac:dyDescent="0.25">
      <c r="F22" s="21"/>
    </row>
    <row r="23" spans="1:12" x14ac:dyDescent="0.25">
      <c r="H23" s="21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6:D16"/>
    <mergeCell ref="A17:I17"/>
    <mergeCell ref="A18:I18"/>
    <mergeCell ref="A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K16" sqref="K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56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37"/>
    </row>
    <row r="7" spans="1:14" ht="18.75" x14ac:dyDescent="0.3">
      <c r="D7" s="37" t="s">
        <v>23</v>
      </c>
      <c r="E7" s="37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15" t="s">
        <v>29</v>
      </c>
      <c r="C13" s="10" t="s">
        <v>26</v>
      </c>
      <c r="D13" s="7" t="s">
        <v>27</v>
      </c>
      <c r="E13" s="13">
        <v>50000</v>
      </c>
      <c r="F13" s="13">
        <v>195000</v>
      </c>
      <c r="G13" s="13">
        <v>40000</v>
      </c>
      <c r="H13" s="13"/>
      <c r="I13" s="8"/>
      <c r="J13" s="13">
        <f t="shared" ref="J13:J15" si="0">SUM(H13:I13)</f>
        <v>0</v>
      </c>
      <c r="K13" s="24"/>
      <c r="L13" s="20"/>
      <c r="N13" s="21"/>
    </row>
    <row r="14" spans="1:14" ht="20.25" customHeight="1" x14ac:dyDescent="0.25">
      <c r="A14" s="1">
        <v>2</v>
      </c>
      <c r="B14" s="22"/>
      <c r="C14" s="10"/>
      <c r="D14" s="7"/>
      <c r="E14" s="13">
        <v>50000</v>
      </c>
      <c r="F14" s="13"/>
      <c r="G14" s="13"/>
      <c r="H14" s="13"/>
      <c r="I14" s="13"/>
      <c r="J14" s="13">
        <f t="shared" si="0"/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222000</v>
      </c>
      <c r="G15" s="13">
        <v>42000</v>
      </c>
      <c r="H15" s="13"/>
      <c r="I15" s="13"/>
      <c r="J15" s="13">
        <f t="shared" si="0"/>
        <v>0</v>
      </c>
      <c r="K15" s="24"/>
      <c r="L15" s="20"/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417000</v>
      </c>
      <c r="G16" s="23">
        <f t="shared" si="1"/>
        <v>82000</v>
      </c>
      <c r="H16" s="23">
        <f t="shared" si="1"/>
        <v>0</v>
      </c>
      <c r="I16" s="23">
        <f t="shared" si="1"/>
        <v>0</v>
      </c>
      <c r="J16" s="23">
        <f t="shared" si="1"/>
        <v>0</v>
      </c>
      <c r="K16" s="24" t="s">
        <v>78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0</v>
      </c>
      <c r="K18" s="106" t="s">
        <v>77</v>
      </c>
      <c r="L18" s="107"/>
    </row>
    <row r="20" spans="1:12" x14ac:dyDescent="0.25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2" spans="1:12" x14ac:dyDescent="0.25">
      <c r="F22" s="21"/>
    </row>
    <row r="23" spans="1:12" x14ac:dyDescent="0.25">
      <c r="H23" s="21"/>
    </row>
  </sheetData>
  <mergeCells count="12">
    <mergeCell ref="A20:L20"/>
    <mergeCell ref="A10:L10"/>
    <mergeCell ref="K18:L18"/>
    <mergeCell ref="A4:L4"/>
    <mergeCell ref="C6:I6"/>
    <mergeCell ref="J6:K6"/>
    <mergeCell ref="F7:L7"/>
    <mergeCell ref="A9:L9"/>
    <mergeCell ref="K11:L11"/>
    <mergeCell ref="A16:D16"/>
    <mergeCell ref="A17:I17"/>
    <mergeCell ref="A18:I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F23" sqref="F2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57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37"/>
    </row>
    <row r="7" spans="1:14" ht="18.75" x14ac:dyDescent="0.3">
      <c r="D7" s="37" t="s">
        <v>23</v>
      </c>
      <c r="E7" s="37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" t="s">
        <v>60</v>
      </c>
      <c r="E13" s="13">
        <v>50000</v>
      </c>
      <c r="F13" s="13"/>
      <c r="G13" s="13"/>
      <c r="H13" s="13"/>
      <c r="I13" s="8">
        <v>200000</v>
      </c>
      <c r="J13" s="13">
        <f t="shared" ref="J13:J15" si="0">SUM(H13:I13)</f>
        <v>200000</v>
      </c>
      <c r="K13" s="24" t="s">
        <v>63</v>
      </c>
      <c r="L13" s="39" t="s">
        <v>64</v>
      </c>
      <c r="N13" s="21"/>
    </row>
    <row r="14" spans="1:14" ht="20.25" customHeight="1" x14ac:dyDescent="0.25">
      <c r="A14" s="1">
        <v>2</v>
      </c>
      <c r="B14" s="22"/>
      <c r="C14" s="10" t="s">
        <v>28</v>
      </c>
      <c r="D14" s="7"/>
      <c r="E14" s="13">
        <v>50000</v>
      </c>
      <c r="F14" s="13"/>
      <c r="G14" s="13"/>
      <c r="H14" s="13"/>
      <c r="I14" s="13"/>
      <c r="J14" s="13">
        <f t="shared" si="0"/>
        <v>0</v>
      </c>
      <c r="K14" s="9"/>
      <c r="L14" s="20"/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288000</v>
      </c>
      <c r="G15" s="13">
        <v>48000</v>
      </c>
      <c r="H15" s="13">
        <v>60000</v>
      </c>
      <c r="I15" s="8">
        <v>120000</v>
      </c>
      <c r="J15" s="13">
        <f t="shared" si="0"/>
        <v>180000</v>
      </c>
      <c r="K15" s="24" t="s">
        <v>80</v>
      </c>
      <c r="L15" s="20" t="s">
        <v>79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288000</v>
      </c>
      <c r="G16" s="23">
        <f t="shared" si="1"/>
        <v>48000</v>
      </c>
      <c r="H16" s="23">
        <f t="shared" si="1"/>
        <v>60000</v>
      </c>
      <c r="I16" s="47">
        <f t="shared" si="1"/>
        <v>320000</v>
      </c>
      <c r="J16" s="23">
        <f t="shared" si="1"/>
        <v>380000</v>
      </c>
      <c r="K16" s="24" t="s">
        <v>63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-38000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342000</v>
      </c>
    </row>
    <row r="20" spans="1:12" x14ac:dyDescent="0.25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2" spans="1:12" x14ac:dyDescent="0.25">
      <c r="F22" s="21"/>
    </row>
    <row r="23" spans="1:12" x14ac:dyDescent="0.25">
      <c r="F23" s="21"/>
      <c r="H23" s="21"/>
    </row>
  </sheetData>
  <mergeCells count="11">
    <mergeCell ref="K11:L11"/>
    <mergeCell ref="A16:D16"/>
    <mergeCell ref="A17:I17"/>
    <mergeCell ref="A18:I18"/>
    <mergeCell ref="A20:L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H29" sqref="H2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98" t="s">
        <v>58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4" ht="10.5" customHeight="1" x14ac:dyDescent="0.3">
      <c r="E5" s="5"/>
      <c r="I5" s="5"/>
    </row>
    <row r="6" spans="1:14" ht="27" customHeight="1" x14ac:dyDescent="0.4">
      <c r="C6" s="99" t="s">
        <v>21</v>
      </c>
      <c r="D6" s="99"/>
      <c r="E6" s="99"/>
      <c r="F6" s="99"/>
      <c r="G6" s="99"/>
      <c r="H6" s="99"/>
      <c r="I6" s="99"/>
      <c r="J6" s="100" t="s">
        <v>22</v>
      </c>
      <c r="K6" s="100"/>
      <c r="L6" s="37"/>
    </row>
    <row r="7" spans="1:14" ht="18.75" x14ac:dyDescent="0.3">
      <c r="D7" s="37" t="s">
        <v>23</v>
      </c>
      <c r="E7" s="37"/>
      <c r="F7" s="101" t="s">
        <v>24</v>
      </c>
      <c r="G7" s="101"/>
      <c r="H7" s="101"/>
      <c r="I7" s="101"/>
      <c r="J7" s="101"/>
      <c r="K7" s="101"/>
      <c r="L7" s="101"/>
    </row>
    <row r="8" spans="1:14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4" ht="18.75" customHeight="1" x14ac:dyDescent="0.3">
      <c r="A9" s="100" t="s">
        <v>25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4" ht="18.75" customHeight="1" x14ac:dyDescent="0.3">
      <c r="A10" s="100" t="s">
        <v>37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spans="1:14" ht="6.75" customHeight="1" x14ac:dyDescent="0.3">
      <c r="K11" s="95"/>
      <c r="L11" s="95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  <c r="N12" s="21"/>
    </row>
    <row r="13" spans="1:14" ht="20.25" customHeight="1" x14ac:dyDescent="0.25">
      <c r="A13" s="1">
        <v>1</v>
      </c>
      <c r="B13" s="38" t="s">
        <v>59</v>
      </c>
      <c r="C13" s="10" t="s">
        <v>26</v>
      </c>
      <c r="D13" s="7" t="s">
        <v>60</v>
      </c>
      <c r="E13" s="13">
        <v>50000</v>
      </c>
      <c r="F13" s="13"/>
      <c r="G13" s="13"/>
      <c r="H13" s="13"/>
      <c r="I13" s="8"/>
      <c r="J13" s="13"/>
      <c r="K13" s="24" t="s">
        <v>63</v>
      </c>
      <c r="L13" s="39" t="s">
        <v>64</v>
      </c>
      <c r="N13" s="21"/>
    </row>
    <row r="14" spans="1:14" ht="20.25" customHeight="1" x14ac:dyDescent="0.25">
      <c r="A14" s="1">
        <v>2</v>
      </c>
      <c r="B14" s="22" t="s">
        <v>61</v>
      </c>
      <c r="C14" s="10" t="s">
        <v>28</v>
      </c>
      <c r="D14" s="7" t="s">
        <v>62</v>
      </c>
      <c r="E14" s="13">
        <v>50000</v>
      </c>
      <c r="F14" s="13"/>
      <c r="G14" s="13"/>
      <c r="H14" s="13">
        <v>50000</v>
      </c>
      <c r="I14" s="13"/>
      <c r="J14" s="13">
        <f t="shared" ref="J14:J15" si="0">SUM(H14:I14)</f>
        <v>50000</v>
      </c>
      <c r="K14" s="9" t="s">
        <v>67</v>
      </c>
      <c r="L14" s="20" t="s">
        <v>66</v>
      </c>
    </row>
    <row r="15" spans="1:14" ht="20.25" customHeight="1" x14ac:dyDescent="0.25">
      <c r="A15" s="1">
        <v>3</v>
      </c>
      <c r="B15" s="3" t="s">
        <v>30</v>
      </c>
      <c r="C15" s="10" t="s">
        <v>32</v>
      </c>
      <c r="D15" s="7" t="s">
        <v>31</v>
      </c>
      <c r="E15" s="13">
        <v>60000</v>
      </c>
      <c r="F15" s="13">
        <v>234000</v>
      </c>
      <c r="G15" s="13">
        <v>54000</v>
      </c>
      <c r="H15" s="13">
        <v>60000</v>
      </c>
      <c r="I15" s="13"/>
      <c r="J15" s="13">
        <f t="shared" si="0"/>
        <v>60000</v>
      </c>
      <c r="K15" s="24" t="s">
        <v>67</v>
      </c>
      <c r="L15" s="20" t="s">
        <v>34</v>
      </c>
    </row>
    <row r="16" spans="1:14" ht="24.75" customHeight="1" x14ac:dyDescent="0.25">
      <c r="A16" s="96" t="s">
        <v>20</v>
      </c>
      <c r="B16" s="96"/>
      <c r="C16" s="96"/>
      <c r="D16" s="96"/>
      <c r="E16" s="23">
        <f>SUM(E13:E15)</f>
        <v>160000</v>
      </c>
      <c r="F16" s="23">
        <f t="shared" ref="F16:J16" si="1">SUM(F13:F15)</f>
        <v>234000</v>
      </c>
      <c r="G16" s="23">
        <f t="shared" si="1"/>
        <v>54000</v>
      </c>
      <c r="H16" s="23">
        <f t="shared" si="1"/>
        <v>110000</v>
      </c>
      <c r="I16" s="23">
        <f t="shared" si="1"/>
        <v>0</v>
      </c>
      <c r="J16" s="23">
        <f t="shared" si="1"/>
        <v>110000</v>
      </c>
      <c r="K16" s="24" t="s">
        <v>68</v>
      </c>
      <c r="L16" s="23" t="s">
        <v>33</v>
      </c>
      <c r="M16" s="25"/>
    </row>
    <row r="17" spans="1:12" ht="17.25" customHeight="1" x14ac:dyDescent="0.3">
      <c r="A17" s="97" t="s">
        <v>18</v>
      </c>
      <c r="B17" s="97"/>
      <c r="C17" s="97"/>
      <c r="D17" s="97"/>
      <c r="E17" s="97"/>
      <c r="F17" s="97"/>
      <c r="G17" s="97"/>
      <c r="H17" s="97"/>
      <c r="I17" s="97"/>
      <c r="J17" s="13">
        <f>-J16*0.1</f>
        <v>-11000</v>
      </c>
    </row>
    <row r="18" spans="1:12" ht="18.75" x14ac:dyDescent="0.3">
      <c r="A18" s="97" t="s">
        <v>19</v>
      </c>
      <c r="B18" s="97"/>
      <c r="C18" s="97"/>
      <c r="D18" s="97"/>
      <c r="E18" s="97"/>
      <c r="F18" s="97"/>
      <c r="G18" s="97"/>
      <c r="H18" s="97"/>
      <c r="I18" s="97"/>
      <c r="J18" s="19">
        <f>SUM(J16:J17)</f>
        <v>99000</v>
      </c>
    </row>
    <row r="19" spans="1:12" ht="15.75" x14ac:dyDescent="0.25">
      <c r="A19" s="109" t="s">
        <v>69</v>
      </c>
      <c r="B19" s="109"/>
      <c r="C19" s="109"/>
      <c r="D19" s="109"/>
      <c r="E19" s="109"/>
      <c r="F19" s="109"/>
      <c r="G19" s="109"/>
      <c r="H19" s="109"/>
      <c r="I19" s="109"/>
      <c r="J19" s="13">
        <v>100000</v>
      </c>
    </row>
    <row r="20" spans="1:12" ht="15.75" x14ac:dyDescent="0.25">
      <c r="A20" s="109" t="s">
        <v>70</v>
      </c>
      <c r="B20" s="109"/>
      <c r="C20" s="109"/>
      <c r="D20" s="109"/>
      <c r="E20" s="109"/>
      <c r="F20" s="109"/>
      <c r="G20" s="109"/>
      <c r="H20" s="109"/>
      <c r="I20" s="109"/>
      <c r="J20" s="13">
        <v>10000</v>
      </c>
    </row>
    <row r="21" spans="1:12" ht="18.75" x14ac:dyDescent="0.3">
      <c r="A21" s="97" t="s">
        <v>71</v>
      </c>
      <c r="B21" s="97"/>
      <c r="C21" s="97"/>
      <c r="D21" s="97"/>
      <c r="E21" s="97"/>
      <c r="F21" s="97"/>
      <c r="G21" s="97"/>
      <c r="H21" s="97"/>
      <c r="I21" s="97"/>
      <c r="J21" s="19">
        <f>SUM(J18:J20)</f>
        <v>209000</v>
      </c>
    </row>
    <row r="22" spans="1:12" x14ac:dyDescent="0.25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1:12" ht="15.75" customHeight="1" x14ac:dyDescent="0.25">
      <c r="A23" s="110" t="s">
        <v>72</v>
      </c>
      <c r="B23" s="110"/>
      <c r="C23" s="110"/>
      <c r="D23" s="108" t="s">
        <v>110</v>
      </c>
      <c r="E23" s="108"/>
      <c r="F23" s="108"/>
      <c r="G23" s="108"/>
      <c r="H23" s="108"/>
      <c r="I23" s="108"/>
      <c r="J23" s="108"/>
      <c r="K23" s="108"/>
      <c r="L23" s="108"/>
    </row>
    <row r="24" spans="1:12" ht="15.75" x14ac:dyDescent="0.25">
      <c r="A24" s="40"/>
      <c r="B24" s="41"/>
      <c r="C24" s="42"/>
      <c r="D24" s="43"/>
      <c r="E24" s="17"/>
      <c r="F24" s="17"/>
      <c r="G24" s="17"/>
      <c r="H24" s="17"/>
      <c r="I24" s="44"/>
      <c r="J24" s="17"/>
      <c r="K24" s="45"/>
      <c r="L24" s="46"/>
    </row>
    <row r="25" spans="1:12" ht="15.75" x14ac:dyDescent="0.25">
      <c r="A25" s="1">
        <v>2</v>
      </c>
      <c r="B25" s="22" t="s">
        <v>61</v>
      </c>
      <c r="C25" s="10" t="s">
        <v>28</v>
      </c>
      <c r="D25" s="108" t="s">
        <v>111</v>
      </c>
      <c r="E25" s="108"/>
      <c r="F25" s="108"/>
      <c r="G25" s="108"/>
      <c r="H25" s="108"/>
      <c r="I25" s="108"/>
      <c r="J25" s="108"/>
      <c r="K25" s="108"/>
      <c r="L25" s="108"/>
    </row>
    <row r="26" spans="1:12" x14ac:dyDescent="0.25">
      <c r="H26" s="21"/>
    </row>
    <row r="28" spans="1:12" x14ac:dyDescent="0.25">
      <c r="F28" s="21"/>
    </row>
  </sheetData>
  <mergeCells count="17">
    <mergeCell ref="A4:L4"/>
    <mergeCell ref="C6:I6"/>
    <mergeCell ref="J6:K6"/>
    <mergeCell ref="F7:L7"/>
    <mergeCell ref="A9:L9"/>
    <mergeCell ref="D25:L25"/>
    <mergeCell ref="A10:L10"/>
    <mergeCell ref="A19:I19"/>
    <mergeCell ref="A20:I20"/>
    <mergeCell ref="A21:I21"/>
    <mergeCell ref="A23:C23"/>
    <mergeCell ref="D23:L23"/>
    <mergeCell ref="K11:L11"/>
    <mergeCell ref="A16:D16"/>
    <mergeCell ref="A17:I17"/>
    <mergeCell ref="A18:I18"/>
    <mergeCell ref="A22:L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ETAT DES CAUTIONS</vt:lpstr>
      <vt:lpstr>DECEMBRE 18 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 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OCTOBRE 2020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2020-10-27T15:48:57Z</cp:lastPrinted>
  <dcterms:created xsi:type="dcterms:W3CDTF">2013-02-10T07:37:00Z</dcterms:created>
  <dcterms:modified xsi:type="dcterms:W3CDTF">2020-10-27T16:14:02Z</dcterms:modified>
</cp:coreProperties>
</file>