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SYLLA MASSANDJE\"/>
    </mc:Choice>
  </mc:AlternateContent>
  <bookViews>
    <workbookView xWindow="0" yWindow="135" windowWidth="15600" windowHeight="6150" firstSheet="4" activeTab="12"/>
  </bookViews>
  <sheets>
    <sheet name="DECEMBRE 2019" sheetId="92" r:id="rId1"/>
    <sheet name="JANVIER 2020" sheetId="93" r:id="rId2"/>
    <sheet name="FEVRIER 2020" sheetId="94" r:id="rId3"/>
    <sheet name="FEVRIER 2020 (2)" sheetId="95" r:id="rId4"/>
    <sheet name="MARS 2020" sheetId="96" r:id="rId5"/>
    <sheet name="AVRIL 2020" sheetId="97" r:id="rId6"/>
    <sheet name="MAI 2020" sheetId="100" r:id="rId7"/>
    <sheet name="JUIN 2020" sheetId="98" r:id="rId8"/>
    <sheet name="JUILLET 2020" sheetId="101" r:id="rId9"/>
    <sheet name="AOUT 2020" sheetId="102" r:id="rId10"/>
    <sheet name="SEPTEMBRE 2020" sheetId="103" r:id="rId11"/>
    <sheet name="OCTOBRE 2020" sheetId="104" r:id="rId12"/>
    <sheet name="COMMISSIONS" sheetId="106" r:id="rId13"/>
  </sheets>
  <calcPr calcId="152511" iterateDelta="1E-4"/>
</workbook>
</file>

<file path=xl/calcChain.xml><?xml version="1.0" encoding="utf-8"?>
<calcChain xmlns="http://schemas.openxmlformats.org/spreadsheetml/2006/main">
  <c r="D24" i="106" l="1"/>
  <c r="D23" i="106"/>
  <c r="C23" i="106"/>
  <c r="G26" i="104" l="1"/>
  <c r="G28" i="104" s="1"/>
  <c r="G25" i="104"/>
  <c r="G21" i="104"/>
  <c r="G20" i="104"/>
  <c r="G19" i="104"/>
  <c r="H18" i="104"/>
  <c r="G18" i="104"/>
  <c r="G28" i="103" l="1"/>
  <c r="G26" i="103"/>
  <c r="G29" i="102"/>
  <c r="G26" i="102"/>
  <c r="G25" i="103"/>
  <c r="G19" i="103"/>
  <c r="H18" i="103"/>
  <c r="G18" i="103"/>
  <c r="G20" i="103" l="1"/>
  <c r="G21" i="103" s="1"/>
  <c r="G25" i="102"/>
  <c r="G19" i="102"/>
  <c r="H18" i="102"/>
  <c r="G18" i="102"/>
  <c r="G20" i="102" l="1"/>
  <c r="G21" i="102" s="1"/>
  <c r="G32" i="101"/>
  <c r="G25" i="101"/>
  <c r="G19" i="101"/>
  <c r="H18" i="101"/>
  <c r="G18" i="101"/>
  <c r="G20" i="101" s="1"/>
  <c r="G21" i="101" s="1"/>
  <c r="G31" i="98" l="1"/>
  <c r="G30" i="96"/>
  <c r="G30" i="100" l="1"/>
  <c r="G25" i="100"/>
  <c r="G19" i="100"/>
  <c r="H18" i="100"/>
  <c r="G18" i="100"/>
  <c r="G20" i="100" s="1"/>
  <c r="G21" i="100" s="1"/>
  <c r="G25" i="98" l="1"/>
  <c r="G19" i="98"/>
  <c r="H18" i="98"/>
  <c r="G18" i="98"/>
  <c r="G20" i="98" l="1"/>
  <c r="G21" i="98"/>
  <c r="G29" i="97"/>
  <c r="G25" i="97" l="1"/>
  <c r="G19" i="97"/>
  <c r="H18" i="97"/>
  <c r="G18" i="97"/>
  <c r="G20" i="97" l="1"/>
  <c r="G28" i="97" s="1"/>
  <c r="G21" i="97"/>
  <c r="G27" i="96" l="1"/>
  <c r="G21" i="96"/>
  <c r="H20" i="96"/>
  <c r="G20" i="96"/>
  <c r="G22" i="96" s="1"/>
  <c r="G28" i="96" l="1"/>
  <c r="G23" i="96"/>
  <c r="G27" i="95"/>
  <c r="G21" i="95"/>
  <c r="H20" i="95"/>
  <c r="G20" i="95"/>
  <c r="G22" i="95" l="1"/>
  <c r="G28" i="95" s="1"/>
  <c r="G27" i="94"/>
  <c r="G21" i="94"/>
  <c r="H20" i="94"/>
  <c r="G20" i="94"/>
  <c r="G23" i="95" l="1"/>
  <c r="G22" i="94"/>
  <c r="G28" i="94" s="1"/>
  <c r="G30" i="93"/>
  <c r="G22" i="93"/>
  <c r="G26" i="93"/>
  <c r="G27" i="93" s="1"/>
  <c r="G21" i="93"/>
  <c r="H20" i="93"/>
  <c r="G20" i="93"/>
  <c r="G23" i="94" l="1"/>
  <c r="G28" i="93"/>
  <c r="G23" i="93"/>
  <c r="G26" i="92"/>
  <c r="G27" i="92" s="1"/>
  <c r="G21" i="92"/>
  <c r="H20" i="92"/>
  <c r="G20" i="92"/>
  <c r="G22" i="92" l="1"/>
  <c r="G28" i="92" s="1"/>
  <c r="G23" i="92"/>
</calcChain>
</file>

<file path=xl/sharedStrings.xml><?xml version="1.0" encoding="utf-8"?>
<sst xmlns="http://schemas.openxmlformats.org/spreadsheetml/2006/main" count="1211" uniqueCount="135">
  <si>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</si>
  <si>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</si>
  <si>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</si>
  <si>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</si>
  <si>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</si>
  <si>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</si>
  <si>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</si>
  <si>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</si>
  <si>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</si>
  <si>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</si>
  <si>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KAGUI LUCIEN ABIE</t>
  </si>
  <si>
    <t>MDL/C</t>
  </si>
  <si>
    <t>GENDARMERIE</t>
  </si>
  <si>
    <t>05 13 05 04</t>
  </si>
  <si>
    <t>40 90 25 17</t>
  </si>
  <si>
    <t>CONTACTS</t>
  </si>
  <si>
    <t>N° APPT</t>
  </si>
  <si>
    <t>YAO RICHARD MILAN</t>
  </si>
  <si>
    <t>MDL</t>
  </si>
  <si>
    <t>01 04 20 27</t>
  </si>
  <si>
    <t>B2</t>
  </si>
  <si>
    <t>B3</t>
  </si>
  <si>
    <t>A3</t>
  </si>
  <si>
    <t>MARINE</t>
  </si>
  <si>
    <t>SCH</t>
  </si>
  <si>
    <t>POLICE</t>
  </si>
  <si>
    <t>A2</t>
  </si>
  <si>
    <t>A4</t>
  </si>
  <si>
    <t>B4</t>
  </si>
  <si>
    <t>GNEPA YROPLO ANDRE</t>
  </si>
  <si>
    <t>41 29  95 20</t>
  </si>
  <si>
    <t>ENTREE</t>
  </si>
  <si>
    <t>B1</t>
  </si>
  <si>
    <t>A1</t>
  </si>
  <si>
    <t>COMPLEMENT</t>
  </si>
  <si>
    <t>ARRIERES</t>
  </si>
  <si>
    <t>08 25 45 73</t>
  </si>
  <si>
    <t>02 56 13 82</t>
  </si>
  <si>
    <t>N° CC: 1428934Q</t>
  </si>
  <si>
    <t>ADJUDANT</t>
  </si>
  <si>
    <t>TOTAL DES LOYERS</t>
  </si>
  <si>
    <t>SEHI BI ZOHI DESIRE</t>
  </si>
  <si>
    <t>DJEDJE GAHOUROU GUY EVARD</t>
  </si>
  <si>
    <t>01 38 67 04</t>
  </si>
  <si>
    <t>RETENUES FISCALES</t>
  </si>
  <si>
    <t>GIBRIL KOKHO MARC ROMUALD</t>
  </si>
  <si>
    <t>SGT /C</t>
  </si>
  <si>
    <t>BAÏ MATHIEU</t>
  </si>
  <si>
    <t>04 34 61 34</t>
  </si>
  <si>
    <t>07 34 34 52</t>
  </si>
  <si>
    <t>VACANT</t>
  </si>
  <si>
    <t>DEC 16</t>
  </si>
  <si>
    <t>OUEHI MAKADOU OSCAR PATRICK</t>
  </si>
  <si>
    <t>GR</t>
  </si>
  <si>
    <t>58 43 14 87</t>
  </si>
  <si>
    <t>40 84 12 53</t>
  </si>
  <si>
    <t>SM</t>
  </si>
  <si>
    <t>TOTAL PERCU</t>
  </si>
  <si>
    <t>SYLLA BANGALY CEL. 05 58 83 99 - 42 51 25 03</t>
  </si>
  <si>
    <t>BENEFICIAIRE: SYLLA MASSANDJE : 45 66 85 56</t>
  </si>
  <si>
    <t>SYLLA FANTA : 45 44 86 71</t>
  </si>
  <si>
    <t>COMMISSION CCGIM BAUX</t>
  </si>
  <si>
    <t>41 75 32 46</t>
  </si>
  <si>
    <t>40 57 58 78</t>
  </si>
  <si>
    <t>ABELOT LANDRY SIDOINE</t>
  </si>
  <si>
    <t>WANDA VALERY FABRICE</t>
  </si>
  <si>
    <t>45 58 34 37</t>
  </si>
  <si>
    <t>71 44 23 14</t>
  </si>
  <si>
    <t>MONTANT LOYERS POICIERS VIRES A ECOBANK</t>
  </si>
  <si>
    <t>KOUADIO KOFFI MATHIEU</t>
  </si>
  <si>
    <t>SGT</t>
  </si>
  <si>
    <t>TOTAL BAUX POLICIERS</t>
  </si>
  <si>
    <t>VIDE</t>
  </si>
  <si>
    <t>MONTANT VIRE A ECOBANK BAUX FACI</t>
  </si>
  <si>
    <t>TOTAL DES BAUX FACI</t>
  </si>
  <si>
    <t>TOTAL DÛ AU CCGIM</t>
  </si>
  <si>
    <t>RELEVE MENSUEL DES BAUX : MOIS DE DECEMBRE 2019</t>
  </si>
  <si>
    <t xml:space="preserve">ARRIERE DE COMMISSIONS CCGIM  </t>
  </si>
  <si>
    <t>BAIL DE 110 000 F VIRE A ECOBANK  N° CPTE: CI059 - 30040 - 811228697701 - 41        DEPUIS AOUT 2019 JUSQU'EN JANVIER 2020</t>
  </si>
  <si>
    <t>MONTANT VIRE A ECOBANK BAUX POLICE</t>
  </si>
  <si>
    <t>RELEVE MENSUEL DES BAUX : MOIS DE JANVIER 2020</t>
  </si>
  <si>
    <t>RELEVE MENSUEL DES BAUX : MOIS DE FEVRIER 2020</t>
  </si>
  <si>
    <t>BAIL RESILIE FIN JANVIER 2020</t>
  </si>
  <si>
    <t>80 000 F-(90 000 F *12%)= 64 800 F</t>
  </si>
  <si>
    <t>RELEVE MENSUEL DES BAUX : MOIS DE FEVRIER 2020 CORRIGE</t>
  </si>
  <si>
    <t>RELEVE MENSUEL DES BAUX : MOIS DE MARS 2020</t>
  </si>
  <si>
    <t>RESILIATION PREVUE POUR FIN MARS 2020</t>
  </si>
  <si>
    <t>ADJT</t>
  </si>
  <si>
    <t>RELEVE MENSUEL DES BAUX : MOIS D'AVRIL 2020</t>
  </si>
  <si>
    <t>80 000 F-(90 000 F *12%)= 69200 F</t>
  </si>
  <si>
    <t>COMMISSION CCGIM IMPAYEE MARS 2020</t>
  </si>
  <si>
    <t>TOTAL COMMISSION CCGIM</t>
  </si>
  <si>
    <t>COMMISSION CCGIM BAUX FEVRIER 2020</t>
  </si>
  <si>
    <t>RELEVE MENSUEL DES BAUX : MOIS DE MAI 2020</t>
  </si>
  <si>
    <t>RELEVE MENSUEL DES BAUX : MOIS DE JUIN 2020</t>
  </si>
  <si>
    <t>COMMISSION BAUX</t>
  </si>
  <si>
    <t>COMMISSION  CCGIM IMPAYEE AVRIL 2020</t>
  </si>
  <si>
    <t>TOTAL DES COMMISSIONS</t>
  </si>
  <si>
    <t>COMMISSION  CCGIM IMPAYEE MAIL 2020</t>
  </si>
  <si>
    <t>ARRIERE DE COMMISSIONS CCGIM  FEVRIER 2020</t>
  </si>
  <si>
    <t>SYLLA FANTA : 45 44 86 71 - FILS MASSANDJE : 49 36 30 84</t>
  </si>
  <si>
    <t>RELEVE MENSUEL DES BAUX : MOIS DE JUILLET 2020</t>
  </si>
  <si>
    <t>COMMISSION  CCGIM IMPAYEE JUIN 2020</t>
  </si>
  <si>
    <t>RESTE COMMISSIONS A PAYER</t>
  </si>
  <si>
    <t>PAYE LE 02 AOUT 2020</t>
  </si>
  <si>
    <t>RELEVE MENSUEL DES BAUX : MOIS D'AOUT 2020</t>
  </si>
  <si>
    <t>RELEVE MENSUEL DES BAUX : MOIS DE SEPTEMBRE 2020</t>
  </si>
  <si>
    <t>RELIQUAT DES COMMISSIONS 02/20 à 08/20</t>
  </si>
  <si>
    <t>SOLDE</t>
  </si>
  <si>
    <t>COMMISSIONS 02/20 à 07/20</t>
  </si>
  <si>
    <t>RELEVE MENSUEL DES BAUX : MOIS D'OCTOBRE 2020</t>
  </si>
  <si>
    <t>RELIQUAT DES COMMISSIONS 02/20 à 09/20</t>
  </si>
  <si>
    <t>DATE</t>
  </si>
  <si>
    <t>PAIEMENTS</t>
  </si>
  <si>
    <t>COMMISSIONS</t>
  </si>
  <si>
    <t>08/19</t>
  </si>
  <si>
    <t>09/19</t>
  </si>
  <si>
    <t>10/19</t>
  </si>
  <si>
    <t>11/19</t>
  </si>
  <si>
    <t>12/19</t>
  </si>
  <si>
    <t>01/20</t>
  </si>
  <si>
    <t>02/20</t>
  </si>
  <si>
    <t>03/20</t>
  </si>
  <si>
    <t>04/20</t>
  </si>
  <si>
    <t>05/20</t>
  </si>
  <si>
    <t>06/20</t>
  </si>
  <si>
    <t>07/20</t>
  </si>
  <si>
    <t>08/20</t>
  </si>
  <si>
    <t>09/20</t>
  </si>
  <si>
    <t>10/20</t>
  </si>
  <si>
    <t>TOTAUX</t>
  </si>
  <si>
    <t>RESTE A PAYER</t>
  </si>
  <si>
    <t>24/11/2019</t>
  </si>
  <si>
    <t>02/08/2020</t>
  </si>
  <si>
    <t>JANVIER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</si>
</sst>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/>
    <xf numFmtId="3" fontId="4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1" fillId="2" borderId="0" xfId="0" applyFont="1" applyFill="1" applyBorder="1"/>
    <xf numFmtId="3" fontId="4" fillId="2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left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/>
    <xf numFmtId="3" fontId="9" fillId="0" borderId="1" xfId="0" applyNumberFormat="1" applyFont="1" applyBorder="1"/>
    <xf numFmtId="3" fontId="0" fillId="0" borderId="1" xfId="0" applyNumberFormat="1" applyFont="1" applyBorder="1" applyAlignment="1">
      <alignment horizontal="right" vertical="center"/>
    </xf>
    <xf numFmtId="3" fontId="0" fillId="0" borderId="1" xfId="0" applyNumberFormat="1" applyFont="1" applyBorder="1"/>
    <xf numFmtId="3" fontId="8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7" fillId="3" borderId="1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1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3" fontId="0" fillId="3" borderId="1" xfId="0" applyNumberFormat="1" applyFont="1" applyFill="1" applyBorder="1" applyAlignment="1">
      <alignment horizontal="center" vertical="top" wrapText="1"/>
    </xf>
    <xf numFmtId="3" fontId="0" fillId="3" borderId="1" xfId="0" applyNumberFormat="1" applyFont="1" applyFill="1" applyBorder="1" applyAlignment="1">
      <alignment horizontal="left" vertical="center" wrapText="1"/>
    </xf>
    <xf numFmtId="3" fontId="0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7" fontId="0" fillId="3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top" wrapText="1"/>
    </xf>
    <xf numFmtId="3" fontId="11" fillId="0" borderId="1" xfId="0" applyNumberFormat="1" applyFont="1" applyBorder="1" applyAlignment="1">
      <alignment horizontal="center" vertical="center" wrapText="1"/>
    </xf>
    <xf numFmtId="3" fontId="0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" fontId="0" fillId="0" borderId="1" xfId="0" applyNumberFormat="1" applyFont="1" applyBorder="1" applyAlignment="1">
      <alignment horizontal="center" vertical="center"/>
    </xf>
    <xf numFmtId="3" fontId="0" fillId="3" borderId="3" xfId="0" applyNumberFormat="1" applyFont="1" applyFill="1" applyBorder="1" applyAlignment="1">
      <alignment horizontal="center" vertical="top" wrapText="1"/>
    </xf>
    <xf numFmtId="3" fontId="0" fillId="0" borderId="3" xfId="0" applyNumberFormat="1" applyFont="1" applyBorder="1" applyAlignment="1">
      <alignment horizontal="center" vertical="top" wrapText="1"/>
    </xf>
    <xf numFmtId="3" fontId="0" fillId="2" borderId="3" xfId="0" applyNumberFormat="1" applyFont="1" applyFill="1" applyBorder="1" applyAlignment="1">
      <alignment horizontal="center" vertical="top" wrapText="1"/>
    </xf>
    <xf numFmtId="3" fontId="0" fillId="2" borderId="1" xfId="0" applyNumberFormat="1" applyFont="1" applyFill="1" applyBorder="1" applyAlignment="1">
      <alignment horizontal="left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7" fontId="0" fillId="2" borderId="1" xfId="0" applyNumberFormat="1" applyFont="1" applyFill="1" applyBorder="1" applyAlignment="1">
      <alignment horizontal="center" vertical="center"/>
    </xf>
    <xf numFmtId="3" fontId="11" fillId="3" borderId="1" xfId="0" applyNumberFormat="1" applyFont="1" applyFill="1" applyBorder="1" applyAlignment="1">
      <alignment horizontal="center" vertical="center" wrapText="1"/>
    </xf>
    <xf numFmtId="3" fontId="6" fillId="0" borderId="3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left" vertical="center" wrapText="1"/>
    </xf>
    <xf numFmtId="3" fontId="9" fillId="0" borderId="1" xfId="0" applyNumberFormat="1" applyFont="1" applyBorder="1" applyAlignment="1">
      <alignment horizontal="right" vertical="center"/>
    </xf>
    <xf numFmtId="3" fontId="0" fillId="0" borderId="0" xfId="0" applyNumberFormat="1"/>
    <xf numFmtId="0" fontId="0" fillId="2" borderId="1" xfId="0" applyFont="1" applyFill="1" applyBorder="1" applyAlignment="1">
      <alignment horizontal="center" vertical="center"/>
    </xf>
    <xf numFmtId="3" fontId="0" fillId="0" borderId="11" xfId="0" applyNumberFormat="1" applyFont="1" applyBorder="1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3" fontId="6" fillId="3" borderId="1" xfId="0" applyNumberFormat="1" applyFont="1" applyFill="1" applyBorder="1" applyAlignment="1">
      <alignment horizontal="center" wrapText="1"/>
    </xf>
    <xf numFmtId="3" fontId="12" fillId="3" borderId="1" xfId="0" applyNumberFormat="1" applyFont="1" applyFill="1" applyBorder="1" applyAlignment="1">
      <alignment horizontal="center" wrapText="1"/>
    </xf>
    <xf numFmtId="3" fontId="3" fillId="2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5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5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5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5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5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14" fillId="0" borderId="1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Border="1" applyAlignment="1">
      <alignment horizontal="right"/>
    </xf>
    <xf numFmtId="3" fontId="1" fillId="0" borderId="0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1" xfId="0" applyNumberForma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0" fillId="0" borderId="3" xfId="0" applyFont="1" applyBorder="1" applyAlignment="1">
      <alignment horizontal="right" vertical="center"/>
    </xf>
    <xf numFmtId="0" fontId="0" fillId="0" borderId="4" xfId="0" applyFont="1" applyBorder="1" applyAlignment="1">
      <alignment horizontal="right" vertical="center"/>
    </xf>
    <xf numFmtId="0" fontId="0" fillId="0" borderId="5" xfId="0" applyFont="1" applyBorder="1" applyAlignment="1">
      <alignment horizontal="right" vertic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3" fontId="1" fillId="0" borderId="1" xfId="0" applyNumberFormat="1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right" vertical="center"/>
    </xf>
    <xf numFmtId="0" fontId="0" fillId="0" borderId="6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0" fontId="1" fillId="0" borderId="10" xfId="0" applyFont="1" applyBorder="1" applyAlignment="1">
      <alignment horizontal="left"/>
    </xf>
    <xf numFmtId="0" fontId="1" fillId="0" borderId="0" xfId="0" applyFont="1" applyAlignment="1">
      <alignment horizontal="left"/>
    </xf>
    <xf numFmtId="3" fontId="0" fillId="0" borderId="3" xfId="0" applyNumberFormat="1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vertical="center" wrapText="1"/>
    </xf>
    <xf numFmtId="3" fontId="0" fillId="0" borderId="5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4" fillId="2" borderId="3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13" fillId="0" borderId="3" xfId="0" applyFont="1" applyBorder="1" applyAlignment="1">
      <alignment horizontal="right"/>
    </xf>
    <xf numFmtId="0" fontId="13" fillId="0" borderId="4" xfId="0" applyFont="1" applyBorder="1" applyAlignment="1">
      <alignment horizontal="right"/>
    </xf>
    <xf numFmtId="0" fontId="13" fillId="0" borderId="5" xfId="0" applyFont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49" fontId="2" fillId="0" borderId="0" xfId="0" applyNumberFormat="1" applyFont="1" applyAlignment="1">
      <alignment horizontal="center"/>
    </xf>
    <xf numFmtId="3" fontId="2" fillId="0" borderId="1" xfId="0" applyNumberFormat="1" applyFont="1" applyBorder="1"/>
    <xf numFmtId="0" fontId="15" fillId="0" borderId="1" xfId="0" applyFont="1" applyBorder="1" applyAlignment="1">
      <alignment horizontal="center"/>
    </xf>
    <xf numFmtId="3" fontId="15" fillId="0" borderId="1" xfId="0" applyNumberFormat="1" applyFont="1" applyBorder="1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/>
    <xf numFmtId="3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Normal="100" workbookViewId="0">
      <selection activeCell="A12" sqref="A12:M12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111" t="s">
        <v>76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5" ht="16.5" customHeight="1" x14ac:dyDescent="0.3">
      <c r="A2" s="1" t="s">
        <v>0</v>
      </c>
      <c r="E2" s="112" t="s">
        <v>59</v>
      </c>
      <c r="F2" s="112"/>
      <c r="G2" s="112"/>
      <c r="H2" s="112"/>
      <c r="I2" s="112"/>
      <c r="J2" s="3" t="s">
        <v>38</v>
      </c>
    </row>
    <row r="3" spans="1:15" ht="18.75" customHeight="1" x14ac:dyDescent="0.3">
      <c r="A3" s="1" t="s">
        <v>1</v>
      </c>
      <c r="E3" s="3" t="s">
        <v>58</v>
      </c>
      <c r="F3" s="3"/>
      <c r="G3" s="3"/>
      <c r="H3" s="3"/>
      <c r="I3" s="3"/>
    </row>
    <row r="4" spans="1:15" ht="17.25" customHeight="1" x14ac:dyDescent="0.3">
      <c r="A4" s="1" t="s">
        <v>2</v>
      </c>
      <c r="C4" s="113" t="s">
        <v>60</v>
      </c>
      <c r="D4" s="113"/>
      <c r="E4" s="113"/>
      <c r="F4" s="113"/>
      <c r="G4" s="113"/>
      <c r="H4" s="113"/>
      <c r="I4" s="113"/>
      <c r="J4" s="113"/>
    </row>
    <row r="5" spans="1:15" ht="6" customHeight="1" x14ac:dyDescent="0.3">
      <c r="A5" s="60"/>
    </row>
    <row r="6" spans="1:15" ht="15.75" customHeight="1" x14ac:dyDescent="0.25">
      <c r="A6" s="21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5" t="s">
        <v>9</v>
      </c>
      <c r="H6" s="18" t="s">
        <v>35</v>
      </c>
      <c r="I6" s="14" t="s">
        <v>34</v>
      </c>
      <c r="J6" s="114" t="s">
        <v>15</v>
      </c>
      <c r="K6" s="114"/>
      <c r="L6" s="61" t="s">
        <v>16</v>
      </c>
      <c r="M6" s="61" t="s">
        <v>31</v>
      </c>
    </row>
    <row r="7" spans="1:15" ht="15.75" customHeight="1" x14ac:dyDescent="0.25">
      <c r="A7" s="25"/>
      <c r="B7" s="26" t="s">
        <v>10</v>
      </c>
      <c r="C7" s="9" t="s">
        <v>11</v>
      </c>
      <c r="D7" s="27">
        <v>25416</v>
      </c>
      <c r="E7" s="27" t="s">
        <v>12</v>
      </c>
      <c r="F7" s="16">
        <v>2014001482</v>
      </c>
      <c r="G7" s="27"/>
      <c r="H7" s="57">
        <v>160000</v>
      </c>
      <c r="I7" s="27"/>
      <c r="J7" s="28" t="s">
        <v>13</v>
      </c>
      <c r="K7" s="29" t="s">
        <v>14</v>
      </c>
      <c r="L7" s="30" t="s">
        <v>26</v>
      </c>
      <c r="M7" s="31">
        <v>41883</v>
      </c>
    </row>
    <row r="8" spans="1:15" ht="15.75" customHeight="1" x14ac:dyDescent="0.25">
      <c r="A8" s="38"/>
      <c r="B8" s="26" t="s">
        <v>42</v>
      </c>
      <c r="C8" s="9" t="s">
        <v>18</v>
      </c>
      <c r="D8" s="27">
        <v>42472</v>
      </c>
      <c r="E8" s="27" t="s">
        <v>12</v>
      </c>
      <c r="F8" s="16"/>
      <c r="G8" s="27"/>
      <c r="H8" s="57">
        <v>40000</v>
      </c>
      <c r="I8" s="27"/>
      <c r="J8" s="29" t="s">
        <v>62</v>
      </c>
      <c r="K8" s="29" t="s">
        <v>43</v>
      </c>
      <c r="L8" s="30" t="s">
        <v>27</v>
      </c>
      <c r="M8" s="31">
        <v>42461</v>
      </c>
    </row>
    <row r="9" spans="1:15" ht="15.75" customHeight="1" x14ac:dyDescent="0.25">
      <c r="A9" s="38"/>
      <c r="B9" s="26" t="s">
        <v>45</v>
      </c>
      <c r="C9" s="9" t="s">
        <v>46</v>
      </c>
      <c r="D9" s="27"/>
      <c r="E9" s="27" t="s">
        <v>25</v>
      </c>
      <c r="F9" s="16"/>
      <c r="G9" s="27"/>
      <c r="H9" s="57">
        <v>320000</v>
      </c>
      <c r="I9" s="27"/>
      <c r="J9" s="29"/>
      <c r="K9" s="29"/>
      <c r="L9" s="30" t="s">
        <v>27</v>
      </c>
      <c r="M9" s="31">
        <v>41883</v>
      </c>
    </row>
    <row r="10" spans="1:15" ht="15.75" customHeight="1" x14ac:dyDescent="0.25">
      <c r="A10" s="38"/>
      <c r="B10" s="26" t="s">
        <v>29</v>
      </c>
      <c r="C10" s="19" t="s">
        <v>18</v>
      </c>
      <c r="D10" s="25">
        <v>6787</v>
      </c>
      <c r="E10" s="27" t="s">
        <v>12</v>
      </c>
      <c r="F10" s="16">
        <v>20140011547</v>
      </c>
      <c r="G10" s="45"/>
      <c r="H10" s="57">
        <v>420000</v>
      </c>
      <c r="I10" s="27"/>
      <c r="J10" s="29" t="s">
        <v>30</v>
      </c>
      <c r="K10" s="29"/>
      <c r="L10" s="30" t="s">
        <v>28</v>
      </c>
      <c r="M10" s="31">
        <v>41883</v>
      </c>
    </row>
    <row r="11" spans="1:15" ht="15.75" customHeight="1" x14ac:dyDescent="0.25">
      <c r="A11" s="26"/>
      <c r="B11" s="26" t="s">
        <v>41</v>
      </c>
      <c r="C11" s="19" t="s">
        <v>18</v>
      </c>
      <c r="D11" s="25">
        <v>43413</v>
      </c>
      <c r="E11" s="26" t="s">
        <v>12</v>
      </c>
      <c r="F11" s="16">
        <v>2014001236</v>
      </c>
      <c r="G11" s="27">
        <v>90000</v>
      </c>
      <c r="H11" s="58">
        <v>310000</v>
      </c>
      <c r="I11" s="26"/>
      <c r="J11" s="26" t="s">
        <v>63</v>
      </c>
      <c r="K11" s="26"/>
      <c r="L11" s="30" t="s">
        <v>32</v>
      </c>
      <c r="M11" s="26">
        <v>42125</v>
      </c>
    </row>
    <row r="12" spans="1:15" ht="15.75" customHeight="1" x14ac:dyDescent="0.25">
      <c r="A12" s="22" t="s">
        <v>87</v>
      </c>
      <c r="B12" s="8" t="s">
        <v>47</v>
      </c>
      <c r="C12" s="2" t="s">
        <v>46</v>
      </c>
      <c r="D12" s="21"/>
      <c r="E12" s="22" t="s">
        <v>25</v>
      </c>
      <c r="F12" s="22"/>
      <c r="G12" s="22">
        <v>110000</v>
      </c>
      <c r="H12" s="23"/>
      <c r="I12" s="21"/>
      <c r="J12" s="24" t="s">
        <v>48</v>
      </c>
      <c r="K12" s="24" t="s">
        <v>49</v>
      </c>
      <c r="L12" s="62" t="s">
        <v>26</v>
      </c>
      <c r="M12" s="62" t="s">
        <v>51</v>
      </c>
    </row>
    <row r="13" spans="1:15" ht="15.75" customHeight="1" x14ac:dyDescent="0.25">
      <c r="A13" s="39">
        <v>2</v>
      </c>
      <c r="B13" s="48" t="s">
        <v>64</v>
      </c>
      <c r="C13" s="2" t="s">
        <v>24</v>
      </c>
      <c r="D13" s="32"/>
      <c r="E13" s="22" t="s">
        <v>25</v>
      </c>
      <c r="F13" s="15"/>
      <c r="G13" s="22">
        <v>90000</v>
      </c>
      <c r="H13" s="23"/>
      <c r="I13" s="22"/>
      <c r="J13" s="47" t="s">
        <v>36</v>
      </c>
      <c r="K13" s="35" t="s">
        <v>37</v>
      </c>
      <c r="L13" s="36" t="s">
        <v>33</v>
      </c>
      <c r="M13" s="37">
        <v>41913</v>
      </c>
    </row>
    <row r="14" spans="1:15" ht="15.75" customHeight="1" x14ac:dyDescent="0.25">
      <c r="A14" s="40">
        <v>3</v>
      </c>
      <c r="B14" s="41" t="s">
        <v>69</v>
      </c>
      <c r="C14" s="7" t="s">
        <v>70</v>
      </c>
      <c r="D14" s="34"/>
      <c r="E14" s="22" t="s">
        <v>25</v>
      </c>
      <c r="F14" s="17"/>
      <c r="G14" s="34">
        <v>90000</v>
      </c>
      <c r="H14" s="42"/>
      <c r="I14" s="34"/>
      <c r="J14" s="43">
        <v>41170410</v>
      </c>
      <c r="K14" s="43">
        <v>44975878</v>
      </c>
      <c r="L14" s="51" t="s">
        <v>28</v>
      </c>
      <c r="M14" s="44">
        <v>43344</v>
      </c>
    </row>
    <row r="15" spans="1:15" ht="15.75" customHeight="1" x14ac:dyDescent="0.25">
      <c r="A15" s="39">
        <v>4</v>
      </c>
      <c r="B15" s="8" t="s">
        <v>65</v>
      </c>
      <c r="C15" s="2" t="s">
        <v>56</v>
      </c>
      <c r="D15" s="22">
        <v>57363</v>
      </c>
      <c r="E15" s="22" t="s">
        <v>23</v>
      </c>
      <c r="F15" s="15"/>
      <c r="G15" s="22">
        <v>90000</v>
      </c>
      <c r="H15" s="23"/>
      <c r="I15" s="34"/>
      <c r="J15" s="35" t="s">
        <v>66</v>
      </c>
      <c r="K15" s="35" t="s">
        <v>67</v>
      </c>
      <c r="L15" s="36" t="s">
        <v>22</v>
      </c>
      <c r="M15" s="37">
        <v>43132</v>
      </c>
      <c r="O15" s="50"/>
    </row>
    <row r="16" spans="1:15" ht="15.75" customHeight="1" x14ac:dyDescent="0.25">
      <c r="A16" s="32">
        <v>5</v>
      </c>
      <c r="B16" s="8" t="s">
        <v>17</v>
      </c>
      <c r="C16" s="2" t="s">
        <v>39</v>
      </c>
      <c r="D16" s="22">
        <v>23510</v>
      </c>
      <c r="E16" s="22" t="s">
        <v>12</v>
      </c>
      <c r="F16" s="15">
        <v>2014001388</v>
      </c>
      <c r="G16" s="33">
        <v>90000</v>
      </c>
      <c r="H16" s="23"/>
      <c r="I16" s="34"/>
      <c r="J16" s="35" t="s">
        <v>19</v>
      </c>
      <c r="K16" s="35"/>
      <c r="L16" s="36" t="s">
        <v>20</v>
      </c>
      <c r="M16" s="37">
        <v>41883</v>
      </c>
      <c r="O16" s="50"/>
    </row>
    <row r="17" spans="1:15" ht="15.75" customHeight="1" x14ac:dyDescent="0.25">
      <c r="A17" s="39">
        <v>6</v>
      </c>
      <c r="B17" s="8" t="s">
        <v>52</v>
      </c>
      <c r="C17" s="2" t="s">
        <v>46</v>
      </c>
      <c r="D17" s="22">
        <v>90943</v>
      </c>
      <c r="E17" s="22" t="s">
        <v>53</v>
      </c>
      <c r="F17" s="15">
        <v>2014001387</v>
      </c>
      <c r="G17" s="22">
        <v>90000</v>
      </c>
      <c r="H17" s="23"/>
      <c r="I17" s="34"/>
      <c r="J17" s="35" t="s">
        <v>54</v>
      </c>
      <c r="K17" s="35" t="s">
        <v>55</v>
      </c>
      <c r="L17" s="36" t="s">
        <v>27</v>
      </c>
      <c r="M17" s="37">
        <v>42887</v>
      </c>
      <c r="O17" s="50"/>
    </row>
    <row r="18" spans="1:15" ht="15.75" customHeight="1" x14ac:dyDescent="0.25">
      <c r="A18" s="39">
        <v>7</v>
      </c>
      <c r="B18" s="8" t="s">
        <v>41</v>
      </c>
      <c r="C18" s="20" t="s">
        <v>18</v>
      </c>
      <c r="D18" s="32">
        <v>43413</v>
      </c>
      <c r="E18" s="22" t="s">
        <v>12</v>
      </c>
      <c r="F18" s="15">
        <v>2014001236</v>
      </c>
      <c r="G18" s="22">
        <v>90000</v>
      </c>
      <c r="H18" s="46"/>
      <c r="I18" s="22"/>
      <c r="J18" s="47" t="s">
        <v>63</v>
      </c>
      <c r="K18" s="35"/>
      <c r="L18" s="36" t="s">
        <v>32</v>
      </c>
      <c r="M18" s="37">
        <v>42125</v>
      </c>
      <c r="O18" s="50"/>
    </row>
    <row r="19" spans="1:15" ht="15.75" customHeight="1" x14ac:dyDescent="0.25">
      <c r="A19" s="53">
        <v>8</v>
      </c>
      <c r="B19" s="56" t="s">
        <v>72</v>
      </c>
      <c r="C19" s="54"/>
      <c r="D19" s="54"/>
      <c r="E19" s="54"/>
      <c r="F19" s="54"/>
      <c r="G19" s="54"/>
      <c r="H19" s="54"/>
      <c r="I19" s="54"/>
      <c r="J19" s="54"/>
      <c r="K19" s="54"/>
      <c r="L19" s="55" t="s">
        <v>21</v>
      </c>
      <c r="M19" s="54" t="s">
        <v>50</v>
      </c>
    </row>
    <row r="20" spans="1:15" ht="13.5" customHeight="1" x14ac:dyDescent="0.25">
      <c r="A20" s="115" t="s">
        <v>74</v>
      </c>
      <c r="B20" s="116"/>
      <c r="C20" s="116"/>
      <c r="D20" s="116"/>
      <c r="E20" s="116"/>
      <c r="F20" s="117"/>
      <c r="G20" s="52">
        <f>SUM(G15:G18)</f>
        <v>360000</v>
      </c>
      <c r="H20" s="49">
        <f>SUM(H7:H11)</f>
        <v>1250000</v>
      </c>
      <c r="I20" s="59"/>
      <c r="J20" s="4"/>
      <c r="K20" s="4"/>
    </row>
    <row r="21" spans="1:15" ht="13.5" customHeight="1" x14ac:dyDescent="0.25">
      <c r="A21" s="108" t="s">
        <v>71</v>
      </c>
      <c r="B21" s="109"/>
      <c r="C21" s="109"/>
      <c r="D21" s="109"/>
      <c r="E21" s="109"/>
      <c r="F21" s="110"/>
      <c r="G21" s="12">
        <f>SUM(G12:G14)</f>
        <v>290000</v>
      </c>
      <c r="H21" s="4"/>
      <c r="I21" s="4"/>
      <c r="J21" s="4"/>
      <c r="K21" s="4"/>
    </row>
    <row r="22" spans="1:15" ht="13.5" customHeight="1" x14ac:dyDescent="0.25">
      <c r="A22" s="92" t="s">
        <v>40</v>
      </c>
      <c r="B22" s="93"/>
      <c r="C22" s="93"/>
      <c r="D22" s="93"/>
      <c r="E22" s="93"/>
      <c r="F22" s="94"/>
      <c r="G22" s="10">
        <f>SUM(G20:G21)</f>
        <v>650000</v>
      </c>
      <c r="H22" s="4"/>
      <c r="I22" s="4"/>
      <c r="J22" s="4"/>
      <c r="K22" s="4"/>
    </row>
    <row r="23" spans="1:15" ht="13.5" customHeight="1" x14ac:dyDescent="0.25">
      <c r="A23" s="95" t="s">
        <v>44</v>
      </c>
      <c r="B23" s="96"/>
      <c r="C23" s="96"/>
      <c r="D23" s="96"/>
      <c r="E23" s="96"/>
      <c r="F23" s="97"/>
      <c r="G23" s="13">
        <f>PRODUCT(G22,0.12)</f>
        <v>78000</v>
      </c>
      <c r="H23" s="4"/>
      <c r="I23" s="4"/>
      <c r="J23" s="4"/>
      <c r="K23" s="4"/>
    </row>
    <row r="24" spans="1:15" ht="13.5" customHeight="1" x14ac:dyDescent="0.25">
      <c r="A24" s="98" t="s">
        <v>73</v>
      </c>
      <c r="B24" s="99"/>
      <c r="C24" s="99"/>
      <c r="D24" s="99"/>
      <c r="E24" s="99"/>
      <c r="F24" s="100"/>
      <c r="G24" s="11">
        <v>316800</v>
      </c>
      <c r="H24" s="4"/>
      <c r="I24" s="4"/>
      <c r="J24" s="4"/>
      <c r="K24" s="4"/>
    </row>
    <row r="25" spans="1:15" ht="13.5" customHeight="1" x14ac:dyDescent="0.25">
      <c r="A25" s="101" t="s">
        <v>68</v>
      </c>
      <c r="B25" s="102"/>
      <c r="C25" s="102"/>
      <c r="D25" s="102"/>
      <c r="E25" s="102"/>
      <c r="F25" s="103"/>
      <c r="G25" s="11">
        <v>69200</v>
      </c>
      <c r="H25" s="4">
        <v>80000</v>
      </c>
      <c r="I25" s="4"/>
      <c r="J25" s="4"/>
      <c r="K25" s="4"/>
    </row>
    <row r="26" spans="1:15" ht="13.5" customHeight="1" x14ac:dyDescent="0.25">
      <c r="A26" s="101" t="s">
        <v>79</v>
      </c>
      <c r="B26" s="102"/>
      <c r="C26" s="102"/>
      <c r="D26" s="102"/>
      <c r="E26" s="102"/>
      <c r="F26" s="103"/>
      <c r="G26" s="11">
        <f>200000*0.88</f>
        <v>176000</v>
      </c>
      <c r="H26" s="4"/>
      <c r="I26" s="4"/>
      <c r="J26" s="4"/>
      <c r="K26" s="4"/>
    </row>
    <row r="27" spans="1:15" ht="12.75" customHeight="1" x14ac:dyDescent="0.25">
      <c r="A27" s="104" t="s">
        <v>57</v>
      </c>
      <c r="B27" s="105"/>
      <c r="C27" s="105"/>
      <c r="D27" s="105"/>
      <c r="E27" s="105"/>
      <c r="F27" s="106"/>
      <c r="G27" s="11">
        <f>SUM(G24:G26)</f>
        <v>562000</v>
      </c>
      <c r="H27" s="4"/>
      <c r="I27" s="4"/>
      <c r="J27" s="4"/>
      <c r="K27" s="4"/>
    </row>
    <row r="28" spans="1:15" ht="12.75" customHeight="1" x14ac:dyDescent="0.25">
      <c r="A28" s="107" t="s">
        <v>61</v>
      </c>
      <c r="B28" s="107"/>
      <c r="C28" s="107"/>
      <c r="D28" s="107"/>
      <c r="E28" s="107"/>
      <c r="F28" s="107"/>
      <c r="G28" s="13">
        <f>-(G22*0.05)</f>
        <v>-32500</v>
      </c>
      <c r="J28" s="6"/>
    </row>
    <row r="29" spans="1:15" x14ac:dyDescent="0.25">
      <c r="A29" s="89" t="s">
        <v>77</v>
      </c>
      <c r="B29" s="89"/>
      <c r="C29" s="89"/>
      <c r="D29" s="89"/>
      <c r="E29" s="89"/>
      <c r="F29" s="89"/>
      <c r="G29" s="13">
        <v>-20000</v>
      </c>
    </row>
    <row r="30" spans="1:15" x14ac:dyDescent="0.25">
      <c r="A30" s="90" t="s">
        <v>75</v>
      </c>
      <c r="B30" s="90"/>
      <c r="C30" s="90"/>
      <c r="D30" s="90"/>
      <c r="E30" s="90"/>
      <c r="F30" s="90"/>
      <c r="G30" s="10">
        <v>-52500</v>
      </c>
    </row>
    <row r="31" spans="1:15" ht="6.75" customHeight="1" x14ac:dyDescent="0.25"/>
    <row r="32" spans="1:15" x14ac:dyDescent="0.25">
      <c r="A32" s="22">
        <v>1</v>
      </c>
      <c r="B32" s="8" t="s">
        <v>47</v>
      </c>
      <c r="C32" s="2" t="s">
        <v>46</v>
      </c>
      <c r="D32" s="21"/>
      <c r="E32" s="22" t="s">
        <v>25</v>
      </c>
      <c r="F32" s="22"/>
      <c r="G32" s="22">
        <v>110000</v>
      </c>
      <c r="H32" s="23"/>
      <c r="I32" s="21"/>
      <c r="J32" s="24" t="s">
        <v>48</v>
      </c>
      <c r="K32" s="24" t="s">
        <v>49</v>
      </c>
      <c r="L32" s="62" t="s">
        <v>26</v>
      </c>
      <c r="M32" s="62" t="s">
        <v>51</v>
      </c>
    </row>
    <row r="33" spans="1:13" x14ac:dyDescent="0.25">
      <c r="A33" s="91" t="s">
        <v>78</v>
      </c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</row>
  </sheetData>
  <mergeCells count="16">
    <mergeCell ref="A21:F21"/>
    <mergeCell ref="A1:K1"/>
    <mergeCell ref="E2:I2"/>
    <mergeCell ref="C4:J4"/>
    <mergeCell ref="J6:K6"/>
    <mergeCell ref="A20:F20"/>
    <mergeCell ref="A29:F29"/>
    <mergeCell ref="A30:F30"/>
    <mergeCell ref="A33:M33"/>
    <mergeCell ref="A22:F22"/>
    <mergeCell ref="A23:F23"/>
    <mergeCell ref="A24:F24"/>
    <mergeCell ref="A25:F25"/>
    <mergeCell ref="A26:F26"/>
    <mergeCell ref="A27:F27"/>
    <mergeCell ref="A28:F28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Normal="100" workbookViewId="0">
      <selection activeCell="A28" sqref="A28:F28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111" t="s">
        <v>105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5" ht="16.5" customHeight="1" x14ac:dyDescent="0.3">
      <c r="A2" s="1" t="s">
        <v>0</v>
      </c>
      <c r="E2" s="112" t="s">
        <v>59</v>
      </c>
      <c r="F2" s="112"/>
      <c r="G2" s="112"/>
      <c r="H2" s="112"/>
      <c r="I2" s="112"/>
      <c r="J2" s="3" t="s">
        <v>38</v>
      </c>
    </row>
    <row r="3" spans="1:15" ht="18.75" customHeight="1" x14ac:dyDescent="0.3">
      <c r="A3" s="1" t="s">
        <v>1</v>
      </c>
      <c r="E3" s="3" t="s">
        <v>58</v>
      </c>
      <c r="F3" s="3"/>
      <c r="G3" s="3"/>
      <c r="H3" s="3"/>
      <c r="I3" s="3"/>
    </row>
    <row r="4" spans="1:15" ht="17.25" customHeight="1" x14ac:dyDescent="0.3">
      <c r="A4" s="1" t="s">
        <v>2</v>
      </c>
      <c r="C4" s="113" t="s">
        <v>100</v>
      </c>
      <c r="D4" s="113"/>
      <c r="E4" s="113"/>
      <c r="F4" s="113"/>
      <c r="G4" s="113"/>
      <c r="H4" s="113"/>
      <c r="I4" s="113"/>
      <c r="J4" s="113"/>
    </row>
    <row r="5" spans="1:15" ht="6" customHeight="1" x14ac:dyDescent="0.3">
      <c r="A5" s="83"/>
    </row>
    <row r="6" spans="1:15" ht="15.75" customHeight="1" x14ac:dyDescent="0.25">
      <c r="A6" s="21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5" t="s">
        <v>9</v>
      </c>
      <c r="H6" s="18" t="s">
        <v>35</v>
      </c>
      <c r="I6" s="14" t="s">
        <v>34</v>
      </c>
      <c r="J6" s="114" t="s">
        <v>15</v>
      </c>
      <c r="K6" s="114"/>
      <c r="L6" s="73" t="s">
        <v>16</v>
      </c>
      <c r="M6" s="73" t="s">
        <v>31</v>
      </c>
    </row>
    <row r="7" spans="1:15" ht="15.75" customHeight="1" x14ac:dyDescent="0.25">
      <c r="A7" s="25"/>
      <c r="B7" s="26" t="s">
        <v>10</v>
      </c>
      <c r="C7" s="9" t="s">
        <v>11</v>
      </c>
      <c r="D7" s="27">
        <v>25416</v>
      </c>
      <c r="E7" s="27" t="s">
        <v>12</v>
      </c>
      <c r="F7" s="16">
        <v>2014001482</v>
      </c>
      <c r="G7" s="27"/>
      <c r="H7" s="57">
        <v>160000</v>
      </c>
      <c r="I7" s="27"/>
      <c r="J7" s="28" t="s">
        <v>13</v>
      </c>
      <c r="K7" s="29" t="s">
        <v>14</v>
      </c>
      <c r="L7" s="30" t="s">
        <v>26</v>
      </c>
      <c r="M7" s="31">
        <v>41883</v>
      </c>
    </row>
    <row r="8" spans="1:15" ht="15.75" customHeight="1" x14ac:dyDescent="0.25">
      <c r="A8" s="38"/>
      <c r="B8" s="26" t="s">
        <v>42</v>
      </c>
      <c r="C8" s="9" t="s">
        <v>18</v>
      </c>
      <c r="D8" s="27">
        <v>42472</v>
      </c>
      <c r="E8" s="27" t="s">
        <v>12</v>
      </c>
      <c r="F8" s="16"/>
      <c r="G8" s="27"/>
      <c r="H8" s="57">
        <v>40000</v>
      </c>
      <c r="I8" s="27"/>
      <c r="J8" s="29" t="s">
        <v>62</v>
      </c>
      <c r="K8" s="29" t="s">
        <v>43</v>
      </c>
      <c r="L8" s="30" t="s">
        <v>27</v>
      </c>
      <c r="M8" s="31">
        <v>42461</v>
      </c>
    </row>
    <row r="9" spans="1:15" ht="15.75" customHeight="1" x14ac:dyDescent="0.25">
      <c r="A9" s="38"/>
      <c r="B9" s="26" t="s">
        <v>45</v>
      </c>
      <c r="C9" s="9" t="s">
        <v>46</v>
      </c>
      <c r="D9" s="27"/>
      <c r="E9" s="27" t="s">
        <v>25</v>
      </c>
      <c r="F9" s="16"/>
      <c r="G9" s="27"/>
      <c r="H9" s="57">
        <v>320000</v>
      </c>
      <c r="I9" s="27"/>
      <c r="J9" s="29"/>
      <c r="K9" s="29"/>
      <c r="L9" s="30" t="s">
        <v>27</v>
      </c>
      <c r="M9" s="31">
        <v>41883</v>
      </c>
    </row>
    <row r="10" spans="1:15" ht="15.75" customHeight="1" x14ac:dyDescent="0.25">
      <c r="A10" s="38"/>
      <c r="B10" s="26" t="s">
        <v>29</v>
      </c>
      <c r="C10" s="19" t="s">
        <v>18</v>
      </c>
      <c r="D10" s="25">
        <v>6787</v>
      </c>
      <c r="E10" s="27" t="s">
        <v>12</v>
      </c>
      <c r="F10" s="16">
        <v>20140011547</v>
      </c>
      <c r="G10" s="45"/>
      <c r="H10" s="57">
        <v>420000</v>
      </c>
      <c r="I10" s="27"/>
      <c r="J10" s="29" t="s">
        <v>30</v>
      </c>
      <c r="K10" s="29"/>
      <c r="L10" s="30" t="s">
        <v>28</v>
      </c>
      <c r="M10" s="31">
        <v>41883</v>
      </c>
    </row>
    <row r="11" spans="1:15" ht="15.75" customHeight="1" x14ac:dyDescent="0.25">
      <c r="A11" s="26"/>
      <c r="B11" s="26" t="s">
        <v>41</v>
      </c>
      <c r="C11" s="19" t="s">
        <v>18</v>
      </c>
      <c r="D11" s="25">
        <v>43413</v>
      </c>
      <c r="E11" s="26" t="s">
        <v>12</v>
      </c>
      <c r="F11" s="16">
        <v>2014001236</v>
      </c>
      <c r="G11" s="27">
        <v>90000</v>
      </c>
      <c r="H11" s="58">
        <v>310000</v>
      </c>
      <c r="I11" s="26"/>
      <c r="J11" s="26" t="s">
        <v>63</v>
      </c>
      <c r="K11" s="26"/>
      <c r="L11" s="30" t="s">
        <v>32</v>
      </c>
      <c r="M11" s="26"/>
    </row>
    <row r="12" spans="1:15" ht="15.75" customHeight="1" x14ac:dyDescent="0.25">
      <c r="A12" s="22">
        <v>1</v>
      </c>
      <c r="B12" s="48" t="s">
        <v>64</v>
      </c>
      <c r="C12" s="2" t="s">
        <v>24</v>
      </c>
      <c r="D12" s="32"/>
      <c r="E12" s="22" t="s">
        <v>25</v>
      </c>
      <c r="F12" s="15"/>
      <c r="G12" s="22">
        <v>90000</v>
      </c>
      <c r="H12" s="23"/>
      <c r="I12" s="22"/>
      <c r="J12" s="47" t="s">
        <v>36</v>
      </c>
      <c r="K12" s="35" t="s">
        <v>37</v>
      </c>
      <c r="L12" s="36" t="s">
        <v>33</v>
      </c>
      <c r="M12" s="37">
        <v>41913</v>
      </c>
    </row>
    <row r="13" spans="1:15" ht="15.75" customHeight="1" x14ac:dyDescent="0.25">
      <c r="A13" s="22">
        <v>2</v>
      </c>
      <c r="B13" s="41" t="s">
        <v>69</v>
      </c>
      <c r="C13" s="7" t="s">
        <v>70</v>
      </c>
      <c r="D13" s="34"/>
      <c r="E13" s="22" t="s">
        <v>25</v>
      </c>
      <c r="F13" s="17"/>
      <c r="G13" s="34">
        <v>90000</v>
      </c>
      <c r="H13" s="42"/>
      <c r="I13" s="34"/>
      <c r="J13" s="43">
        <v>41170410</v>
      </c>
      <c r="K13" s="43">
        <v>44975878</v>
      </c>
      <c r="L13" s="51" t="s">
        <v>28</v>
      </c>
      <c r="M13" s="44">
        <v>43344</v>
      </c>
    </row>
    <row r="14" spans="1:15" ht="15.75" customHeight="1" x14ac:dyDescent="0.25">
      <c r="A14" s="22">
        <v>3</v>
      </c>
      <c r="B14" s="8" t="s">
        <v>65</v>
      </c>
      <c r="C14" s="2" t="s">
        <v>56</v>
      </c>
      <c r="D14" s="22">
        <v>57363</v>
      </c>
      <c r="E14" s="22" t="s">
        <v>23</v>
      </c>
      <c r="F14" s="15"/>
      <c r="G14" s="22">
        <v>90000</v>
      </c>
      <c r="H14" s="23"/>
      <c r="I14" s="34"/>
      <c r="J14" s="35" t="s">
        <v>66</v>
      </c>
      <c r="K14" s="35" t="s">
        <v>67</v>
      </c>
      <c r="L14" s="36" t="s">
        <v>22</v>
      </c>
      <c r="M14" s="37">
        <v>43132</v>
      </c>
      <c r="O14" s="50"/>
    </row>
    <row r="15" spans="1:15" ht="15.75" customHeight="1" x14ac:dyDescent="0.25">
      <c r="A15" s="22">
        <v>4</v>
      </c>
      <c r="B15" s="8" t="s">
        <v>17</v>
      </c>
      <c r="C15" s="2" t="s">
        <v>39</v>
      </c>
      <c r="D15" s="22">
        <v>23510</v>
      </c>
      <c r="E15" s="22" t="s">
        <v>12</v>
      </c>
      <c r="F15" s="15">
        <v>2014001388</v>
      </c>
      <c r="G15" s="33">
        <v>90000</v>
      </c>
      <c r="H15" s="23"/>
      <c r="I15" s="34"/>
      <c r="J15" s="35" t="s">
        <v>19</v>
      </c>
      <c r="K15" s="35"/>
      <c r="L15" s="36" t="s">
        <v>20</v>
      </c>
      <c r="M15" s="37">
        <v>41883</v>
      </c>
      <c r="O15" s="50"/>
    </row>
    <row r="16" spans="1:15" ht="15.75" customHeight="1" x14ac:dyDescent="0.25">
      <c r="A16" s="22">
        <v>5</v>
      </c>
      <c r="B16" s="8" t="s">
        <v>52</v>
      </c>
      <c r="C16" s="2" t="s">
        <v>46</v>
      </c>
      <c r="D16" s="22">
        <v>90943</v>
      </c>
      <c r="E16" s="22" t="s">
        <v>53</v>
      </c>
      <c r="F16" s="15">
        <v>2014001387</v>
      </c>
      <c r="G16" s="22">
        <v>90000</v>
      </c>
      <c r="H16" s="23"/>
      <c r="I16" s="34"/>
      <c r="J16" s="35" t="s">
        <v>54</v>
      </c>
      <c r="K16" s="35" t="s">
        <v>55</v>
      </c>
      <c r="L16" s="36" t="s">
        <v>27</v>
      </c>
      <c r="M16" s="37">
        <v>42887</v>
      </c>
      <c r="O16" s="50"/>
    </row>
    <row r="17" spans="1:15" ht="15.75" customHeight="1" x14ac:dyDescent="0.25">
      <c r="A17" s="22">
        <v>6</v>
      </c>
      <c r="B17" s="8" t="s">
        <v>41</v>
      </c>
      <c r="C17" s="20" t="s">
        <v>18</v>
      </c>
      <c r="D17" s="32">
        <v>43413</v>
      </c>
      <c r="E17" s="22" t="s">
        <v>12</v>
      </c>
      <c r="F17" s="15">
        <v>2014001236</v>
      </c>
      <c r="G17" s="22">
        <v>90000</v>
      </c>
      <c r="H17" s="46"/>
      <c r="I17" s="22"/>
      <c r="J17" s="47" t="s">
        <v>63</v>
      </c>
      <c r="K17" s="35"/>
      <c r="L17" s="36" t="s">
        <v>32</v>
      </c>
      <c r="M17" s="37">
        <v>42125</v>
      </c>
      <c r="O17" s="50"/>
    </row>
    <row r="18" spans="1:15" ht="13.5" customHeight="1" x14ac:dyDescent="0.25">
      <c r="A18" s="115" t="s">
        <v>74</v>
      </c>
      <c r="B18" s="116"/>
      <c r="C18" s="116"/>
      <c r="D18" s="116"/>
      <c r="E18" s="116"/>
      <c r="F18" s="117"/>
      <c r="G18" s="52">
        <f>SUM(G14:G17)</f>
        <v>360000</v>
      </c>
      <c r="H18" s="49">
        <f>SUM(H7:H11)</f>
        <v>1250000</v>
      </c>
      <c r="I18" s="59"/>
      <c r="J18" s="4"/>
      <c r="K18" s="4"/>
    </row>
    <row r="19" spans="1:15" ht="13.5" customHeight="1" x14ac:dyDescent="0.25">
      <c r="A19" s="108" t="s">
        <v>71</v>
      </c>
      <c r="B19" s="109"/>
      <c r="C19" s="109"/>
      <c r="D19" s="109"/>
      <c r="E19" s="109"/>
      <c r="F19" s="110"/>
      <c r="G19" s="12">
        <f>SUM(G12:G13)</f>
        <v>180000</v>
      </c>
      <c r="H19" s="4"/>
      <c r="I19" s="4"/>
      <c r="J19" s="4"/>
      <c r="K19" s="4"/>
    </row>
    <row r="20" spans="1:15" ht="13.5" customHeight="1" x14ac:dyDescent="0.25">
      <c r="A20" s="92" t="s">
        <v>40</v>
      </c>
      <c r="B20" s="93"/>
      <c r="C20" s="93"/>
      <c r="D20" s="93"/>
      <c r="E20" s="93"/>
      <c r="F20" s="94"/>
      <c r="G20" s="10">
        <f>SUM(G18:G19)</f>
        <v>540000</v>
      </c>
      <c r="H20" s="4"/>
      <c r="I20" s="4"/>
      <c r="J20" s="4"/>
      <c r="K20" s="4"/>
    </row>
    <row r="21" spans="1:15" ht="13.5" customHeight="1" x14ac:dyDescent="0.25">
      <c r="A21" s="95" t="s">
        <v>44</v>
      </c>
      <c r="B21" s="96"/>
      <c r="C21" s="96"/>
      <c r="D21" s="96"/>
      <c r="E21" s="96"/>
      <c r="F21" s="97"/>
      <c r="G21" s="13">
        <f>PRODUCT(G20,0.12)</f>
        <v>64800</v>
      </c>
      <c r="H21" s="4"/>
      <c r="I21" s="4"/>
      <c r="J21" s="4"/>
      <c r="K21" s="4"/>
    </row>
    <row r="22" spans="1:15" ht="13.5" customHeight="1" x14ac:dyDescent="0.25">
      <c r="A22" s="98" t="s">
        <v>73</v>
      </c>
      <c r="B22" s="99"/>
      <c r="C22" s="99"/>
      <c r="D22" s="99"/>
      <c r="E22" s="99"/>
      <c r="F22" s="100"/>
      <c r="G22" s="11">
        <v>316800</v>
      </c>
      <c r="H22" s="4"/>
      <c r="I22" s="4"/>
      <c r="J22" s="4"/>
      <c r="K22" s="4"/>
    </row>
    <row r="23" spans="1:15" ht="13.5" customHeight="1" x14ac:dyDescent="0.25">
      <c r="A23" s="101" t="s">
        <v>68</v>
      </c>
      <c r="B23" s="102"/>
      <c r="C23" s="102"/>
      <c r="D23" s="102"/>
      <c r="E23" s="102"/>
      <c r="F23" s="103"/>
      <c r="G23" s="11">
        <v>69200</v>
      </c>
      <c r="H23" s="123" t="s">
        <v>89</v>
      </c>
      <c r="I23" s="124"/>
      <c r="J23" s="124"/>
      <c r="K23" s="124"/>
      <c r="L23" s="124"/>
      <c r="M23" s="124"/>
    </row>
    <row r="24" spans="1:15" ht="13.5" customHeight="1" x14ac:dyDescent="0.25">
      <c r="A24" s="101" t="s">
        <v>79</v>
      </c>
      <c r="B24" s="102"/>
      <c r="C24" s="102"/>
      <c r="D24" s="102"/>
      <c r="E24" s="102"/>
      <c r="F24" s="103"/>
      <c r="G24" s="11">
        <v>79200</v>
      </c>
      <c r="H24" s="4"/>
      <c r="I24" s="4"/>
      <c r="J24" s="4"/>
      <c r="K24" s="4"/>
    </row>
    <row r="25" spans="1:15" ht="12.75" customHeight="1" x14ac:dyDescent="0.25">
      <c r="A25" s="104" t="s">
        <v>57</v>
      </c>
      <c r="B25" s="105"/>
      <c r="C25" s="105"/>
      <c r="D25" s="105"/>
      <c r="E25" s="105"/>
      <c r="F25" s="106"/>
      <c r="G25" s="11">
        <f>SUM(G22:G24)</f>
        <v>465200</v>
      </c>
      <c r="H25" s="4"/>
      <c r="I25" s="4"/>
      <c r="J25" s="4"/>
      <c r="K25" s="4"/>
    </row>
    <row r="26" spans="1:15" ht="12.75" customHeight="1" x14ac:dyDescent="0.25">
      <c r="A26" s="136" t="s">
        <v>95</v>
      </c>
      <c r="B26" s="136"/>
      <c r="C26" s="136"/>
      <c r="D26" s="136"/>
      <c r="E26" s="136"/>
      <c r="F26" s="136"/>
      <c r="G26" s="13">
        <f>PRODUCT(G20,0.05)</f>
        <v>27000</v>
      </c>
      <c r="H26" s="4"/>
      <c r="I26" s="4"/>
      <c r="J26" s="4"/>
      <c r="K26" s="4"/>
    </row>
    <row r="27" spans="1:15" x14ac:dyDescent="0.25">
      <c r="A27" s="90" t="s">
        <v>109</v>
      </c>
      <c r="B27" s="90"/>
      <c r="C27" s="90"/>
      <c r="D27" s="90"/>
      <c r="E27" s="90"/>
      <c r="F27" s="90"/>
      <c r="G27" s="10">
        <v>173000</v>
      </c>
    </row>
    <row r="28" spans="1:15" x14ac:dyDescent="0.25">
      <c r="A28" s="89" t="s">
        <v>104</v>
      </c>
      <c r="B28" s="89"/>
      <c r="C28" s="89"/>
      <c r="D28" s="89"/>
      <c r="E28" s="89"/>
      <c r="F28" s="89"/>
      <c r="G28" s="13">
        <v>-92000</v>
      </c>
    </row>
    <row r="29" spans="1:15" x14ac:dyDescent="0.25">
      <c r="A29" s="89" t="s">
        <v>103</v>
      </c>
      <c r="B29" s="89"/>
      <c r="C29" s="89"/>
      <c r="D29" s="89"/>
      <c r="E29" s="89"/>
      <c r="F29" s="89"/>
      <c r="G29" s="85">
        <f>SUM(G26:G28)</f>
        <v>108000</v>
      </c>
    </row>
  </sheetData>
  <mergeCells count="17">
    <mergeCell ref="H23:M23"/>
    <mergeCell ref="A24:F24"/>
    <mergeCell ref="A1:K1"/>
    <mergeCell ref="E2:I2"/>
    <mergeCell ref="C4:J4"/>
    <mergeCell ref="J6:K6"/>
    <mergeCell ref="A18:F18"/>
    <mergeCell ref="A19:F19"/>
    <mergeCell ref="A28:F28"/>
    <mergeCell ref="A27:F27"/>
    <mergeCell ref="A29:F29"/>
    <mergeCell ref="A25:F25"/>
    <mergeCell ref="A20:F20"/>
    <mergeCell ref="A21:F21"/>
    <mergeCell ref="A22:F22"/>
    <mergeCell ref="A23:F23"/>
    <mergeCell ref="A26:F26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Normal="100" workbookViewId="0">
      <selection activeCell="I34" sqref="I33:I34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111" t="s">
        <v>106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5" ht="16.5" customHeight="1" x14ac:dyDescent="0.3">
      <c r="A2" s="1" t="s">
        <v>0</v>
      </c>
      <c r="E2" s="112" t="s">
        <v>59</v>
      </c>
      <c r="F2" s="112"/>
      <c r="G2" s="112"/>
      <c r="H2" s="112"/>
      <c r="I2" s="112"/>
      <c r="J2" s="3" t="s">
        <v>38</v>
      </c>
    </row>
    <row r="3" spans="1:15" ht="18.75" customHeight="1" x14ac:dyDescent="0.3">
      <c r="A3" s="1" t="s">
        <v>1</v>
      </c>
      <c r="E3" s="3" t="s">
        <v>58</v>
      </c>
      <c r="F3" s="3"/>
      <c r="G3" s="3"/>
      <c r="H3" s="3"/>
      <c r="I3" s="3"/>
    </row>
    <row r="4" spans="1:15" ht="17.25" customHeight="1" x14ac:dyDescent="0.3">
      <c r="A4" s="1" t="s">
        <v>2</v>
      </c>
      <c r="C4" s="113" t="s">
        <v>100</v>
      </c>
      <c r="D4" s="113"/>
      <c r="E4" s="113"/>
      <c r="F4" s="113"/>
      <c r="G4" s="113"/>
      <c r="H4" s="113"/>
      <c r="I4" s="113"/>
      <c r="J4" s="113"/>
    </row>
    <row r="5" spans="1:15" ht="6" customHeight="1" x14ac:dyDescent="0.3">
      <c r="A5" s="84"/>
    </row>
    <row r="6" spans="1:15" ht="15.75" customHeight="1" x14ac:dyDescent="0.25">
      <c r="A6" s="21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5" t="s">
        <v>9</v>
      </c>
      <c r="H6" s="18" t="s">
        <v>35</v>
      </c>
      <c r="I6" s="14" t="s">
        <v>34</v>
      </c>
      <c r="J6" s="114" t="s">
        <v>15</v>
      </c>
      <c r="K6" s="114"/>
      <c r="L6" s="73" t="s">
        <v>16</v>
      </c>
      <c r="M6" s="73" t="s">
        <v>31</v>
      </c>
    </row>
    <row r="7" spans="1:15" ht="15.75" customHeight="1" x14ac:dyDescent="0.25">
      <c r="A7" s="25"/>
      <c r="B7" s="26" t="s">
        <v>10</v>
      </c>
      <c r="C7" s="9" t="s">
        <v>11</v>
      </c>
      <c r="D7" s="27">
        <v>25416</v>
      </c>
      <c r="E7" s="27" t="s">
        <v>12</v>
      </c>
      <c r="F7" s="16">
        <v>2014001482</v>
      </c>
      <c r="G7" s="27"/>
      <c r="H7" s="57">
        <v>160000</v>
      </c>
      <c r="I7" s="27"/>
      <c r="J7" s="28" t="s">
        <v>13</v>
      </c>
      <c r="K7" s="29" t="s">
        <v>14</v>
      </c>
      <c r="L7" s="30" t="s">
        <v>26</v>
      </c>
      <c r="M7" s="31">
        <v>41883</v>
      </c>
    </row>
    <row r="8" spans="1:15" ht="15.75" customHeight="1" x14ac:dyDescent="0.25">
      <c r="A8" s="38"/>
      <c r="B8" s="26" t="s">
        <v>42</v>
      </c>
      <c r="C8" s="9" t="s">
        <v>18</v>
      </c>
      <c r="D8" s="27">
        <v>42472</v>
      </c>
      <c r="E8" s="27" t="s">
        <v>12</v>
      </c>
      <c r="F8" s="16"/>
      <c r="G8" s="27"/>
      <c r="H8" s="57">
        <v>40000</v>
      </c>
      <c r="I8" s="27"/>
      <c r="J8" s="29" t="s">
        <v>62</v>
      </c>
      <c r="K8" s="29" t="s">
        <v>43</v>
      </c>
      <c r="L8" s="30" t="s">
        <v>27</v>
      </c>
      <c r="M8" s="31">
        <v>42461</v>
      </c>
    </row>
    <row r="9" spans="1:15" ht="15.75" customHeight="1" x14ac:dyDescent="0.25">
      <c r="A9" s="38"/>
      <c r="B9" s="26" t="s">
        <v>45</v>
      </c>
      <c r="C9" s="9" t="s">
        <v>46</v>
      </c>
      <c r="D9" s="27"/>
      <c r="E9" s="27" t="s">
        <v>25</v>
      </c>
      <c r="F9" s="16"/>
      <c r="G9" s="27"/>
      <c r="H9" s="57">
        <v>320000</v>
      </c>
      <c r="I9" s="27"/>
      <c r="J9" s="29"/>
      <c r="K9" s="29"/>
      <c r="L9" s="30" t="s">
        <v>27</v>
      </c>
      <c r="M9" s="31">
        <v>41883</v>
      </c>
    </row>
    <row r="10" spans="1:15" ht="15.75" customHeight="1" x14ac:dyDescent="0.25">
      <c r="A10" s="38"/>
      <c r="B10" s="26" t="s">
        <v>29</v>
      </c>
      <c r="C10" s="19" t="s">
        <v>18</v>
      </c>
      <c r="D10" s="25">
        <v>6787</v>
      </c>
      <c r="E10" s="27" t="s">
        <v>12</v>
      </c>
      <c r="F10" s="16">
        <v>20140011547</v>
      </c>
      <c r="G10" s="45"/>
      <c r="H10" s="57">
        <v>420000</v>
      </c>
      <c r="I10" s="27"/>
      <c r="J10" s="29" t="s">
        <v>30</v>
      </c>
      <c r="K10" s="29"/>
      <c r="L10" s="30" t="s">
        <v>28</v>
      </c>
      <c r="M10" s="31">
        <v>41883</v>
      </c>
    </row>
    <row r="11" spans="1:15" ht="15.75" customHeight="1" x14ac:dyDescent="0.25">
      <c r="A11" s="26"/>
      <c r="B11" s="26" t="s">
        <v>41</v>
      </c>
      <c r="C11" s="19" t="s">
        <v>18</v>
      </c>
      <c r="D11" s="25">
        <v>43413</v>
      </c>
      <c r="E11" s="26" t="s">
        <v>12</v>
      </c>
      <c r="F11" s="16">
        <v>2014001236</v>
      </c>
      <c r="G11" s="27">
        <v>90000</v>
      </c>
      <c r="H11" s="58">
        <v>310000</v>
      </c>
      <c r="I11" s="26"/>
      <c r="J11" s="26" t="s">
        <v>63</v>
      </c>
      <c r="K11" s="26"/>
      <c r="L11" s="30" t="s">
        <v>32</v>
      </c>
      <c r="M11" s="31">
        <v>42125</v>
      </c>
    </row>
    <row r="12" spans="1:15" ht="15.75" customHeight="1" x14ac:dyDescent="0.25">
      <c r="A12" s="22">
        <v>1</v>
      </c>
      <c r="B12" s="48" t="s">
        <v>64</v>
      </c>
      <c r="C12" s="2" t="s">
        <v>24</v>
      </c>
      <c r="D12" s="32"/>
      <c r="E12" s="22" t="s">
        <v>25</v>
      </c>
      <c r="F12" s="15"/>
      <c r="G12" s="22">
        <v>90000</v>
      </c>
      <c r="H12" s="23"/>
      <c r="I12" s="22"/>
      <c r="J12" s="47" t="s">
        <v>36</v>
      </c>
      <c r="K12" s="35" t="s">
        <v>37</v>
      </c>
      <c r="L12" s="36" t="s">
        <v>33</v>
      </c>
      <c r="M12" s="37">
        <v>41913</v>
      </c>
    </row>
    <row r="13" spans="1:15" ht="15.75" customHeight="1" x14ac:dyDescent="0.25">
      <c r="A13" s="22">
        <v>2</v>
      </c>
      <c r="B13" s="41" t="s">
        <v>69</v>
      </c>
      <c r="C13" s="7" t="s">
        <v>70</v>
      </c>
      <c r="D13" s="34"/>
      <c r="E13" s="22" t="s">
        <v>25</v>
      </c>
      <c r="F13" s="17"/>
      <c r="G13" s="34">
        <v>90000</v>
      </c>
      <c r="H13" s="42"/>
      <c r="I13" s="34"/>
      <c r="J13" s="43">
        <v>41170410</v>
      </c>
      <c r="K13" s="43">
        <v>44975878</v>
      </c>
      <c r="L13" s="51" t="s">
        <v>28</v>
      </c>
      <c r="M13" s="44">
        <v>43344</v>
      </c>
    </row>
    <row r="14" spans="1:15" ht="15.75" customHeight="1" x14ac:dyDescent="0.25">
      <c r="A14" s="22">
        <v>3</v>
      </c>
      <c r="B14" s="8" t="s">
        <v>65</v>
      </c>
      <c r="C14" s="2" t="s">
        <v>56</v>
      </c>
      <c r="D14" s="22">
        <v>57363</v>
      </c>
      <c r="E14" s="22" t="s">
        <v>23</v>
      </c>
      <c r="F14" s="15"/>
      <c r="G14" s="22">
        <v>90000</v>
      </c>
      <c r="H14" s="23"/>
      <c r="I14" s="34"/>
      <c r="J14" s="35" t="s">
        <v>66</v>
      </c>
      <c r="K14" s="35" t="s">
        <v>67</v>
      </c>
      <c r="L14" s="36" t="s">
        <v>22</v>
      </c>
      <c r="M14" s="37">
        <v>43132</v>
      </c>
      <c r="O14" s="50"/>
    </row>
    <row r="15" spans="1:15" ht="15.75" customHeight="1" x14ac:dyDescent="0.25">
      <c r="A15" s="22">
        <v>4</v>
      </c>
      <c r="B15" s="8" t="s">
        <v>17</v>
      </c>
      <c r="C15" s="2" t="s">
        <v>39</v>
      </c>
      <c r="D15" s="22">
        <v>23510</v>
      </c>
      <c r="E15" s="22" t="s">
        <v>12</v>
      </c>
      <c r="F15" s="15">
        <v>2014001388</v>
      </c>
      <c r="G15" s="33">
        <v>90000</v>
      </c>
      <c r="H15" s="23"/>
      <c r="I15" s="34"/>
      <c r="J15" s="35" t="s">
        <v>19</v>
      </c>
      <c r="K15" s="35"/>
      <c r="L15" s="36" t="s">
        <v>20</v>
      </c>
      <c r="M15" s="37">
        <v>41883</v>
      </c>
      <c r="O15" s="50"/>
    </row>
    <row r="16" spans="1:15" ht="15.75" customHeight="1" x14ac:dyDescent="0.25">
      <c r="A16" s="22">
        <v>5</v>
      </c>
      <c r="B16" s="8" t="s">
        <v>52</v>
      </c>
      <c r="C16" s="2" t="s">
        <v>46</v>
      </c>
      <c r="D16" s="22">
        <v>90943</v>
      </c>
      <c r="E16" s="22" t="s">
        <v>53</v>
      </c>
      <c r="F16" s="15">
        <v>2014001387</v>
      </c>
      <c r="G16" s="22">
        <v>90000</v>
      </c>
      <c r="H16" s="23"/>
      <c r="I16" s="34"/>
      <c r="J16" s="35" t="s">
        <v>54</v>
      </c>
      <c r="K16" s="35" t="s">
        <v>55</v>
      </c>
      <c r="L16" s="36" t="s">
        <v>27</v>
      </c>
      <c r="M16" s="37">
        <v>42887</v>
      </c>
      <c r="O16" s="50"/>
    </row>
    <row r="17" spans="1:15" ht="15.75" customHeight="1" x14ac:dyDescent="0.25">
      <c r="A17" s="22">
        <v>6</v>
      </c>
      <c r="B17" s="8" t="s">
        <v>41</v>
      </c>
      <c r="C17" s="20" t="s">
        <v>18</v>
      </c>
      <c r="D17" s="32">
        <v>43413</v>
      </c>
      <c r="E17" s="22" t="s">
        <v>12</v>
      </c>
      <c r="F17" s="15">
        <v>2014001236</v>
      </c>
      <c r="G17" s="22">
        <v>90000</v>
      </c>
      <c r="H17" s="46"/>
      <c r="I17" s="22"/>
      <c r="J17" s="47" t="s">
        <v>63</v>
      </c>
      <c r="K17" s="35"/>
      <c r="L17" s="36" t="s">
        <v>32</v>
      </c>
      <c r="M17" s="37">
        <v>42125</v>
      </c>
      <c r="O17" s="50"/>
    </row>
    <row r="18" spans="1:15" ht="13.5" customHeight="1" x14ac:dyDescent="0.25">
      <c r="A18" s="115" t="s">
        <v>74</v>
      </c>
      <c r="B18" s="116"/>
      <c r="C18" s="116"/>
      <c r="D18" s="116"/>
      <c r="E18" s="116"/>
      <c r="F18" s="117"/>
      <c r="G18" s="52">
        <f>SUM(G14:G17)</f>
        <v>360000</v>
      </c>
      <c r="H18" s="49">
        <f>SUM(H7:H11)</f>
        <v>1250000</v>
      </c>
      <c r="I18" s="59"/>
      <c r="J18" s="4"/>
      <c r="K18" s="4"/>
    </row>
    <row r="19" spans="1:15" ht="13.5" customHeight="1" x14ac:dyDescent="0.25">
      <c r="A19" s="108" t="s">
        <v>71</v>
      </c>
      <c r="B19" s="109"/>
      <c r="C19" s="109"/>
      <c r="D19" s="109"/>
      <c r="E19" s="109"/>
      <c r="F19" s="110"/>
      <c r="G19" s="12">
        <f>SUM(G12:G13)</f>
        <v>180000</v>
      </c>
      <c r="H19" s="4"/>
      <c r="I19" s="4"/>
      <c r="J19" s="4"/>
      <c r="K19" s="4"/>
    </row>
    <row r="20" spans="1:15" ht="13.5" customHeight="1" x14ac:dyDescent="0.25">
      <c r="A20" s="92" t="s">
        <v>40</v>
      </c>
      <c r="B20" s="93"/>
      <c r="C20" s="93"/>
      <c r="D20" s="93"/>
      <c r="E20" s="93"/>
      <c r="F20" s="94"/>
      <c r="G20" s="10">
        <f>SUM(G18:G19)</f>
        <v>540000</v>
      </c>
      <c r="H20" s="4"/>
      <c r="I20" s="4"/>
      <c r="J20" s="4"/>
      <c r="K20" s="4"/>
    </row>
    <row r="21" spans="1:15" ht="13.5" customHeight="1" x14ac:dyDescent="0.25">
      <c r="A21" s="95" t="s">
        <v>44</v>
      </c>
      <c r="B21" s="96"/>
      <c r="C21" s="96"/>
      <c r="D21" s="96"/>
      <c r="E21" s="96"/>
      <c r="F21" s="97"/>
      <c r="G21" s="13">
        <f>PRODUCT(G20,0.12)</f>
        <v>64800</v>
      </c>
      <c r="H21" s="4"/>
      <c r="I21" s="4"/>
      <c r="J21" s="4"/>
      <c r="K21" s="4"/>
    </row>
    <row r="22" spans="1:15" ht="13.5" customHeight="1" x14ac:dyDescent="0.25">
      <c r="A22" s="98" t="s">
        <v>73</v>
      </c>
      <c r="B22" s="99"/>
      <c r="C22" s="99"/>
      <c r="D22" s="99"/>
      <c r="E22" s="99"/>
      <c r="F22" s="100"/>
      <c r="G22" s="11">
        <v>316800</v>
      </c>
      <c r="H22" s="4"/>
      <c r="I22" s="4"/>
      <c r="J22" s="4"/>
      <c r="K22" s="4"/>
    </row>
    <row r="23" spans="1:15" ht="13.5" customHeight="1" x14ac:dyDescent="0.25">
      <c r="A23" s="101" t="s">
        <v>68</v>
      </c>
      <c r="B23" s="102"/>
      <c r="C23" s="102"/>
      <c r="D23" s="102"/>
      <c r="E23" s="102"/>
      <c r="F23" s="103"/>
      <c r="G23" s="11">
        <v>69200</v>
      </c>
      <c r="H23" s="123" t="s">
        <v>89</v>
      </c>
      <c r="I23" s="124"/>
      <c r="J23" s="124"/>
      <c r="K23" s="124"/>
      <c r="L23" s="124"/>
      <c r="M23" s="124"/>
    </row>
    <row r="24" spans="1:15" ht="13.5" customHeight="1" x14ac:dyDescent="0.25">
      <c r="A24" s="101" t="s">
        <v>79</v>
      </c>
      <c r="B24" s="102"/>
      <c r="C24" s="102"/>
      <c r="D24" s="102"/>
      <c r="E24" s="102"/>
      <c r="F24" s="103"/>
      <c r="G24" s="11">
        <v>79200</v>
      </c>
      <c r="H24" s="4"/>
      <c r="I24" s="4"/>
      <c r="J24" s="4"/>
      <c r="K24" s="4"/>
    </row>
    <row r="25" spans="1:15" ht="12.75" customHeight="1" x14ac:dyDescent="0.25">
      <c r="A25" s="104" t="s">
        <v>57</v>
      </c>
      <c r="B25" s="105"/>
      <c r="C25" s="105"/>
      <c r="D25" s="105"/>
      <c r="E25" s="105"/>
      <c r="F25" s="106"/>
      <c r="G25" s="11">
        <f>SUM(G22:G24)</f>
        <v>465200</v>
      </c>
      <c r="H25" s="4"/>
      <c r="I25" s="4"/>
      <c r="J25" s="4"/>
      <c r="K25" s="4"/>
    </row>
    <row r="26" spans="1:15" ht="12.75" customHeight="1" x14ac:dyDescent="0.25">
      <c r="A26" s="136" t="s">
        <v>95</v>
      </c>
      <c r="B26" s="136"/>
      <c r="C26" s="136"/>
      <c r="D26" s="136"/>
      <c r="E26" s="136"/>
      <c r="F26" s="136"/>
      <c r="G26" s="13">
        <f>PRODUCT(G20,0.05)</f>
        <v>27000</v>
      </c>
      <c r="H26" s="4"/>
      <c r="I26" s="4"/>
      <c r="J26" s="4"/>
      <c r="K26" s="4"/>
    </row>
    <row r="27" spans="1:15" x14ac:dyDescent="0.25">
      <c r="A27" s="137" t="s">
        <v>107</v>
      </c>
      <c r="B27" s="137"/>
      <c r="C27" s="137"/>
      <c r="D27" s="137"/>
      <c r="E27" s="137"/>
      <c r="F27" s="137"/>
      <c r="G27" s="13">
        <v>108000</v>
      </c>
    </row>
    <row r="28" spans="1:15" x14ac:dyDescent="0.25">
      <c r="A28" s="90" t="s">
        <v>103</v>
      </c>
      <c r="B28" s="90"/>
      <c r="C28" s="90"/>
      <c r="D28" s="90"/>
      <c r="E28" s="90"/>
      <c r="F28" s="90"/>
      <c r="G28" s="10">
        <f>SUM(G26:G27)</f>
        <v>135000</v>
      </c>
    </row>
  </sheetData>
  <mergeCells count="16">
    <mergeCell ref="A25:F25"/>
    <mergeCell ref="A27:F27"/>
    <mergeCell ref="A28:F28"/>
    <mergeCell ref="A26:F26"/>
    <mergeCell ref="A20:F20"/>
    <mergeCell ref="A21:F21"/>
    <mergeCell ref="A22:F22"/>
    <mergeCell ref="A23:F23"/>
    <mergeCell ref="H23:M23"/>
    <mergeCell ref="A24:F24"/>
    <mergeCell ref="A1:K1"/>
    <mergeCell ref="E2:I2"/>
    <mergeCell ref="C4:J4"/>
    <mergeCell ref="J6:K6"/>
    <mergeCell ref="A18:F18"/>
    <mergeCell ref="A19:F19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Normal="100" workbookViewId="0">
      <selection activeCell="B2" sqref="B2:L4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111" t="s">
        <v>110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5" ht="16.5" customHeight="1" x14ac:dyDescent="0.3">
      <c r="A2" s="1" t="s">
        <v>0</v>
      </c>
      <c r="E2" s="112" t="s">
        <v>59</v>
      </c>
      <c r="F2" s="112"/>
      <c r="G2" s="112"/>
      <c r="H2" s="112"/>
      <c r="I2" s="112"/>
      <c r="J2" s="3" t="s">
        <v>38</v>
      </c>
    </row>
    <row r="3" spans="1:15" ht="18.75" customHeight="1" x14ac:dyDescent="0.3">
      <c r="A3" s="1" t="s">
        <v>1</v>
      </c>
      <c r="E3" s="3" t="s">
        <v>58</v>
      </c>
      <c r="F3" s="3"/>
      <c r="G3" s="3"/>
      <c r="H3" s="3"/>
      <c r="I3" s="3"/>
    </row>
    <row r="4" spans="1:15" ht="17.25" customHeight="1" x14ac:dyDescent="0.3">
      <c r="A4" s="1" t="s">
        <v>2</v>
      </c>
      <c r="C4" s="113" t="s">
        <v>100</v>
      </c>
      <c r="D4" s="113"/>
      <c r="E4" s="113"/>
      <c r="F4" s="113"/>
      <c r="G4" s="113"/>
      <c r="H4" s="113"/>
      <c r="I4" s="113"/>
      <c r="J4" s="113"/>
    </row>
    <row r="5" spans="1:15" ht="6" customHeight="1" x14ac:dyDescent="0.3">
      <c r="A5" s="86"/>
    </row>
    <row r="6" spans="1:15" ht="15.75" customHeight="1" x14ac:dyDescent="0.25">
      <c r="A6" s="21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5" t="s">
        <v>9</v>
      </c>
      <c r="H6" s="18" t="s">
        <v>35</v>
      </c>
      <c r="I6" s="14" t="s">
        <v>34</v>
      </c>
      <c r="J6" s="114" t="s">
        <v>15</v>
      </c>
      <c r="K6" s="114"/>
      <c r="L6" s="73" t="s">
        <v>16</v>
      </c>
      <c r="M6" s="73" t="s">
        <v>31</v>
      </c>
    </row>
    <row r="7" spans="1:15" ht="15.75" customHeight="1" x14ac:dyDescent="0.25">
      <c r="A7" s="25"/>
      <c r="B7" s="26" t="s">
        <v>10</v>
      </c>
      <c r="C7" s="9" t="s">
        <v>11</v>
      </c>
      <c r="D7" s="27">
        <v>25416</v>
      </c>
      <c r="E7" s="27" t="s">
        <v>12</v>
      </c>
      <c r="F7" s="16">
        <v>2014001482</v>
      </c>
      <c r="G7" s="27"/>
      <c r="H7" s="57">
        <v>160000</v>
      </c>
      <c r="I7" s="27"/>
      <c r="J7" s="28" t="s">
        <v>13</v>
      </c>
      <c r="K7" s="29" t="s">
        <v>14</v>
      </c>
      <c r="L7" s="30" t="s">
        <v>26</v>
      </c>
      <c r="M7" s="31">
        <v>41883</v>
      </c>
    </row>
    <row r="8" spans="1:15" ht="15.75" customHeight="1" x14ac:dyDescent="0.25">
      <c r="A8" s="38"/>
      <c r="B8" s="26" t="s">
        <v>42</v>
      </c>
      <c r="C8" s="9" t="s">
        <v>18</v>
      </c>
      <c r="D8" s="27">
        <v>42472</v>
      </c>
      <c r="E8" s="27" t="s">
        <v>12</v>
      </c>
      <c r="F8" s="16"/>
      <c r="G8" s="27"/>
      <c r="H8" s="57">
        <v>40000</v>
      </c>
      <c r="I8" s="27"/>
      <c r="J8" s="29" t="s">
        <v>62</v>
      </c>
      <c r="K8" s="29" t="s">
        <v>43</v>
      </c>
      <c r="L8" s="30" t="s">
        <v>27</v>
      </c>
      <c r="M8" s="31">
        <v>42461</v>
      </c>
    </row>
    <row r="9" spans="1:15" ht="15.75" customHeight="1" x14ac:dyDescent="0.25">
      <c r="A9" s="38"/>
      <c r="B9" s="26" t="s">
        <v>45</v>
      </c>
      <c r="C9" s="9" t="s">
        <v>46</v>
      </c>
      <c r="D9" s="27"/>
      <c r="E9" s="27" t="s">
        <v>25</v>
      </c>
      <c r="F9" s="16"/>
      <c r="G9" s="27"/>
      <c r="H9" s="57">
        <v>320000</v>
      </c>
      <c r="I9" s="27"/>
      <c r="J9" s="29"/>
      <c r="K9" s="29"/>
      <c r="L9" s="30" t="s">
        <v>27</v>
      </c>
      <c r="M9" s="31">
        <v>41883</v>
      </c>
    </row>
    <row r="10" spans="1:15" ht="15.75" customHeight="1" x14ac:dyDescent="0.25">
      <c r="A10" s="38"/>
      <c r="B10" s="26" t="s">
        <v>29</v>
      </c>
      <c r="C10" s="19" t="s">
        <v>18</v>
      </c>
      <c r="D10" s="25">
        <v>6787</v>
      </c>
      <c r="E10" s="27" t="s">
        <v>12</v>
      </c>
      <c r="F10" s="16">
        <v>20140011547</v>
      </c>
      <c r="G10" s="45"/>
      <c r="H10" s="57">
        <v>420000</v>
      </c>
      <c r="I10" s="27"/>
      <c r="J10" s="29" t="s">
        <v>30</v>
      </c>
      <c r="K10" s="29"/>
      <c r="L10" s="30" t="s">
        <v>28</v>
      </c>
      <c r="M10" s="31">
        <v>41883</v>
      </c>
    </row>
    <row r="11" spans="1:15" ht="15.75" customHeight="1" x14ac:dyDescent="0.25">
      <c r="A11" s="26"/>
      <c r="B11" s="26" t="s">
        <v>41</v>
      </c>
      <c r="C11" s="19" t="s">
        <v>18</v>
      </c>
      <c r="D11" s="25">
        <v>43413</v>
      </c>
      <c r="E11" s="26" t="s">
        <v>12</v>
      </c>
      <c r="F11" s="16">
        <v>2014001236</v>
      </c>
      <c r="G11" s="27">
        <v>90000</v>
      </c>
      <c r="H11" s="58">
        <v>310000</v>
      </c>
      <c r="I11" s="26"/>
      <c r="J11" s="26" t="s">
        <v>63</v>
      </c>
      <c r="K11" s="26"/>
      <c r="L11" s="30" t="s">
        <v>32</v>
      </c>
      <c r="M11" s="31">
        <v>42125</v>
      </c>
    </row>
    <row r="12" spans="1:15" ht="15.75" customHeight="1" x14ac:dyDescent="0.25">
      <c r="A12" s="22">
        <v>1</v>
      </c>
      <c r="B12" s="48" t="s">
        <v>64</v>
      </c>
      <c r="C12" s="2" t="s">
        <v>24</v>
      </c>
      <c r="D12" s="32"/>
      <c r="E12" s="22" t="s">
        <v>25</v>
      </c>
      <c r="F12" s="15"/>
      <c r="G12" s="22">
        <v>90000</v>
      </c>
      <c r="H12" s="23"/>
      <c r="I12" s="22"/>
      <c r="J12" s="47" t="s">
        <v>36</v>
      </c>
      <c r="K12" s="35" t="s">
        <v>37</v>
      </c>
      <c r="L12" s="36" t="s">
        <v>33</v>
      </c>
      <c r="M12" s="37">
        <v>41913</v>
      </c>
    </row>
    <row r="13" spans="1:15" ht="15.75" customHeight="1" x14ac:dyDescent="0.25">
      <c r="A13" s="22">
        <v>2</v>
      </c>
      <c r="B13" s="41" t="s">
        <v>69</v>
      </c>
      <c r="C13" s="7" t="s">
        <v>70</v>
      </c>
      <c r="D13" s="34"/>
      <c r="E13" s="22" t="s">
        <v>25</v>
      </c>
      <c r="F13" s="17"/>
      <c r="G13" s="34">
        <v>90000</v>
      </c>
      <c r="H13" s="42"/>
      <c r="I13" s="34"/>
      <c r="J13" s="43">
        <v>41170410</v>
      </c>
      <c r="K13" s="43">
        <v>44975878</v>
      </c>
      <c r="L13" s="51" t="s">
        <v>28</v>
      </c>
      <c r="M13" s="44">
        <v>43344</v>
      </c>
    </row>
    <row r="14" spans="1:15" ht="15.75" customHeight="1" x14ac:dyDescent="0.25">
      <c r="A14" s="22">
        <v>3</v>
      </c>
      <c r="B14" s="8" t="s">
        <v>65</v>
      </c>
      <c r="C14" s="2" t="s">
        <v>56</v>
      </c>
      <c r="D14" s="22">
        <v>57363</v>
      </c>
      <c r="E14" s="22" t="s">
        <v>23</v>
      </c>
      <c r="F14" s="15"/>
      <c r="G14" s="22">
        <v>90000</v>
      </c>
      <c r="H14" s="23"/>
      <c r="I14" s="34"/>
      <c r="J14" s="35" t="s">
        <v>66</v>
      </c>
      <c r="K14" s="35" t="s">
        <v>67</v>
      </c>
      <c r="L14" s="36" t="s">
        <v>22</v>
      </c>
      <c r="M14" s="37">
        <v>43132</v>
      </c>
      <c r="O14" s="50"/>
    </row>
    <row r="15" spans="1:15" ht="15.75" customHeight="1" x14ac:dyDescent="0.25">
      <c r="A15" s="22">
        <v>4</v>
      </c>
      <c r="B15" s="8" t="s">
        <v>17</v>
      </c>
      <c r="C15" s="2" t="s">
        <v>39</v>
      </c>
      <c r="D15" s="22">
        <v>23510</v>
      </c>
      <c r="E15" s="22" t="s">
        <v>12</v>
      </c>
      <c r="F15" s="15">
        <v>2014001388</v>
      </c>
      <c r="G15" s="33">
        <v>90000</v>
      </c>
      <c r="H15" s="23"/>
      <c r="I15" s="34"/>
      <c r="J15" s="35" t="s">
        <v>19</v>
      </c>
      <c r="K15" s="35"/>
      <c r="L15" s="36" t="s">
        <v>20</v>
      </c>
      <c r="M15" s="37">
        <v>41883</v>
      </c>
      <c r="O15" s="50"/>
    </row>
    <row r="16" spans="1:15" ht="15.75" customHeight="1" x14ac:dyDescent="0.25">
      <c r="A16" s="22">
        <v>5</v>
      </c>
      <c r="B16" s="8" t="s">
        <v>52</v>
      </c>
      <c r="C16" s="2" t="s">
        <v>46</v>
      </c>
      <c r="D16" s="22">
        <v>90943</v>
      </c>
      <c r="E16" s="22" t="s">
        <v>53</v>
      </c>
      <c r="F16" s="15">
        <v>2014001387</v>
      </c>
      <c r="G16" s="22">
        <v>90000</v>
      </c>
      <c r="H16" s="23"/>
      <c r="I16" s="34"/>
      <c r="J16" s="35" t="s">
        <v>54</v>
      </c>
      <c r="K16" s="35" t="s">
        <v>55</v>
      </c>
      <c r="L16" s="36" t="s">
        <v>27</v>
      </c>
      <c r="M16" s="37">
        <v>42887</v>
      </c>
      <c r="O16" s="50"/>
    </row>
    <row r="17" spans="1:15" ht="15.75" customHeight="1" x14ac:dyDescent="0.25">
      <c r="A17" s="22">
        <v>6</v>
      </c>
      <c r="B17" s="8" t="s">
        <v>41</v>
      </c>
      <c r="C17" s="20" t="s">
        <v>18</v>
      </c>
      <c r="D17" s="32">
        <v>43413</v>
      </c>
      <c r="E17" s="22" t="s">
        <v>12</v>
      </c>
      <c r="F17" s="15">
        <v>2014001236</v>
      </c>
      <c r="G17" s="22">
        <v>90000</v>
      </c>
      <c r="H17" s="46"/>
      <c r="I17" s="22"/>
      <c r="J17" s="47" t="s">
        <v>63</v>
      </c>
      <c r="K17" s="35"/>
      <c r="L17" s="36" t="s">
        <v>32</v>
      </c>
      <c r="M17" s="37">
        <v>42125</v>
      </c>
      <c r="O17" s="50"/>
    </row>
    <row r="18" spans="1:15" ht="13.5" customHeight="1" x14ac:dyDescent="0.25">
      <c r="A18" s="115" t="s">
        <v>74</v>
      </c>
      <c r="B18" s="116"/>
      <c r="C18" s="116"/>
      <c r="D18" s="116"/>
      <c r="E18" s="116"/>
      <c r="F18" s="117"/>
      <c r="G18" s="52">
        <f>SUM(G14:G17)</f>
        <v>360000</v>
      </c>
      <c r="H18" s="49">
        <f>SUM(H7:H11)</f>
        <v>1250000</v>
      </c>
      <c r="I18" s="59"/>
      <c r="J18" s="4"/>
      <c r="K18" s="4"/>
    </row>
    <row r="19" spans="1:15" ht="13.5" customHeight="1" x14ac:dyDescent="0.25">
      <c r="A19" s="108" t="s">
        <v>71</v>
      </c>
      <c r="B19" s="109"/>
      <c r="C19" s="109"/>
      <c r="D19" s="109"/>
      <c r="E19" s="109"/>
      <c r="F19" s="110"/>
      <c r="G19" s="12">
        <f>SUM(G12:G13)</f>
        <v>180000</v>
      </c>
      <c r="H19" s="4"/>
      <c r="I19" s="4"/>
      <c r="J19" s="4"/>
      <c r="K19" s="4"/>
    </row>
    <row r="20" spans="1:15" ht="13.5" customHeight="1" x14ac:dyDescent="0.25">
      <c r="A20" s="92" t="s">
        <v>40</v>
      </c>
      <c r="B20" s="93"/>
      <c r="C20" s="93"/>
      <c r="D20" s="93"/>
      <c r="E20" s="93"/>
      <c r="F20" s="94"/>
      <c r="G20" s="10">
        <f>SUM(G18:G19)</f>
        <v>540000</v>
      </c>
      <c r="H20" s="4"/>
      <c r="I20" s="4"/>
      <c r="J20" s="4"/>
      <c r="K20" s="4"/>
    </row>
    <row r="21" spans="1:15" ht="13.5" customHeight="1" x14ac:dyDescent="0.25">
      <c r="A21" s="95" t="s">
        <v>44</v>
      </c>
      <c r="B21" s="96"/>
      <c r="C21" s="96"/>
      <c r="D21" s="96"/>
      <c r="E21" s="96"/>
      <c r="F21" s="97"/>
      <c r="G21" s="13">
        <f>PRODUCT(G20,0.12)</f>
        <v>64800</v>
      </c>
      <c r="H21" s="4"/>
      <c r="I21" s="4"/>
      <c r="J21" s="4"/>
      <c r="K21" s="4"/>
    </row>
    <row r="22" spans="1:15" ht="13.5" customHeight="1" x14ac:dyDescent="0.25">
      <c r="A22" s="98" t="s">
        <v>73</v>
      </c>
      <c r="B22" s="99"/>
      <c r="C22" s="99"/>
      <c r="D22" s="99"/>
      <c r="E22" s="99"/>
      <c r="F22" s="100"/>
      <c r="G22" s="11">
        <v>316800</v>
      </c>
      <c r="H22" s="4"/>
      <c r="I22" s="4"/>
      <c r="J22" s="4"/>
      <c r="K22" s="4"/>
    </row>
    <row r="23" spans="1:15" ht="13.5" customHeight="1" x14ac:dyDescent="0.25">
      <c r="A23" s="101" t="s">
        <v>68</v>
      </c>
      <c r="B23" s="102"/>
      <c r="C23" s="102"/>
      <c r="D23" s="102"/>
      <c r="E23" s="102"/>
      <c r="F23" s="103"/>
      <c r="G23" s="11">
        <v>69200</v>
      </c>
      <c r="H23" s="123" t="s">
        <v>89</v>
      </c>
      <c r="I23" s="124"/>
      <c r="J23" s="124"/>
      <c r="K23" s="124"/>
      <c r="L23" s="124"/>
      <c r="M23" s="124"/>
    </row>
    <row r="24" spans="1:15" ht="13.5" customHeight="1" x14ac:dyDescent="0.25">
      <c r="A24" s="101" t="s">
        <v>79</v>
      </c>
      <c r="B24" s="102"/>
      <c r="C24" s="102"/>
      <c r="D24" s="102"/>
      <c r="E24" s="102"/>
      <c r="F24" s="103"/>
      <c r="G24" s="11">
        <v>79200</v>
      </c>
      <c r="H24" s="4"/>
      <c r="I24" s="4"/>
      <c r="J24" s="4"/>
      <c r="K24" s="4"/>
    </row>
    <row r="25" spans="1:15" ht="12.75" customHeight="1" x14ac:dyDescent="0.25">
      <c r="A25" s="104" t="s">
        <v>57</v>
      </c>
      <c r="B25" s="105"/>
      <c r="C25" s="105"/>
      <c r="D25" s="105"/>
      <c r="E25" s="105"/>
      <c r="F25" s="106"/>
      <c r="G25" s="11">
        <f>SUM(G22:G24)</f>
        <v>465200</v>
      </c>
      <c r="H25" s="4"/>
      <c r="I25" s="4"/>
      <c r="J25" s="4"/>
      <c r="K25" s="4"/>
    </row>
    <row r="26" spans="1:15" ht="12.75" customHeight="1" x14ac:dyDescent="0.25">
      <c r="A26" s="136" t="s">
        <v>95</v>
      </c>
      <c r="B26" s="136"/>
      <c r="C26" s="136"/>
      <c r="D26" s="136"/>
      <c r="E26" s="136"/>
      <c r="F26" s="136"/>
      <c r="G26" s="13">
        <f>PRODUCT(G20,0.05)</f>
        <v>27000</v>
      </c>
      <c r="H26" s="4"/>
      <c r="I26" s="4"/>
      <c r="J26" s="4"/>
      <c r="K26" s="4"/>
    </row>
    <row r="27" spans="1:15" x14ac:dyDescent="0.25">
      <c r="A27" s="137" t="s">
        <v>111</v>
      </c>
      <c r="B27" s="137"/>
      <c r="C27" s="137"/>
      <c r="D27" s="137"/>
      <c r="E27" s="137"/>
      <c r="F27" s="137"/>
      <c r="G27" s="13">
        <v>135000</v>
      </c>
    </row>
    <row r="28" spans="1:15" x14ac:dyDescent="0.25">
      <c r="A28" s="90" t="s">
        <v>103</v>
      </c>
      <c r="B28" s="90"/>
      <c r="C28" s="90"/>
      <c r="D28" s="90"/>
      <c r="E28" s="90"/>
      <c r="F28" s="90"/>
      <c r="G28" s="10">
        <f>SUM(G26:G27)</f>
        <v>162000</v>
      </c>
    </row>
  </sheetData>
  <mergeCells count="16">
    <mergeCell ref="A25:F25"/>
    <mergeCell ref="A26:F26"/>
    <mergeCell ref="A27:F27"/>
    <mergeCell ref="A28:F28"/>
    <mergeCell ref="A20:F20"/>
    <mergeCell ref="A21:F21"/>
    <mergeCell ref="A22:F22"/>
    <mergeCell ref="A23:F23"/>
    <mergeCell ref="H23:M23"/>
    <mergeCell ref="A24:F24"/>
    <mergeCell ref="A1:K1"/>
    <mergeCell ref="E2:I2"/>
    <mergeCell ref="C4:J4"/>
    <mergeCell ref="J6:K6"/>
    <mergeCell ref="A18:F18"/>
    <mergeCell ref="A19:F19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view="pageLayout" zoomScaleNormal="100" workbookViewId="0">
      <selection sqref="A1:G24"/>
    </sheetView>
  </sheetViews>
  <sheetFormatPr baseColWidth="10" defaultRowHeight="18.75" x14ac:dyDescent="0.3"/>
  <cols>
    <col min="1" max="1" width="4.140625" style="88" customWidth="1"/>
    <col min="2" max="2" width="10" style="88" customWidth="1"/>
    <col min="3" max="3" width="18.7109375" style="3" customWidth="1"/>
    <col min="4" max="4" width="14.7109375" style="3" customWidth="1"/>
    <col min="5" max="5" width="14.5703125" style="3" customWidth="1"/>
    <col min="6" max="16384" width="11.42578125" style="3"/>
  </cols>
  <sheetData>
    <row r="1" spans="1:7" x14ac:dyDescent="0.3">
      <c r="A1" s="112" t="s">
        <v>59</v>
      </c>
      <c r="B1" s="112"/>
      <c r="C1" s="112"/>
      <c r="D1" s="112"/>
      <c r="E1" s="112"/>
      <c r="F1" s="112"/>
    </row>
    <row r="2" spans="1:7" x14ac:dyDescent="0.3">
      <c r="A2" s="3" t="s">
        <v>38</v>
      </c>
      <c r="B2" s="87"/>
      <c r="C2" s="87"/>
      <c r="D2" s="87"/>
      <c r="E2" s="87"/>
      <c r="F2" s="87"/>
    </row>
    <row r="3" spans="1:7" x14ac:dyDescent="0.3">
      <c r="A3" s="112" t="s">
        <v>58</v>
      </c>
      <c r="B3" s="112"/>
      <c r="C3" s="112"/>
      <c r="D3" s="112"/>
      <c r="E3" s="112"/>
    </row>
    <row r="4" spans="1:7" x14ac:dyDescent="0.3">
      <c r="A4" s="87"/>
      <c r="B4" s="87"/>
      <c r="C4" s="87"/>
      <c r="D4" s="87"/>
      <c r="E4" s="87"/>
    </row>
    <row r="5" spans="1:7" x14ac:dyDescent="0.3">
      <c r="A5" s="113"/>
      <c r="B5" s="113"/>
      <c r="C5" s="113"/>
      <c r="D5" s="113"/>
      <c r="E5" s="113"/>
    </row>
    <row r="6" spans="1:7" x14ac:dyDescent="0.3">
      <c r="B6" s="113"/>
      <c r="C6" s="113"/>
      <c r="D6" s="113"/>
      <c r="E6" s="113"/>
      <c r="F6" s="113"/>
      <c r="G6" s="113"/>
    </row>
    <row r="7" spans="1:7" x14ac:dyDescent="0.3">
      <c r="A7" s="146" t="s">
        <v>3</v>
      </c>
      <c r="B7" s="147" t="s">
        <v>112</v>
      </c>
      <c r="C7" s="146" t="s">
        <v>114</v>
      </c>
      <c r="D7" s="148" t="s">
        <v>113</v>
      </c>
      <c r="E7" s="149"/>
    </row>
    <row r="8" spans="1:7" x14ac:dyDescent="0.3">
      <c r="A8" s="142">
        <v>1</v>
      </c>
      <c r="B8" s="143" t="s">
        <v>115</v>
      </c>
      <c r="C8" s="139">
        <v>32500</v>
      </c>
      <c r="D8" s="139"/>
      <c r="E8" s="144"/>
    </row>
    <row r="9" spans="1:7" x14ac:dyDescent="0.3">
      <c r="A9" s="142">
        <v>2</v>
      </c>
      <c r="B9" s="143" t="s">
        <v>116</v>
      </c>
      <c r="C9" s="139">
        <v>32500</v>
      </c>
      <c r="D9" s="139"/>
      <c r="E9" s="144"/>
    </row>
    <row r="10" spans="1:7" x14ac:dyDescent="0.3">
      <c r="A10" s="142">
        <v>3</v>
      </c>
      <c r="B10" s="143" t="s">
        <v>117</v>
      </c>
      <c r="C10" s="139">
        <v>32500</v>
      </c>
      <c r="D10" s="139"/>
      <c r="E10" s="144"/>
    </row>
    <row r="11" spans="1:7" x14ac:dyDescent="0.3">
      <c r="A11" s="142">
        <v>4</v>
      </c>
      <c r="B11" s="143" t="s">
        <v>118</v>
      </c>
      <c r="C11" s="139">
        <v>32500</v>
      </c>
      <c r="D11" s="139">
        <v>-110000</v>
      </c>
      <c r="E11" s="144" t="s">
        <v>132</v>
      </c>
    </row>
    <row r="12" spans="1:7" x14ac:dyDescent="0.3">
      <c r="A12" s="142">
        <v>5</v>
      </c>
      <c r="B12" s="143" t="s">
        <v>119</v>
      </c>
      <c r="C12" s="139">
        <v>32500</v>
      </c>
      <c r="D12" s="139"/>
      <c r="E12" s="144"/>
    </row>
    <row r="13" spans="1:7" x14ac:dyDescent="0.3">
      <c r="A13" s="142">
        <v>6</v>
      </c>
      <c r="B13" s="143" t="s">
        <v>120</v>
      </c>
      <c r="C13" s="139">
        <v>32500</v>
      </c>
      <c r="D13" s="139">
        <v>-85000</v>
      </c>
      <c r="E13" s="144" t="s">
        <v>134</v>
      </c>
    </row>
    <row r="14" spans="1:7" x14ac:dyDescent="0.3">
      <c r="A14" s="142">
        <v>7</v>
      </c>
      <c r="B14" s="143" t="s">
        <v>121</v>
      </c>
      <c r="C14" s="139">
        <v>32500</v>
      </c>
      <c r="D14" s="139"/>
      <c r="E14" s="144"/>
    </row>
    <row r="15" spans="1:7" x14ac:dyDescent="0.3">
      <c r="A15" s="142">
        <v>8</v>
      </c>
      <c r="B15" s="143" t="s">
        <v>122</v>
      </c>
      <c r="C15" s="139">
        <v>32500</v>
      </c>
      <c r="D15" s="139"/>
      <c r="E15" s="144"/>
    </row>
    <row r="16" spans="1:7" x14ac:dyDescent="0.3">
      <c r="A16" s="142">
        <v>9</v>
      </c>
      <c r="B16" s="143" t="s">
        <v>123</v>
      </c>
      <c r="C16" s="139">
        <v>27000</v>
      </c>
      <c r="D16" s="139"/>
      <c r="E16" s="144"/>
    </row>
    <row r="17" spans="1:5" x14ac:dyDescent="0.3">
      <c r="A17" s="142">
        <v>10</v>
      </c>
      <c r="B17" s="143" t="s">
        <v>124</v>
      </c>
      <c r="C17" s="139">
        <v>27000</v>
      </c>
      <c r="D17" s="139"/>
      <c r="E17" s="144"/>
    </row>
    <row r="18" spans="1:5" x14ac:dyDescent="0.3">
      <c r="A18" s="142">
        <v>11</v>
      </c>
      <c r="B18" s="143" t="s">
        <v>125</v>
      </c>
      <c r="C18" s="139">
        <v>27000</v>
      </c>
      <c r="D18" s="139"/>
      <c r="E18" s="144"/>
    </row>
    <row r="19" spans="1:5" x14ac:dyDescent="0.3">
      <c r="A19" s="142">
        <v>12</v>
      </c>
      <c r="B19" s="143" t="s">
        <v>126</v>
      </c>
      <c r="C19" s="139">
        <v>27000</v>
      </c>
      <c r="D19" s="139"/>
      <c r="E19" s="144"/>
    </row>
    <row r="20" spans="1:5" x14ac:dyDescent="0.3">
      <c r="A20" s="142">
        <v>13</v>
      </c>
      <c r="B20" s="143" t="s">
        <v>127</v>
      </c>
      <c r="C20" s="139">
        <v>27000</v>
      </c>
      <c r="D20" s="139">
        <v>-92000</v>
      </c>
      <c r="E20" s="144" t="s">
        <v>133</v>
      </c>
    </row>
    <row r="21" spans="1:5" x14ac:dyDescent="0.3">
      <c r="A21" s="142">
        <v>14</v>
      </c>
      <c r="B21" s="143" t="s">
        <v>128</v>
      </c>
      <c r="C21" s="139">
        <v>27000</v>
      </c>
      <c r="D21" s="139"/>
      <c r="E21" s="144"/>
    </row>
    <row r="22" spans="1:5" x14ac:dyDescent="0.3">
      <c r="A22" s="142">
        <v>15</v>
      </c>
      <c r="B22" s="143" t="s">
        <v>129</v>
      </c>
      <c r="C22" s="139">
        <v>27000</v>
      </c>
      <c r="D22" s="139"/>
      <c r="E22" s="144"/>
    </row>
    <row r="23" spans="1:5" x14ac:dyDescent="0.3">
      <c r="A23" s="140" t="s">
        <v>130</v>
      </c>
      <c r="B23" s="140"/>
      <c r="C23" s="141">
        <f>SUM(C8:C22)</f>
        <v>449000</v>
      </c>
      <c r="D23" s="145">
        <f>SUM(D8:D22)</f>
        <v>-287000</v>
      </c>
      <c r="E23" s="145"/>
    </row>
    <row r="24" spans="1:5" x14ac:dyDescent="0.3">
      <c r="A24" s="140" t="s">
        <v>131</v>
      </c>
      <c r="B24" s="140"/>
      <c r="C24" s="140"/>
      <c r="D24" s="145">
        <f>SUM(C23:D23)</f>
        <v>162000</v>
      </c>
      <c r="E24" s="145"/>
    </row>
    <row r="25" spans="1:5" x14ac:dyDescent="0.3">
      <c r="B25" s="138"/>
    </row>
    <row r="26" spans="1:5" x14ac:dyDescent="0.3">
      <c r="B26" s="138"/>
    </row>
    <row r="27" spans="1:5" x14ac:dyDescent="0.3">
      <c r="B27" s="138"/>
    </row>
    <row r="28" spans="1:5" x14ac:dyDescent="0.3">
      <c r="B28" s="138"/>
    </row>
    <row r="29" spans="1:5" x14ac:dyDescent="0.3">
      <c r="B29" s="138"/>
    </row>
    <row r="30" spans="1:5" x14ac:dyDescent="0.3">
      <c r="B30" s="138"/>
    </row>
    <row r="31" spans="1:5" x14ac:dyDescent="0.3">
      <c r="B31" s="138"/>
    </row>
    <row r="32" spans="1:5" x14ac:dyDescent="0.3">
      <c r="B32" s="138"/>
    </row>
    <row r="33" spans="2:2" x14ac:dyDescent="0.3">
      <c r="B33" s="138"/>
    </row>
    <row r="34" spans="2:2" x14ac:dyDescent="0.3">
      <c r="B34" s="138"/>
    </row>
    <row r="35" spans="2:2" x14ac:dyDescent="0.3">
      <c r="B35" s="138"/>
    </row>
    <row r="36" spans="2:2" x14ac:dyDescent="0.3">
      <c r="B36" s="138"/>
    </row>
    <row r="37" spans="2:2" x14ac:dyDescent="0.3">
      <c r="B37" s="138"/>
    </row>
  </sheetData>
  <mergeCells count="9">
    <mergeCell ref="B6:G6"/>
    <mergeCell ref="A23:B23"/>
    <mergeCell ref="A24:C24"/>
    <mergeCell ref="A3:E3"/>
    <mergeCell ref="A1:F1"/>
    <mergeCell ref="A5:E5"/>
    <mergeCell ref="D7:E7"/>
    <mergeCell ref="D23:E23"/>
    <mergeCell ref="D24:E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Normal="100" workbookViewId="0">
      <selection activeCell="H30" sqref="H30:M30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111" t="s">
        <v>80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5" ht="16.5" customHeight="1" x14ac:dyDescent="0.3">
      <c r="A2" s="1" t="s">
        <v>0</v>
      </c>
      <c r="E2" s="112" t="s">
        <v>59</v>
      </c>
      <c r="F2" s="112"/>
      <c r="G2" s="112"/>
      <c r="H2" s="112"/>
      <c r="I2" s="112"/>
      <c r="J2" s="3" t="s">
        <v>38</v>
      </c>
    </row>
    <row r="3" spans="1:15" ht="18.75" customHeight="1" x14ac:dyDescent="0.3">
      <c r="A3" s="1" t="s">
        <v>1</v>
      </c>
      <c r="E3" s="3" t="s">
        <v>58</v>
      </c>
      <c r="F3" s="3"/>
      <c r="G3" s="3"/>
      <c r="H3" s="3"/>
      <c r="I3" s="3"/>
    </row>
    <row r="4" spans="1:15" ht="17.25" customHeight="1" x14ac:dyDescent="0.3">
      <c r="A4" s="1" t="s">
        <v>2</v>
      </c>
      <c r="C4" s="113" t="s">
        <v>60</v>
      </c>
      <c r="D4" s="113"/>
      <c r="E4" s="113"/>
      <c r="F4" s="113"/>
      <c r="G4" s="113"/>
      <c r="H4" s="113"/>
      <c r="I4" s="113"/>
      <c r="J4" s="113"/>
    </row>
    <row r="5" spans="1:15" ht="6" customHeight="1" x14ac:dyDescent="0.3">
      <c r="A5" s="63"/>
    </row>
    <row r="6" spans="1:15" ht="15.75" customHeight="1" x14ac:dyDescent="0.25">
      <c r="A6" s="21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5" t="s">
        <v>9</v>
      </c>
      <c r="H6" s="18" t="s">
        <v>35</v>
      </c>
      <c r="I6" s="14" t="s">
        <v>34</v>
      </c>
      <c r="J6" s="114" t="s">
        <v>15</v>
      </c>
      <c r="K6" s="114"/>
      <c r="L6" s="64" t="s">
        <v>16</v>
      </c>
      <c r="M6" s="64" t="s">
        <v>31</v>
      </c>
    </row>
    <row r="7" spans="1:15" ht="15.75" customHeight="1" x14ac:dyDescent="0.25">
      <c r="A7" s="25"/>
      <c r="B7" s="26" t="s">
        <v>10</v>
      </c>
      <c r="C7" s="9" t="s">
        <v>11</v>
      </c>
      <c r="D7" s="27">
        <v>25416</v>
      </c>
      <c r="E7" s="27" t="s">
        <v>12</v>
      </c>
      <c r="F7" s="16">
        <v>2014001482</v>
      </c>
      <c r="G7" s="27"/>
      <c r="H7" s="57">
        <v>160000</v>
      </c>
      <c r="I7" s="27"/>
      <c r="J7" s="28" t="s">
        <v>13</v>
      </c>
      <c r="K7" s="29" t="s">
        <v>14</v>
      </c>
      <c r="L7" s="30" t="s">
        <v>26</v>
      </c>
      <c r="M7" s="31">
        <v>41883</v>
      </c>
    </row>
    <row r="8" spans="1:15" ht="15.75" customHeight="1" x14ac:dyDescent="0.25">
      <c r="A8" s="38"/>
      <c r="B8" s="26" t="s">
        <v>42</v>
      </c>
      <c r="C8" s="9" t="s">
        <v>18</v>
      </c>
      <c r="D8" s="27">
        <v>42472</v>
      </c>
      <c r="E8" s="27" t="s">
        <v>12</v>
      </c>
      <c r="F8" s="16"/>
      <c r="G8" s="27"/>
      <c r="H8" s="57">
        <v>40000</v>
      </c>
      <c r="I8" s="27"/>
      <c r="J8" s="29" t="s">
        <v>62</v>
      </c>
      <c r="K8" s="29" t="s">
        <v>43</v>
      </c>
      <c r="L8" s="30" t="s">
        <v>27</v>
      </c>
      <c r="M8" s="31">
        <v>42461</v>
      </c>
    </row>
    <row r="9" spans="1:15" ht="15.75" customHeight="1" x14ac:dyDescent="0.25">
      <c r="A9" s="38"/>
      <c r="B9" s="26" t="s">
        <v>45</v>
      </c>
      <c r="C9" s="9" t="s">
        <v>46</v>
      </c>
      <c r="D9" s="27"/>
      <c r="E9" s="27" t="s">
        <v>25</v>
      </c>
      <c r="F9" s="16"/>
      <c r="G9" s="27"/>
      <c r="H9" s="57">
        <v>320000</v>
      </c>
      <c r="I9" s="27"/>
      <c r="J9" s="29"/>
      <c r="K9" s="29"/>
      <c r="L9" s="30" t="s">
        <v>27</v>
      </c>
      <c r="M9" s="31">
        <v>41883</v>
      </c>
    </row>
    <row r="10" spans="1:15" ht="15.75" customHeight="1" x14ac:dyDescent="0.25">
      <c r="A10" s="38"/>
      <c r="B10" s="26" t="s">
        <v>29</v>
      </c>
      <c r="C10" s="19" t="s">
        <v>18</v>
      </c>
      <c r="D10" s="25">
        <v>6787</v>
      </c>
      <c r="E10" s="27" t="s">
        <v>12</v>
      </c>
      <c r="F10" s="16">
        <v>20140011547</v>
      </c>
      <c r="G10" s="45"/>
      <c r="H10" s="57">
        <v>420000</v>
      </c>
      <c r="I10" s="27"/>
      <c r="J10" s="29" t="s">
        <v>30</v>
      </c>
      <c r="K10" s="29"/>
      <c r="L10" s="30" t="s">
        <v>28</v>
      </c>
      <c r="M10" s="31">
        <v>41883</v>
      </c>
    </row>
    <row r="11" spans="1:15" ht="15.75" customHeight="1" x14ac:dyDescent="0.25">
      <c r="A11" s="26"/>
      <c r="B11" s="26" t="s">
        <v>41</v>
      </c>
      <c r="C11" s="19" t="s">
        <v>18</v>
      </c>
      <c r="D11" s="25">
        <v>43413</v>
      </c>
      <c r="E11" s="26" t="s">
        <v>12</v>
      </c>
      <c r="F11" s="16">
        <v>2014001236</v>
      </c>
      <c r="G11" s="27">
        <v>90000</v>
      </c>
      <c r="H11" s="58">
        <v>310000</v>
      </c>
      <c r="I11" s="26"/>
      <c r="J11" s="26" t="s">
        <v>63</v>
      </c>
      <c r="K11" s="26"/>
      <c r="L11" s="30" t="s">
        <v>32</v>
      </c>
      <c r="M11" s="26">
        <v>42125</v>
      </c>
    </row>
    <row r="12" spans="1:15" ht="15.75" customHeight="1" x14ac:dyDescent="0.25">
      <c r="A12" s="22">
        <v>1</v>
      </c>
      <c r="B12" s="8" t="s">
        <v>47</v>
      </c>
      <c r="C12" s="2" t="s">
        <v>46</v>
      </c>
      <c r="D12" s="21"/>
      <c r="E12" s="22" t="s">
        <v>25</v>
      </c>
      <c r="F12" s="22"/>
      <c r="G12" s="22">
        <v>110000</v>
      </c>
      <c r="H12" s="23"/>
      <c r="I12" s="21"/>
      <c r="J12" s="24" t="s">
        <v>48</v>
      </c>
      <c r="K12" s="24" t="s">
        <v>49</v>
      </c>
      <c r="L12" s="65" t="s">
        <v>26</v>
      </c>
      <c r="M12" s="65" t="s">
        <v>51</v>
      </c>
    </row>
    <row r="13" spans="1:15" ht="15.75" customHeight="1" x14ac:dyDescent="0.25">
      <c r="A13" s="39">
        <v>2</v>
      </c>
      <c r="B13" s="48" t="s">
        <v>64</v>
      </c>
      <c r="C13" s="2" t="s">
        <v>24</v>
      </c>
      <c r="D13" s="32"/>
      <c r="E13" s="22" t="s">
        <v>25</v>
      </c>
      <c r="F13" s="15"/>
      <c r="G13" s="22">
        <v>90000</v>
      </c>
      <c r="H13" s="23"/>
      <c r="I13" s="22"/>
      <c r="J13" s="47" t="s">
        <v>36</v>
      </c>
      <c r="K13" s="35" t="s">
        <v>37</v>
      </c>
      <c r="L13" s="36" t="s">
        <v>33</v>
      </c>
      <c r="M13" s="37">
        <v>41913</v>
      </c>
    </row>
    <row r="14" spans="1:15" ht="15.75" customHeight="1" x14ac:dyDescent="0.25">
      <c r="A14" s="40">
        <v>3</v>
      </c>
      <c r="B14" s="41" t="s">
        <v>69</v>
      </c>
      <c r="C14" s="7" t="s">
        <v>70</v>
      </c>
      <c r="D14" s="34"/>
      <c r="E14" s="22" t="s">
        <v>25</v>
      </c>
      <c r="F14" s="17"/>
      <c r="G14" s="34">
        <v>90000</v>
      </c>
      <c r="H14" s="42"/>
      <c r="I14" s="34"/>
      <c r="J14" s="43">
        <v>41170410</v>
      </c>
      <c r="K14" s="43">
        <v>44975878</v>
      </c>
      <c r="L14" s="51" t="s">
        <v>28</v>
      </c>
      <c r="M14" s="44">
        <v>43344</v>
      </c>
    </row>
    <row r="15" spans="1:15" ht="15.75" customHeight="1" x14ac:dyDescent="0.25">
      <c r="A15" s="39">
        <v>4</v>
      </c>
      <c r="B15" s="8" t="s">
        <v>65</v>
      </c>
      <c r="C15" s="2" t="s">
        <v>56</v>
      </c>
      <c r="D15" s="22">
        <v>57363</v>
      </c>
      <c r="E15" s="22" t="s">
        <v>23</v>
      </c>
      <c r="F15" s="15"/>
      <c r="G15" s="22">
        <v>90000</v>
      </c>
      <c r="H15" s="23"/>
      <c r="I15" s="34"/>
      <c r="J15" s="35" t="s">
        <v>66</v>
      </c>
      <c r="K15" s="35" t="s">
        <v>67</v>
      </c>
      <c r="L15" s="36" t="s">
        <v>22</v>
      </c>
      <c r="M15" s="37">
        <v>43132</v>
      </c>
      <c r="O15" s="50"/>
    </row>
    <row r="16" spans="1:15" ht="15.75" customHeight="1" x14ac:dyDescent="0.25">
      <c r="A16" s="32">
        <v>5</v>
      </c>
      <c r="B16" s="8" t="s">
        <v>17</v>
      </c>
      <c r="C16" s="2" t="s">
        <v>39</v>
      </c>
      <c r="D16" s="22">
        <v>23510</v>
      </c>
      <c r="E16" s="22" t="s">
        <v>12</v>
      </c>
      <c r="F16" s="15">
        <v>2014001388</v>
      </c>
      <c r="G16" s="33">
        <v>90000</v>
      </c>
      <c r="H16" s="23"/>
      <c r="I16" s="34"/>
      <c r="J16" s="35" t="s">
        <v>19</v>
      </c>
      <c r="K16" s="35"/>
      <c r="L16" s="36" t="s">
        <v>20</v>
      </c>
      <c r="M16" s="37">
        <v>41883</v>
      </c>
      <c r="O16" s="50"/>
    </row>
    <row r="17" spans="1:15" ht="15.75" customHeight="1" x14ac:dyDescent="0.25">
      <c r="A17" s="39">
        <v>6</v>
      </c>
      <c r="B17" s="8" t="s">
        <v>52</v>
      </c>
      <c r="C17" s="2" t="s">
        <v>46</v>
      </c>
      <c r="D17" s="22">
        <v>90943</v>
      </c>
      <c r="E17" s="22" t="s">
        <v>53</v>
      </c>
      <c r="F17" s="15">
        <v>2014001387</v>
      </c>
      <c r="G17" s="22">
        <v>90000</v>
      </c>
      <c r="H17" s="23"/>
      <c r="I17" s="34"/>
      <c r="J17" s="35" t="s">
        <v>54</v>
      </c>
      <c r="K17" s="35" t="s">
        <v>55</v>
      </c>
      <c r="L17" s="36" t="s">
        <v>27</v>
      </c>
      <c r="M17" s="37">
        <v>42887</v>
      </c>
      <c r="O17" s="50"/>
    </row>
    <row r="18" spans="1:15" ht="15.75" customHeight="1" x14ac:dyDescent="0.25">
      <c r="A18" s="39">
        <v>7</v>
      </c>
      <c r="B18" s="8" t="s">
        <v>41</v>
      </c>
      <c r="C18" s="20" t="s">
        <v>18</v>
      </c>
      <c r="D18" s="32">
        <v>43413</v>
      </c>
      <c r="E18" s="22" t="s">
        <v>12</v>
      </c>
      <c r="F18" s="15">
        <v>2014001236</v>
      </c>
      <c r="G18" s="22">
        <v>90000</v>
      </c>
      <c r="H18" s="46"/>
      <c r="I18" s="22"/>
      <c r="J18" s="47" t="s">
        <v>63</v>
      </c>
      <c r="K18" s="35"/>
      <c r="L18" s="36" t="s">
        <v>32</v>
      </c>
      <c r="M18" s="37">
        <v>42125</v>
      </c>
      <c r="O18" s="50"/>
    </row>
    <row r="19" spans="1:15" ht="15.75" customHeight="1" x14ac:dyDescent="0.25">
      <c r="A19" s="53">
        <v>8</v>
      </c>
      <c r="B19" s="56" t="s">
        <v>72</v>
      </c>
      <c r="C19" s="54"/>
      <c r="D19" s="54"/>
      <c r="E19" s="54"/>
      <c r="F19" s="54"/>
      <c r="G19" s="54"/>
      <c r="H19" s="54"/>
      <c r="I19" s="54"/>
      <c r="J19" s="54"/>
      <c r="K19" s="54"/>
      <c r="L19" s="55" t="s">
        <v>21</v>
      </c>
      <c r="M19" s="54" t="s">
        <v>50</v>
      </c>
    </row>
    <row r="20" spans="1:15" ht="13.5" customHeight="1" x14ac:dyDescent="0.25">
      <c r="A20" s="115" t="s">
        <v>74</v>
      </c>
      <c r="B20" s="116"/>
      <c r="C20" s="116"/>
      <c r="D20" s="116"/>
      <c r="E20" s="116"/>
      <c r="F20" s="117"/>
      <c r="G20" s="52">
        <f>SUM(G15:G18)</f>
        <v>360000</v>
      </c>
      <c r="H20" s="49">
        <f>SUM(H7:H11)</f>
        <v>1250000</v>
      </c>
      <c r="I20" s="59"/>
      <c r="J20" s="4"/>
      <c r="K20" s="4"/>
    </row>
    <row r="21" spans="1:15" ht="13.5" customHeight="1" x14ac:dyDescent="0.25">
      <c r="A21" s="108" t="s">
        <v>71</v>
      </c>
      <c r="B21" s="109"/>
      <c r="C21" s="109"/>
      <c r="D21" s="109"/>
      <c r="E21" s="109"/>
      <c r="F21" s="110"/>
      <c r="G21" s="12">
        <f>SUM(G12:G14)</f>
        <v>290000</v>
      </c>
      <c r="H21" s="4"/>
      <c r="I21" s="4"/>
      <c r="J21" s="4"/>
      <c r="K21" s="4"/>
    </row>
    <row r="22" spans="1:15" ht="13.5" customHeight="1" x14ac:dyDescent="0.25">
      <c r="A22" s="92" t="s">
        <v>40</v>
      </c>
      <c r="B22" s="93"/>
      <c r="C22" s="93"/>
      <c r="D22" s="93"/>
      <c r="E22" s="93"/>
      <c r="F22" s="94"/>
      <c r="G22" s="10">
        <f>SUM(G20:G21)</f>
        <v>650000</v>
      </c>
      <c r="H22" s="4"/>
      <c r="I22" s="4"/>
      <c r="J22" s="4"/>
      <c r="K22" s="4"/>
    </row>
    <row r="23" spans="1:15" ht="13.5" customHeight="1" x14ac:dyDescent="0.25">
      <c r="A23" s="95" t="s">
        <v>44</v>
      </c>
      <c r="B23" s="96"/>
      <c r="C23" s="96"/>
      <c r="D23" s="96"/>
      <c r="E23" s="96"/>
      <c r="F23" s="97"/>
      <c r="G23" s="13">
        <f>PRODUCT(G22,0.12)</f>
        <v>78000</v>
      </c>
      <c r="H23" s="4"/>
      <c r="I23" s="4"/>
      <c r="J23" s="4"/>
      <c r="K23" s="4"/>
    </row>
    <row r="24" spans="1:15" ht="13.5" customHeight="1" x14ac:dyDescent="0.25">
      <c r="A24" s="98" t="s">
        <v>73</v>
      </c>
      <c r="B24" s="99"/>
      <c r="C24" s="99"/>
      <c r="D24" s="99"/>
      <c r="E24" s="99"/>
      <c r="F24" s="100"/>
      <c r="G24" s="11">
        <v>316800</v>
      </c>
      <c r="H24" s="4"/>
      <c r="I24" s="4"/>
      <c r="J24" s="4"/>
      <c r="K24" s="4"/>
    </row>
    <row r="25" spans="1:15" ht="13.5" customHeight="1" x14ac:dyDescent="0.25">
      <c r="A25" s="101" t="s">
        <v>68</v>
      </c>
      <c r="B25" s="102"/>
      <c r="C25" s="102"/>
      <c r="D25" s="102"/>
      <c r="E25" s="102"/>
      <c r="F25" s="103"/>
      <c r="G25" s="11">
        <v>69200</v>
      </c>
      <c r="H25" s="4"/>
      <c r="I25" s="4"/>
      <c r="J25" s="4"/>
      <c r="K25" s="4"/>
    </row>
    <row r="26" spans="1:15" ht="13.5" customHeight="1" x14ac:dyDescent="0.25">
      <c r="A26" s="101" t="s">
        <v>79</v>
      </c>
      <c r="B26" s="102"/>
      <c r="C26" s="102"/>
      <c r="D26" s="102"/>
      <c r="E26" s="102"/>
      <c r="F26" s="103"/>
      <c r="G26" s="11">
        <f>200000*0.88</f>
        <v>176000</v>
      </c>
      <c r="H26" s="4"/>
      <c r="I26" s="4"/>
      <c r="J26" s="4"/>
      <c r="K26" s="4"/>
    </row>
    <row r="27" spans="1:15" ht="12.75" customHeight="1" x14ac:dyDescent="0.25">
      <c r="A27" s="104" t="s">
        <v>57</v>
      </c>
      <c r="B27" s="105"/>
      <c r="C27" s="105"/>
      <c r="D27" s="105"/>
      <c r="E27" s="105"/>
      <c r="F27" s="106"/>
      <c r="G27" s="11">
        <f>SUM(G24:G26)</f>
        <v>562000</v>
      </c>
      <c r="H27" s="4"/>
      <c r="I27" s="4"/>
      <c r="J27" s="4"/>
      <c r="K27" s="4"/>
    </row>
    <row r="28" spans="1:15" ht="12.75" customHeight="1" x14ac:dyDescent="0.25">
      <c r="A28" s="107" t="s">
        <v>61</v>
      </c>
      <c r="B28" s="107"/>
      <c r="C28" s="107"/>
      <c r="D28" s="107"/>
      <c r="E28" s="107"/>
      <c r="F28" s="107"/>
      <c r="G28" s="13">
        <f>-(G22*0.05)</f>
        <v>-32500</v>
      </c>
      <c r="J28" s="6"/>
    </row>
    <row r="29" spans="1:15" x14ac:dyDescent="0.25">
      <c r="A29" s="89" t="s">
        <v>77</v>
      </c>
      <c r="B29" s="89"/>
      <c r="C29" s="89"/>
      <c r="D29" s="89"/>
      <c r="E29" s="89"/>
      <c r="F29" s="89"/>
      <c r="G29" s="13">
        <v>-52500</v>
      </c>
    </row>
    <row r="30" spans="1:15" x14ac:dyDescent="0.25">
      <c r="A30" s="90" t="s">
        <v>75</v>
      </c>
      <c r="B30" s="90"/>
      <c r="C30" s="90"/>
      <c r="D30" s="90"/>
      <c r="E30" s="90"/>
      <c r="F30" s="90"/>
      <c r="G30" s="10">
        <f>SUM(G28:G29)</f>
        <v>-85000</v>
      </c>
      <c r="H30" s="118" t="s">
        <v>108</v>
      </c>
      <c r="I30" s="119"/>
      <c r="J30" s="119"/>
      <c r="K30" s="119"/>
      <c r="L30" s="119"/>
      <c r="M30" s="119"/>
    </row>
    <row r="31" spans="1:15" ht="6.75" customHeight="1" x14ac:dyDescent="0.25"/>
    <row r="32" spans="1:15" x14ac:dyDescent="0.25">
      <c r="A32" s="22">
        <v>1</v>
      </c>
      <c r="B32" s="8" t="s">
        <v>47</v>
      </c>
      <c r="C32" s="2" t="s">
        <v>46</v>
      </c>
      <c r="D32" s="21"/>
      <c r="E32" s="22" t="s">
        <v>25</v>
      </c>
      <c r="F32" s="22"/>
      <c r="G32" s="22">
        <v>110000</v>
      </c>
      <c r="H32" s="23"/>
      <c r="I32" s="21"/>
      <c r="J32" s="24" t="s">
        <v>48</v>
      </c>
      <c r="K32" s="24" t="s">
        <v>49</v>
      </c>
      <c r="L32" s="65" t="s">
        <v>26</v>
      </c>
      <c r="M32" s="65" t="s">
        <v>51</v>
      </c>
    </row>
    <row r="33" spans="1:13" x14ac:dyDescent="0.25">
      <c r="A33" s="91" t="s">
        <v>78</v>
      </c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</row>
  </sheetData>
  <mergeCells count="17">
    <mergeCell ref="A28:F28"/>
    <mergeCell ref="A29:F29"/>
    <mergeCell ref="A30:F30"/>
    <mergeCell ref="A33:M33"/>
    <mergeCell ref="A22:F22"/>
    <mergeCell ref="A23:F23"/>
    <mergeCell ref="A24:F24"/>
    <mergeCell ref="A25:F25"/>
    <mergeCell ref="A26:F26"/>
    <mergeCell ref="A27:F27"/>
    <mergeCell ref="H30:M30"/>
    <mergeCell ref="A21:F21"/>
    <mergeCell ref="A1:K1"/>
    <mergeCell ref="E2:I2"/>
    <mergeCell ref="C4:J4"/>
    <mergeCell ref="J6:K6"/>
    <mergeCell ref="A20:F20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Normal="100" workbookViewId="0">
      <selection activeCell="A28" sqref="A28:F28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111" t="s">
        <v>81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5" ht="16.5" customHeight="1" x14ac:dyDescent="0.3">
      <c r="A2" s="1" t="s">
        <v>0</v>
      </c>
      <c r="E2" s="112" t="s">
        <v>59</v>
      </c>
      <c r="F2" s="112"/>
      <c r="G2" s="112"/>
      <c r="H2" s="112"/>
      <c r="I2" s="112"/>
      <c r="J2" s="3" t="s">
        <v>38</v>
      </c>
    </row>
    <row r="3" spans="1:15" ht="18.75" customHeight="1" x14ac:dyDescent="0.3">
      <c r="A3" s="1" t="s">
        <v>1</v>
      </c>
      <c r="E3" s="3" t="s">
        <v>58</v>
      </c>
      <c r="F3" s="3"/>
      <c r="G3" s="3"/>
      <c r="H3" s="3"/>
      <c r="I3" s="3"/>
    </row>
    <row r="4" spans="1:15" ht="17.25" customHeight="1" x14ac:dyDescent="0.3">
      <c r="A4" s="1" t="s">
        <v>2</v>
      </c>
      <c r="C4" s="113" t="s">
        <v>60</v>
      </c>
      <c r="D4" s="113"/>
      <c r="E4" s="113"/>
      <c r="F4" s="113"/>
      <c r="G4" s="113"/>
      <c r="H4" s="113"/>
      <c r="I4" s="113"/>
      <c r="J4" s="113"/>
    </row>
    <row r="5" spans="1:15" ht="6" customHeight="1" x14ac:dyDescent="0.3">
      <c r="A5" s="66"/>
    </row>
    <row r="6" spans="1:15" ht="15.75" customHeight="1" x14ac:dyDescent="0.25">
      <c r="A6" s="21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5" t="s">
        <v>9</v>
      </c>
      <c r="H6" s="18" t="s">
        <v>35</v>
      </c>
      <c r="I6" s="14" t="s">
        <v>34</v>
      </c>
      <c r="J6" s="114" t="s">
        <v>15</v>
      </c>
      <c r="K6" s="114"/>
      <c r="L6" s="67" t="s">
        <v>16</v>
      </c>
      <c r="M6" s="67" t="s">
        <v>31</v>
      </c>
    </row>
    <row r="7" spans="1:15" ht="15.75" customHeight="1" x14ac:dyDescent="0.25">
      <c r="A7" s="25"/>
      <c r="B7" s="26" t="s">
        <v>10</v>
      </c>
      <c r="C7" s="9" t="s">
        <v>11</v>
      </c>
      <c r="D7" s="27">
        <v>25416</v>
      </c>
      <c r="E7" s="27" t="s">
        <v>12</v>
      </c>
      <c r="F7" s="16">
        <v>2014001482</v>
      </c>
      <c r="G7" s="27"/>
      <c r="H7" s="57">
        <v>160000</v>
      </c>
      <c r="I7" s="27"/>
      <c r="J7" s="28" t="s">
        <v>13</v>
      </c>
      <c r="K7" s="29" t="s">
        <v>14</v>
      </c>
      <c r="L7" s="30" t="s">
        <v>26</v>
      </c>
      <c r="M7" s="31">
        <v>41883</v>
      </c>
    </row>
    <row r="8" spans="1:15" ht="15.75" customHeight="1" x14ac:dyDescent="0.25">
      <c r="A8" s="38"/>
      <c r="B8" s="26" t="s">
        <v>42</v>
      </c>
      <c r="C8" s="9" t="s">
        <v>18</v>
      </c>
      <c r="D8" s="27">
        <v>42472</v>
      </c>
      <c r="E8" s="27" t="s">
        <v>12</v>
      </c>
      <c r="F8" s="16"/>
      <c r="G8" s="27"/>
      <c r="H8" s="57">
        <v>40000</v>
      </c>
      <c r="I8" s="27"/>
      <c r="J8" s="29" t="s">
        <v>62</v>
      </c>
      <c r="K8" s="29" t="s">
        <v>43</v>
      </c>
      <c r="L8" s="30" t="s">
        <v>27</v>
      </c>
      <c r="M8" s="31">
        <v>42461</v>
      </c>
    </row>
    <row r="9" spans="1:15" ht="15.75" customHeight="1" x14ac:dyDescent="0.25">
      <c r="A9" s="38"/>
      <c r="B9" s="26" t="s">
        <v>45</v>
      </c>
      <c r="C9" s="9" t="s">
        <v>46</v>
      </c>
      <c r="D9" s="27"/>
      <c r="E9" s="27" t="s">
        <v>25</v>
      </c>
      <c r="F9" s="16"/>
      <c r="G9" s="27"/>
      <c r="H9" s="57">
        <v>320000</v>
      </c>
      <c r="I9" s="27"/>
      <c r="J9" s="29"/>
      <c r="K9" s="29"/>
      <c r="L9" s="30" t="s">
        <v>27</v>
      </c>
      <c r="M9" s="31">
        <v>41883</v>
      </c>
    </row>
    <row r="10" spans="1:15" ht="15.75" customHeight="1" x14ac:dyDescent="0.25">
      <c r="A10" s="38"/>
      <c r="B10" s="26" t="s">
        <v>29</v>
      </c>
      <c r="C10" s="19" t="s">
        <v>18</v>
      </c>
      <c r="D10" s="25">
        <v>6787</v>
      </c>
      <c r="E10" s="27" t="s">
        <v>12</v>
      </c>
      <c r="F10" s="16">
        <v>20140011547</v>
      </c>
      <c r="G10" s="45"/>
      <c r="H10" s="57">
        <v>420000</v>
      </c>
      <c r="I10" s="27"/>
      <c r="J10" s="29" t="s">
        <v>30</v>
      </c>
      <c r="K10" s="29"/>
      <c r="L10" s="30" t="s">
        <v>28</v>
      </c>
      <c r="M10" s="31">
        <v>41883</v>
      </c>
    </row>
    <row r="11" spans="1:15" ht="15.75" customHeight="1" x14ac:dyDescent="0.25">
      <c r="A11" s="26"/>
      <c r="B11" s="26" t="s">
        <v>41</v>
      </c>
      <c r="C11" s="19" t="s">
        <v>18</v>
      </c>
      <c r="D11" s="25">
        <v>43413</v>
      </c>
      <c r="E11" s="26" t="s">
        <v>12</v>
      </c>
      <c r="F11" s="16">
        <v>2014001236</v>
      </c>
      <c r="G11" s="27">
        <v>90000</v>
      </c>
      <c r="H11" s="58">
        <v>310000</v>
      </c>
      <c r="I11" s="26"/>
      <c r="J11" s="26" t="s">
        <v>63</v>
      </c>
      <c r="K11" s="26"/>
      <c r="L11" s="30" t="s">
        <v>32</v>
      </c>
      <c r="M11" s="26">
        <v>42125</v>
      </c>
    </row>
    <row r="12" spans="1:15" ht="15.75" customHeight="1" x14ac:dyDescent="0.25">
      <c r="A12" s="22"/>
      <c r="B12" s="8" t="s">
        <v>47</v>
      </c>
      <c r="C12" s="2" t="s">
        <v>46</v>
      </c>
      <c r="D12" s="21"/>
      <c r="E12" s="22" t="s">
        <v>25</v>
      </c>
      <c r="F12" s="120" t="s">
        <v>82</v>
      </c>
      <c r="G12" s="121"/>
      <c r="H12" s="121"/>
      <c r="I12" s="121"/>
      <c r="J12" s="121"/>
      <c r="K12" s="121"/>
      <c r="L12" s="121"/>
      <c r="M12" s="122"/>
    </row>
    <row r="13" spans="1:15" ht="15.75" customHeight="1" x14ac:dyDescent="0.25">
      <c r="A13" s="39">
        <v>1</v>
      </c>
      <c r="B13" s="48" t="s">
        <v>64</v>
      </c>
      <c r="C13" s="2" t="s">
        <v>24</v>
      </c>
      <c r="D13" s="32"/>
      <c r="E13" s="22" t="s">
        <v>25</v>
      </c>
      <c r="F13" s="15"/>
      <c r="G13" s="22">
        <v>90000</v>
      </c>
      <c r="H13" s="23"/>
      <c r="I13" s="22"/>
      <c r="J13" s="47" t="s">
        <v>36</v>
      </c>
      <c r="K13" s="35" t="s">
        <v>37</v>
      </c>
      <c r="L13" s="36" t="s">
        <v>33</v>
      </c>
      <c r="M13" s="37">
        <v>41913</v>
      </c>
    </row>
    <row r="14" spans="1:15" ht="15.75" customHeight="1" x14ac:dyDescent="0.25">
      <c r="A14" s="39">
        <v>2</v>
      </c>
      <c r="B14" s="41" t="s">
        <v>69</v>
      </c>
      <c r="C14" s="7" t="s">
        <v>70</v>
      </c>
      <c r="D14" s="34"/>
      <c r="E14" s="22" t="s">
        <v>25</v>
      </c>
      <c r="F14" s="17"/>
      <c r="G14" s="34">
        <v>90000</v>
      </c>
      <c r="H14" s="42"/>
      <c r="I14" s="34"/>
      <c r="J14" s="43">
        <v>41170410</v>
      </c>
      <c r="K14" s="43">
        <v>44975878</v>
      </c>
      <c r="L14" s="51" t="s">
        <v>28</v>
      </c>
      <c r="M14" s="44">
        <v>43344</v>
      </c>
    </row>
    <row r="15" spans="1:15" ht="15.75" customHeight="1" x14ac:dyDescent="0.25">
      <c r="A15" s="39">
        <v>3</v>
      </c>
      <c r="B15" s="8" t="s">
        <v>65</v>
      </c>
      <c r="C15" s="2" t="s">
        <v>56</v>
      </c>
      <c r="D15" s="22">
        <v>57363</v>
      </c>
      <c r="E15" s="22" t="s">
        <v>23</v>
      </c>
      <c r="F15" s="15"/>
      <c r="G15" s="22">
        <v>90000</v>
      </c>
      <c r="H15" s="23"/>
      <c r="I15" s="34"/>
      <c r="J15" s="35" t="s">
        <v>66</v>
      </c>
      <c r="K15" s="35" t="s">
        <v>67</v>
      </c>
      <c r="L15" s="36" t="s">
        <v>22</v>
      </c>
      <c r="M15" s="37">
        <v>43132</v>
      </c>
      <c r="O15" s="50"/>
    </row>
    <row r="16" spans="1:15" ht="15.75" customHeight="1" x14ac:dyDescent="0.25">
      <c r="A16" s="39">
        <v>4</v>
      </c>
      <c r="B16" s="8" t="s">
        <v>17</v>
      </c>
      <c r="C16" s="2" t="s">
        <v>39</v>
      </c>
      <c r="D16" s="22">
        <v>23510</v>
      </c>
      <c r="E16" s="22" t="s">
        <v>12</v>
      </c>
      <c r="F16" s="15">
        <v>2014001388</v>
      </c>
      <c r="G16" s="33">
        <v>90000</v>
      </c>
      <c r="H16" s="23"/>
      <c r="I16" s="34"/>
      <c r="J16" s="35" t="s">
        <v>19</v>
      </c>
      <c r="K16" s="35"/>
      <c r="L16" s="36" t="s">
        <v>20</v>
      </c>
      <c r="M16" s="37">
        <v>41883</v>
      </c>
      <c r="O16" s="50"/>
    </row>
    <row r="17" spans="1:15" ht="15.75" customHeight="1" x14ac:dyDescent="0.25">
      <c r="A17" s="39">
        <v>5</v>
      </c>
      <c r="B17" s="8" t="s">
        <v>52</v>
      </c>
      <c r="C17" s="2" t="s">
        <v>46</v>
      </c>
      <c r="D17" s="22">
        <v>90943</v>
      </c>
      <c r="E17" s="22" t="s">
        <v>53</v>
      </c>
      <c r="F17" s="15">
        <v>2014001387</v>
      </c>
      <c r="G17" s="22">
        <v>90000</v>
      </c>
      <c r="H17" s="23"/>
      <c r="I17" s="34"/>
      <c r="J17" s="35" t="s">
        <v>54</v>
      </c>
      <c r="K17" s="35" t="s">
        <v>55</v>
      </c>
      <c r="L17" s="36" t="s">
        <v>27</v>
      </c>
      <c r="M17" s="37">
        <v>42887</v>
      </c>
      <c r="O17" s="50"/>
    </row>
    <row r="18" spans="1:15" ht="15.75" customHeight="1" x14ac:dyDescent="0.25">
      <c r="A18" s="39">
        <v>6</v>
      </c>
      <c r="B18" s="8" t="s">
        <v>41</v>
      </c>
      <c r="C18" s="20" t="s">
        <v>18</v>
      </c>
      <c r="D18" s="32">
        <v>43413</v>
      </c>
      <c r="E18" s="22" t="s">
        <v>12</v>
      </c>
      <c r="F18" s="15">
        <v>2014001236</v>
      </c>
      <c r="G18" s="22">
        <v>90000</v>
      </c>
      <c r="H18" s="46"/>
      <c r="I18" s="22"/>
      <c r="J18" s="47" t="s">
        <v>63</v>
      </c>
      <c r="K18" s="35"/>
      <c r="L18" s="36" t="s">
        <v>32</v>
      </c>
      <c r="M18" s="37">
        <v>42125</v>
      </c>
      <c r="O18" s="50"/>
    </row>
    <row r="19" spans="1:15" ht="15.75" customHeight="1" x14ac:dyDescent="0.25">
      <c r="A19" s="53">
        <v>8</v>
      </c>
      <c r="B19" s="56" t="s">
        <v>72</v>
      </c>
      <c r="C19" s="54"/>
      <c r="D19" s="54"/>
      <c r="E19" s="54"/>
      <c r="F19" s="54"/>
      <c r="G19" s="54"/>
      <c r="H19" s="54"/>
      <c r="I19" s="54"/>
      <c r="J19" s="54"/>
      <c r="K19" s="54"/>
      <c r="L19" s="55" t="s">
        <v>21</v>
      </c>
      <c r="M19" s="54" t="s">
        <v>50</v>
      </c>
    </row>
    <row r="20" spans="1:15" ht="13.5" customHeight="1" x14ac:dyDescent="0.25">
      <c r="A20" s="115" t="s">
        <v>74</v>
      </c>
      <c r="B20" s="116"/>
      <c r="C20" s="116"/>
      <c r="D20" s="116"/>
      <c r="E20" s="116"/>
      <c r="F20" s="117"/>
      <c r="G20" s="52">
        <f>SUM(G15:G18)</f>
        <v>360000</v>
      </c>
      <c r="H20" s="49">
        <f>SUM(H7:H11)</f>
        <v>1250000</v>
      </c>
      <c r="I20" s="59"/>
      <c r="J20" s="4"/>
      <c r="K20" s="4"/>
    </row>
    <row r="21" spans="1:15" ht="13.5" customHeight="1" x14ac:dyDescent="0.25">
      <c r="A21" s="108" t="s">
        <v>71</v>
      </c>
      <c r="B21" s="109"/>
      <c r="C21" s="109"/>
      <c r="D21" s="109"/>
      <c r="E21" s="109"/>
      <c r="F21" s="110"/>
      <c r="G21" s="12">
        <f>SUM(G12:G14)</f>
        <v>180000</v>
      </c>
      <c r="H21" s="4"/>
      <c r="I21" s="4"/>
      <c r="J21" s="4"/>
      <c r="K21" s="4"/>
    </row>
    <row r="22" spans="1:15" ht="13.5" customHeight="1" x14ac:dyDescent="0.25">
      <c r="A22" s="92" t="s">
        <v>40</v>
      </c>
      <c r="B22" s="93"/>
      <c r="C22" s="93"/>
      <c r="D22" s="93"/>
      <c r="E22" s="93"/>
      <c r="F22" s="94"/>
      <c r="G22" s="10">
        <f>SUM(G20:G21)</f>
        <v>540000</v>
      </c>
      <c r="H22" s="4"/>
      <c r="I22" s="4"/>
      <c r="J22" s="4"/>
      <c r="K22" s="4"/>
    </row>
    <row r="23" spans="1:15" ht="13.5" customHeight="1" x14ac:dyDescent="0.25">
      <c r="A23" s="95" t="s">
        <v>44</v>
      </c>
      <c r="B23" s="96"/>
      <c r="C23" s="96"/>
      <c r="D23" s="96"/>
      <c r="E23" s="96"/>
      <c r="F23" s="97"/>
      <c r="G23" s="13">
        <f>PRODUCT(G22,0.12)</f>
        <v>64800</v>
      </c>
      <c r="H23" s="4"/>
      <c r="I23" s="4"/>
      <c r="J23" s="4"/>
      <c r="K23" s="4"/>
    </row>
    <row r="24" spans="1:15" ht="13.5" customHeight="1" x14ac:dyDescent="0.25">
      <c r="A24" s="98" t="s">
        <v>73</v>
      </c>
      <c r="B24" s="99"/>
      <c r="C24" s="99"/>
      <c r="D24" s="99"/>
      <c r="E24" s="99"/>
      <c r="F24" s="100"/>
      <c r="G24" s="11">
        <v>316800</v>
      </c>
      <c r="H24" s="4"/>
      <c r="I24" s="4"/>
      <c r="J24" s="4"/>
      <c r="K24" s="4"/>
    </row>
    <row r="25" spans="1:15" ht="13.5" customHeight="1" x14ac:dyDescent="0.25">
      <c r="A25" s="101" t="s">
        <v>68</v>
      </c>
      <c r="B25" s="102"/>
      <c r="C25" s="102"/>
      <c r="D25" s="102"/>
      <c r="E25" s="102"/>
      <c r="F25" s="103"/>
      <c r="G25" s="11">
        <v>69200</v>
      </c>
      <c r="H25" s="123" t="s">
        <v>83</v>
      </c>
      <c r="I25" s="124"/>
      <c r="J25" s="124"/>
      <c r="K25" s="124"/>
      <c r="L25" s="124"/>
      <c r="M25" s="124"/>
    </row>
    <row r="26" spans="1:15" ht="13.5" customHeight="1" x14ac:dyDescent="0.25">
      <c r="A26" s="101" t="s">
        <v>79</v>
      </c>
      <c r="B26" s="102"/>
      <c r="C26" s="102"/>
      <c r="D26" s="102"/>
      <c r="E26" s="102"/>
      <c r="F26" s="103"/>
      <c r="G26" s="11">
        <v>79200</v>
      </c>
      <c r="H26" s="4"/>
      <c r="I26" s="4"/>
      <c r="J26" s="4"/>
      <c r="K26" s="4"/>
    </row>
    <row r="27" spans="1:15" ht="12.75" customHeight="1" x14ac:dyDescent="0.25">
      <c r="A27" s="104" t="s">
        <v>57</v>
      </c>
      <c r="B27" s="105"/>
      <c r="C27" s="105"/>
      <c r="D27" s="105"/>
      <c r="E27" s="105"/>
      <c r="F27" s="106"/>
      <c r="G27" s="11">
        <f>SUM(G24:G26)</f>
        <v>465200</v>
      </c>
      <c r="H27" s="4"/>
      <c r="I27" s="4"/>
      <c r="J27" s="4"/>
      <c r="K27" s="4"/>
    </row>
    <row r="28" spans="1:15" ht="12.75" customHeight="1" x14ac:dyDescent="0.25">
      <c r="A28" s="125" t="s">
        <v>61</v>
      </c>
      <c r="B28" s="126"/>
      <c r="C28" s="126"/>
      <c r="D28" s="126"/>
      <c r="E28" s="126"/>
      <c r="F28" s="127"/>
      <c r="G28" s="10">
        <f>-(G22*0.05)</f>
        <v>-27000</v>
      </c>
      <c r="J28" s="6"/>
    </row>
    <row r="29" spans="1:15" ht="6.75" customHeight="1" x14ac:dyDescent="0.25"/>
    <row r="30" spans="1:15" x14ac:dyDescent="0.25">
      <c r="A30" s="22">
        <v>1</v>
      </c>
      <c r="B30" s="8" t="s">
        <v>47</v>
      </c>
      <c r="C30" s="2" t="s">
        <v>46</v>
      </c>
      <c r="D30" s="21"/>
      <c r="E30" s="22" t="s">
        <v>25</v>
      </c>
      <c r="F30" s="22"/>
      <c r="G30" s="22">
        <v>110000</v>
      </c>
      <c r="H30" s="23"/>
      <c r="I30" s="21"/>
      <c r="J30" s="24" t="s">
        <v>48</v>
      </c>
      <c r="K30" s="24" t="s">
        <v>49</v>
      </c>
      <c r="L30" s="68" t="s">
        <v>26</v>
      </c>
      <c r="M30" s="68" t="s">
        <v>51</v>
      </c>
    </row>
    <row r="31" spans="1:15" x14ac:dyDescent="0.25">
      <c r="A31" s="91" t="s">
        <v>78</v>
      </c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</row>
  </sheetData>
  <mergeCells count="16">
    <mergeCell ref="A28:F28"/>
    <mergeCell ref="A31:M31"/>
    <mergeCell ref="A22:F22"/>
    <mergeCell ref="A23:F23"/>
    <mergeCell ref="A24:F24"/>
    <mergeCell ref="A25:F25"/>
    <mergeCell ref="A26:F26"/>
    <mergeCell ref="A27:F27"/>
    <mergeCell ref="A21:F21"/>
    <mergeCell ref="F12:M12"/>
    <mergeCell ref="H25:M25"/>
    <mergeCell ref="A1:K1"/>
    <mergeCell ref="E2:I2"/>
    <mergeCell ref="C4:J4"/>
    <mergeCell ref="J6:K6"/>
    <mergeCell ref="A20:F20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Normal="100" workbookViewId="0">
      <selection activeCell="J36" sqref="J36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111" t="s">
        <v>84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5" ht="16.5" customHeight="1" x14ac:dyDescent="0.3">
      <c r="A2" s="1" t="s">
        <v>0</v>
      </c>
      <c r="E2" s="112" t="s">
        <v>59</v>
      </c>
      <c r="F2" s="112"/>
      <c r="G2" s="112"/>
      <c r="H2" s="112"/>
      <c r="I2" s="112"/>
      <c r="J2" s="3" t="s">
        <v>38</v>
      </c>
    </row>
    <row r="3" spans="1:15" ht="18.75" customHeight="1" x14ac:dyDescent="0.3">
      <c r="A3" s="1" t="s">
        <v>1</v>
      </c>
      <c r="E3" s="3" t="s">
        <v>58</v>
      </c>
      <c r="F3" s="3"/>
      <c r="G3" s="3"/>
      <c r="H3" s="3"/>
      <c r="I3" s="3"/>
    </row>
    <row r="4" spans="1:15" ht="17.25" customHeight="1" x14ac:dyDescent="0.3">
      <c r="A4" s="1" t="s">
        <v>2</v>
      </c>
      <c r="C4" s="113" t="s">
        <v>60</v>
      </c>
      <c r="D4" s="113"/>
      <c r="E4" s="113"/>
      <c r="F4" s="113"/>
      <c r="G4" s="113"/>
      <c r="H4" s="113"/>
      <c r="I4" s="113"/>
      <c r="J4" s="113"/>
    </row>
    <row r="5" spans="1:15" ht="6" customHeight="1" x14ac:dyDescent="0.3">
      <c r="A5" s="69"/>
    </row>
    <row r="6" spans="1:15" ht="15.75" customHeight="1" x14ac:dyDescent="0.25">
      <c r="A6" s="21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5" t="s">
        <v>9</v>
      </c>
      <c r="H6" s="18" t="s">
        <v>35</v>
      </c>
      <c r="I6" s="14" t="s">
        <v>34</v>
      </c>
      <c r="J6" s="114" t="s">
        <v>15</v>
      </c>
      <c r="K6" s="114"/>
      <c r="L6" s="70" t="s">
        <v>16</v>
      </c>
      <c r="M6" s="70" t="s">
        <v>31</v>
      </c>
    </row>
    <row r="7" spans="1:15" ht="15.75" customHeight="1" x14ac:dyDescent="0.25">
      <c r="A7" s="25"/>
      <c r="B7" s="26" t="s">
        <v>10</v>
      </c>
      <c r="C7" s="9" t="s">
        <v>11</v>
      </c>
      <c r="D7" s="27">
        <v>25416</v>
      </c>
      <c r="E7" s="27" t="s">
        <v>12</v>
      </c>
      <c r="F7" s="16">
        <v>2014001482</v>
      </c>
      <c r="G7" s="27"/>
      <c r="H7" s="57">
        <v>160000</v>
      </c>
      <c r="I7" s="27"/>
      <c r="J7" s="28" t="s">
        <v>13</v>
      </c>
      <c r="K7" s="29" t="s">
        <v>14</v>
      </c>
      <c r="L7" s="30" t="s">
        <v>26</v>
      </c>
      <c r="M7" s="31">
        <v>41883</v>
      </c>
    </row>
    <row r="8" spans="1:15" ht="15.75" customHeight="1" x14ac:dyDescent="0.25">
      <c r="A8" s="38"/>
      <c r="B8" s="26" t="s">
        <v>42</v>
      </c>
      <c r="C8" s="9" t="s">
        <v>18</v>
      </c>
      <c r="D8" s="27">
        <v>42472</v>
      </c>
      <c r="E8" s="27" t="s">
        <v>12</v>
      </c>
      <c r="F8" s="16"/>
      <c r="G8" s="27"/>
      <c r="H8" s="57">
        <v>40000</v>
      </c>
      <c r="I8" s="27"/>
      <c r="J8" s="29" t="s">
        <v>62</v>
      </c>
      <c r="K8" s="29" t="s">
        <v>43</v>
      </c>
      <c r="L8" s="30" t="s">
        <v>27</v>
      </c>
      <c r="M8" s="31">
        <v>42461</v>
      </c>
    </row>
    <row r="9" spans="1:15" ht="15.75" customHeight="1" x14ac:dyDescent="0.25">
      <c r="A9" s="38"/>
      <c r="B9" s="26" t="s">
        <v>45</v>
      </c>
      <c r="C9" s="9" t="s">
        <v>46</v>
      </c>
      <c r="D9" s="27"/>
      <c r="E9" s="27" t="s">
        <v>25</v>
      </c>
      <c r="F9" s="16"/>
      <c r="G9" s="27"/>
      <c r="H9" s="57">
        <v>320000</v>
      </c>
      <c r="I9" s="27"/>
      <c r="J9" s="29"/>
      <c r="K9" s="29"/>
      <c r="L9" s="30" t="s">
        <v>27</v>
      </c>
      <c r="M9" s="31">
        <v>41883</v>
      </c>
    </row>
    <row r="10" spans="1:15" ht="15.75" customHeight="1" x14ac:dyDescent="0.25">
      <c r="A10" s="38"/>
      <c r="B10" s="26" t="s">
        <v>29</v>
      </c>
      <c r="C10" s="19" t="s">
        <v>18</v>
      </c>
      <c r="D10" s="25">
        <v>6787</v>
      </c>
      <c r="E10" s="27" t="s">
        <v>12</v>
      </c>
      <c r="F10" s="16">
        <v>20140011547</v>
      </c>
      <c r="G10" s="45"/>
      <c r="H10" s="57">
        <v>420000</v>
      </c>
      <c r="I10" s="27"/>
      <c r="J10" s="29" t="s">
        <v>30</v>
      </c>
      <c r="K10" s="29"/>
      <c r="L10" s="30" t="s">
        <v>28</v>
      </c>
      <c r="M10" s="31">
        <v>41883</v>
      </c>
    </row>
    <row r="11" spans="1:15" ht="15.75" customHeight="1" x14ac:dyDescent="0.25">
      <c r="A11" s="26"/>
      <c r="B11" s="26" t="s">
        <v>41</v>
      </c>
      <c r="C11" s="19" t="s">
        <v>18</v>
      </c>
      <c r="D11" s="25">
        <v>43413</v>
      </c>
      <c r="E11" s="26" t="s">
        <v>12</v>
      </c>
      <c r="F11" s="16">
        <v>2014001236</v>
      </c>
      <c r="G11" s="27">
        <v>90000</v>
      </c>
      <c r="H11" s="58">
        <v>310000</v>
      </c>
      <c r="I11" s="26"/>
      <c r="J11" s="26" t="s">
        <v>63</v>
      </c>
      <c r="K11" s="26"/>
      <c r="L11" s="30" t="s">
        <v>32</v>
      </c>
      <c r="M11" s="26">
        <v>42125</v>
      </c>
    </row>
    <row r="12" spans="1:15" ht="15.75" customHeight="1" x14ac:dyDescent="0.25">
      <c r="A12" s="22">
        <v>1</v>
      </c>
      <c r="B12" s="8" t="s">
        <v>47</v>
      </c>
      <c r="C12" s="2" t="s">
        <v>46</v>
      </c>
      <c r="D12" s="21"/>
      <c r="E12" s="22" t="s">
        <v>25</v>
      </c>
      <c r="F12" s="22"/>
      <c r="G12" s="22">
        <v>110000</v>
      </c>
      <c r="H12" s="23"/>
      <c r="I12" s="21"/>
      <c r="J12" s="24" t="s">
        <v>48</v>
      </c>
      <c r="K12" s="24" t="s">
        <v>49</v>
      </c>
      <c r="L12" s="71" t="s">
        <v>26</v>
      </c>
      <c r="M12" s="71" t="s">
        <v>51</v>
      </c>
    </row>
    <row r="13" spans="1:15" ht="15.75" customHeight="1" x14ac:dyDescent="0.25">
      <c r="A13" s="22">
        <v>2</v>
      </c>
      <c r="B13" s="48" t="s">
        <v>64</v>
      </c>
      <c r="C13" s="2" t="s">
        <v>24</v>
      </c>
      <c r="D13" s="32"/>
      <c r="E13" s="22" t="s">
        <v>25</v>
      </c>
      <c r="F13" s="15"/>
      <c r="G13" s="22">
        <v>90000</v>
      </c>
      <c r="H13" s="23"/>
      <c r="I13" s="22"/>
      <c r="J13" s="47" t="s">
        <v>36</v>
      </c>
      <c r="K13" s="35" t="s">
        <v>37</v>
      </c>
      <c r="L13" s="36" t="s">
        <v>33</v>
      </c>
      <c r="M13" s="37">
        <v>41913</v>
      </c>
    </row>
    <row r="14" spans="1:15" ht="15.75" customHeight="1" x14ac:dyDescent="0.25">
      <c r="A14" s="22">
        <v>3</v>
      </c>
      <c r="B14" s="41" t="s">
        <v>69</v>
      </c>
      <c r="C14" s="7" t="s">
        <v>70</v>
      </c>
      <c r="D14" s="34"/>
      <c r="E14" s="22" t="s">
        <v>25</v>
      </c>
      <c r="F14" s="17"/>
      <c r="G14" s="34">
        <v>90000</v>
      </c>
      <c r="H14" s="42"/>
      <c r="I14" s="34"/>
      <c r="J14" s="43">
        <v>41170410</v>
      </c>
      <c r="K14" s="43">
        <v>44975878</v>
      </c>
      <c r="L14" s="51" t="s">
        <v>28</v>
      </c>
      <c r="M14" s="44">
        <v>43344</v>
      </c>
    </row>
    <row r="15" spans="1:15" ht="15.75" customHeight="1" x14ac:dyDescent="0.25">
      <c r="A15" s="22">
        <v>4</v>
      </c>
      <c r="B15" s="8" t="s">
        <v>65</v>
      </c>
      <c r="C15" s="2" t="s">
        <v>56</v>
      </c>
      <c r="D15" s="22">
        <v>57363</v>
      </c>
      <c r="E15" s="22" t="s">
        <v>23</v>
      </c>
      <c r="F15" s="15"/>
      <c r="G15" s="22">
        <v>90000</v>
      </c>
      <c r="H15" s="23"/>
      <c r="I15" s="34"/>
      <c r="J15" s="35" t="s">
        <v>66</v>
      </c>
      <c r="K15" s="35" t="s">
        <v>67</v>
      </c>
      <c r="L15" s="36" t="s">
        <v>22</v>
      </c>
      <c r="M15" s="37">
        <v>43132</v>
      </c>
      <c r="O15" s="50"/>
    </row>
    <row r="16" spans="1:15" ht="15.75" customHeight="1" x14ac:dyDescent="0.25">
      <c r="A16" s="22">
        <v>5</v>
      </c>
      <c r="B16" s="8" t="s">
        <v>17</v>
      </c>
      <c r="C16" s="2" t="s">
        <v>39</v>
      </c>
      <c r="D16" s="22">
        <v>23510</v>
      </c>
      <c r="E16" s="22" t="s">
        <v>12</v>
      </c>
      <c r="F16" s="15">
        <v>2014001388</v>
      </c>
      <c r="G16" s="33">
        <v>90000</v>
      </c>
      <c r="H16" s="23"/>
      <c r="I16" s="34"/>
      <c r="J16" s="35" t="s">
        <v>19</v>
      </c>
      <c r="K16" s="35"/>
      <c r="L16" s="36" t="s">
        <v>20</v>
      </c>
      <c r="M16" s="37">
        <v>41883</v>
      </c>
      <c r="O16" s="50"/>
    </row>
    <row r="17" spans="1:15" ht="15.75" customHeight="1" x14ac:dyDescent="0.25">
      <c r="A17" s="22">
        <v>6</v>
      </c>
      <c r="B17" s="8" t="s">
        <v>52</v>
      </c>
      <c r="C17" s="2" t="s">
        <v>46</v>
      </c>
      <c r="D17" s="22">
        <v>90943</v>
      </c>
      <c r="E17" s="22" t="s">
        <v>53</v>
      </c>
      <c r="F17" s="15">
        <v>2014001387</v>
      </c>
      <c r="G17" s="22">
        <v>90000</v>
      </c>
      <c r="H17" s="23"/>
      <c r="I17" s="34"/>
      <c r="J17" s="35" t="s">
        <v>54</v>
      </c>
      <c r="K17" s="35" t="s">
        <v>55</v>
      </c>
      <c r="L17" s="36" t="s">
        <v>27</v>
      </c>
      <c r="M17" s="37">
        <v>42887</v>
      </c>
      <c r="O17" s="50"/>
    </row>
    <row r="18" spans="1:15" ht="15.75" customHeight="1" x14ac:dyDescent="0.25">
      <c r="A18" s="22">
        <v>7</v>
      </c>
      <c r="B18" s="8" t="s">
        <v>41</v>
      </c>
      <c r="C18" s="20" t="s">
        <v>18</v>
      </c>
      <c r="D18" s="32">
        <v>43413</v>
      </c>
      <c r="E18" s="22" t="s">
        <v>12</v>
      </c>
      <c r="F18" s="15">
        <v>2014001236</v>
      </c>
      <c r="G18" s="22">
        <v>90000</v>
      </c>
      <c r="H18" s="46"/>
      <c r="I18" s="22"/>
      <c r="J18" s="47" t="s">
        <v>63</v>
      </c>
      <c r="K18" s="35"/>
      <c r="L18" s="36" t="s">
        <v>32</v>
      </c>
      <c r="M18" s="37">
        <v>42125</v>
      </c>
      <c r="O18" s="50"/>
    </row>
    <row r="19" spans="1:15" ht="15.75" customHeight="1" x14ac:dyDescent="0.25">
      <c r="A19" s="22">
        <v>8</v>
      </c>
      <c r="B19" s="56" t="s">
        <v>72</v>
      </c>
      <c r="C19" s="54"/>
      <c r="D19" s="54"/>
      <c r="E19" s="54"/>
      <c r="F19" s="54"/>
      <c r="G19" s="54"/>
      <c r="H19" s="54"/>
      <c r="I19" s="54"/>
      <c r="J19" s="54"/>
      <c r="K19" s="54"/>
      <c r="L19" s="55" t="s">
        <v>21</v>
      </c>
      <c r="M19" s="54" t="s">
        <v>50</v>
      </c>
    </row>
    <row r="20" spans="1:15" ht="13.5" customHeight="1" x14ac:dyDescent="0.25">
      <c r="A20" s="115" t="s">
        <v>74</v>
      </c>
      <c r="B20" s="116"/>
      <c r="C20" s="116"/>
      <c r="D20" s="116"/>
      <c r="E20" s="116"/>
      <c r="F20" s="117"/>
      <c r="G20" s="52">
        <f>SUM(G15:G18)</f>
        <v>360000</v>
      </c>
      <c r="H20" s="49">
        <f>SUM(H7:H11)</f>
        <v>1250000</v>
      </c>
      <c r="I20" s="59"/>
      <c r="J20" s="4"/>
      <c r="K20" s="4"/>
    </row>
    <row r="21" spans="1:15" ht="13.5" customHeight="1" x14ac:dyDescent="0.25">
      <c r="A21" s="108" t="s">
        <v>71</v>
      </c>
      <c r="B21" s="109"/>
      <c r="C21" s="109"/>
      <c r="D21" s="109"/>
      <c r="E21" s="109"/>
      <c r="F21" s="110"/>
      <c r="G21" s="12">
        <f>SUM(G12:G14)</f>
        <v>290000</v>
      </c>
      <c r="H21" s="4"/>
      <c r="I21" s="4"/>
      <c r="J21" s="4"/>
      <c r="K21" s="4"/>
    </row>
    <row r="22" spans="1:15" ht="13.5" customHeight="1" x14ac:dyDescent="0.25">
      <c r="A22" s="92" t="s">
        <v>40</v>
      </c>
      <c r="B22" s="93"/>
      <c r="C22" s="93"/>
      <c r="D22" s="93"/>
      <c r="E22" s="93"/>
      <c r="F22" s="94"/>
      <c r="G22" s="10">
        <f>SUM(G20:G21)</f>
        <v>650000</v>
      </c>
      <c r="H22" s="4"/>
      <c r="I22" s="4"/>
      <c r="J22" s="4"/>
      <c r="K22" s="4"/>
    </row>
    <row r="23" spans="1:15" ht="13.5" customHeight="1" x14ac:dyDescent="0.25">
      <c r="A23" s="95" t="s">
        <v>44</v>
      </c>
      <c r="B23" s="96"/>
      <c r="C23" s="96"/>
      <c r="D23" s="96"/>
      <c r="E23" s="96"/>
      <c r="F23" s="97"/>
      <c r="G23" s="13">
        <f>PRODUCT(G22,0.12)</f>
        <v>78000</v>
      </c>
      <c r="H23" s="4"/>
      <c r="I23" s="4"/>
      <c r="J23" s="4"/>
      <c r="K23" s="4"/>
    </row>
    <row r="24" spans="1:15" ht="13.5" customHeight="1" x14ac:dyDescent="0.25">
      <c r="A24" s="98" t="s">
        <v>73</v>
      </c>
      <c r="B24" s="99"/>
      <c r="C24" s="99"/>
      <c r="D24" s="99"/>
      <c r="E24" s="99"/>
      <c r="F24" s="100"/>
      <c r="G24" s="11">
        <v>316800</v>
      </c>
      <c r="H24" s="4"/>
      <c r="I24" s="4"/>
      <c r="J24" s="4"/>
      <c r="K24" s="4"/>
    </row>
    <row r="25" spans="1:15" ht="13.5" customHeight="1" x14ac:dyDescent="0.25">
      <c r="A25" s="101" t="s">
        <v>68</v>
      </c>
      <c r="B25" s="102"/>
      <c r="C25" s="102"/>
      <c r="D25" s="102"/>
      <c r="E25" s="102"/>
      <c r="F25" s="103"/>
      <c r="G25" s="11">
        <v>69200</v>
      </c>
      <c r="H25" s="123" t="s">
        <v>83</v>
      </c>
      <c r="I25" s="124"/>
      <c r="J25" s="124"/>
      <c r="K25" s="124"/>
      <c r="L25" s="124"/>
      <c r="M25" s="124"/>
    </row>
    <row r="26" spans="1:15" ht="13.5" customHeight="1" x14ac:dyDescent="0.25">
      <c r="A26" s="101" t="s">
        <v>79</v>
      </c>
      <c r="B26" s="102"/>
      <c r="C26" s="102"/>
      <c r="D26" s="102"/>
      <c r="E26" s="102"/>
      <c r="F26" s="103"/>
      <c r="G26" s="11">
        <v>79200</v>
      </c>
      <c r="H26" s="4"/>
      <c r="I26" s="4"/>
      <c r="J26" s="4"/>
      <c r="K26" s="4"/>
    </row>
    <row r="27" spans="1:15" ht="12.75" customHeight="1" x14ac:dyDescent="0.25">
      <c r="A27" s="104" t="s">
        <v>57</v>
      </c>
      <c r="B27" s="105"/>
      <c r="C27" s="105"/>
      <c r="D27" s="105"/>
      <c r="E27" s="105"/>
      <c r="F27" s="106"/>
      <c r="G27" s="11">
        <f>SUM(G24:G26)</f>
        <v>465200</v>
      </c>
      <c r="H27" s="4"/>
      <c r="I27" s="4"/>
      <c r="J27" s="4"/>
      <c r="K27" s="4"/>
    </row>
    <row r="28" spans="1:15" ht="12.75" customHeight="1" x14ac:dyDescent="0.25">
      <c r="A28" s="125" t="s">
        <v>61</v>
      </c>
      <c r="B28" s="126"/>
      <c r="C28" s="126"/>
      <c r="D28" s="126"/>
      <c r="E28" s="126"/>
      <c r="F28" s="127"/>
      <c r="G28" s="10">
        <f>-(G22*0.05)</f>
        <v>-32500</v>
      </c>
      <c r="J28" s="6"/>
    </row>
    <row r="29" spans="1:15" ht="6.75" customHeight="1" x14ac:dyDescent="0.25"/>
    <row r="30" spans="1:15" x14ac:dyDescent="0.25">
      <c r="A30" s="22">
        <v>1</v>
      </c>
      <c r="B30" s="8" t="s">
        <v>47</v>
      </c>
      <c r="C30" s="2" t="s">
        <v>46</v>
      </c>
      <c r="D30" s="21"/>
      <c r="E30" s="22" t="s">
        <v>25</v>
      </c>
      <c r="F30" s="22"/>
      <c r="G30" s="22">
        <v>110000</v>
      </c>
      <c r="H30" s="23"/>
      <c r="I30" s="21"/>
      <c r="J30" s="24" t="s">
        <v>48</v>
      </c>
      <c r="K30" s="24" t="s">
        <v>49</v>
      </c>
      <c r="L30" s="71" t="s">
        <v>26</v>
      </c>
      <c r="M30" s="71" t="s">
        <v>51</v>
      </c>
    </row>
    <row r="31" spans="1:15" x14ac:dyDescent="0.25">
      <c r="A31" s="91" t="s">
        <v>78</v>
      </c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</row>
  </sheetData>
  <mergeCells count="15">
    <mergeCell ref="A26:F26"/>
    <mergeCell ref="A27:F27"/>
    <mergeCell ref="A28:F28"/>
    <mergeCell ref="A31:M31"/>
    <mergeCell ref="A21:F21"/>
    <mergeCell ref="A22:F22"/>
    <mergeCell ref="A23:F23"/>
    <mergeCell ref="A24:F24"/>
    <mergeCell ref="A25:F25"/>
    <mergeCell ref="H25:M25"/>
    <mergeCell ref="A1:K1"/>
    <mergeCell ref="E2:I2"/>
    <mergeCell ref="C4:J4"/>
    <mergeCell ref="J6:K6"/>
    <mergeCell ref="A20:F20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Normal="100" workbookViewId="0">
      <selection activeCell="A30" sqref="A30:F30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111" t="s">
        <v>85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5" ht="16.5" customHeight="1" x14ac:dyDescent="0.3">
      <c r="A2" s="1" t="s">
        <v>0</v>
      </c>
      <c r="E2" s="112" t="s">
        <v>59</v>
      </c>
      <c r="F2" s="112"/>
      <c r="G2" s="112"/>
      <c r="H2" s="112"/>
      <c r="I2" s="112"/>
      <c r="J2" s="3" t="s">
        <v>38</v>
      </c>
    </row>
    <row r="3" spans="1:15" ht="18.75" customHeight="1" x14ac:dyDescent="0.3">
      <c r="A3" s="1" t="s">
        <v>1</v>
      </c>
      <c r="E3" s="3" t="s">
        <v>58</v>
      </c>
      <c r="F3" s="3"/>
      <c r="G3" s="3"/>
      <c r="H3" s="3"/>
      <c r="I3" s="3"/>
    </row>
    <row r="4" spans="1:15" ht="17.25" customHeight="1" x14ac:dyDescent="0.3">
      <c r="A4" s="1" t="s">
        <v>2</v>
      </c>
      <c r="C4" s="113" t="s">
        <v>60</v>
      </c>
      <c r="D4" s="113"/>
      <c r="E4" s="113"/>
      <c r="F4" s="113"/>
      <c r="G4" s="113"/>
      <c r="H4" s="113"/>
      <c r="I4" s="113"/>
      <c r="J4" s="113"/>
    </row>
    <row r="5" spans="1:15" ht="6" customHeight="1" x14ac:dyDescent="0.3">
      <c r="A5" s="72"/>
    </row>
    <row r="6" spans="1:15" ht="15.75" customHeight="1" x14ac:dyDescent="0.25">
      <c r="A6" s="21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5" t="s">
        <v>9</v>
      </c>
      <c r="H6" s="18" t="s">
        <v>35</v>
      </c>
      <c r="I6" s="14" t="s">
        <v>34</v>
      </c>
      <c r="J6" s="114" t="s">
        <v>15</v>
      </c>
      <c r="K6" s="114"/>
      <c r="L6" s="73" t="s">
        <v>16</v>
      </c>
      <c r="M6" s="73" t="s">
        <v>31</v>
      </c>
    </row>
    <row r="7" spans="1:15" ht="15.75" customHeight="1" x14ac:dyDescent="0.25">
      <c r="A7" s="25"/>
      <c r="B7" s="26" t="s">
        <v>10</v>
      </c>
      <c r="C7" s="9" t="s">
        <v>11</v>
      </c>
      <c r="D7" s="27">
        <v>25416</v>
      </c>
      <c r="E7" s="27" t="s">
        <v>12</v>
      </c>
      <c r="F7" s="16">
        <v>2014001482</v>
      </c>
      <c r="G7" s="27"/>
      <c r="H7" s="57">
        <v>160000</v>
      </c>
      <c r="I7" s="27"/>
      <c r="J7" s="28" t="s">
        <v>13</v>
      </c>
      <c r="K7" s="29" t="s">
        <v>14</v>
      </c>
      <c r="L7" s="30" t="s">
        <v>26</v>
      </c>
      <c r="M7" s="31">
        <v>41883</v>
      </c>
    </row>
    <row r="8" spans="1:15" ht="15.75" customHeight="1" x14ac:dyDescent="0.25">
      <c r="A8" s="38"/>
      <c r="B8" s="26" t="s">
        <v>42</v>
      </c>
      <c r="C8" s="9" t="s">
        <v>18</v>
      </c>
      <c r="D8" s="27">
        <v>42472</v>
      </c>
      <c r="E8" s="27" t="s">
        <v>12</v>
      </c>
      <c r="F8" s="16"/>
      <c r="G8" s="27"/>
      <c r="H8" s="57">
        <v>40000</v>
      </c>
      <c r="I8" s="27"/>
      <c r="J8" s="29" t="s">
        <v>62</v>
      </c>
      <c r="K8" s="29" t="s">
        <v>43</v>
      </c>
      <c r="L8" s="30" t="s">
        <v>27</v>
      </c>
      <c r="M8" s="31">
        <v>42461</v>
      </c>
    </row>
    <row r="9" spans="1:15" ht="15.75" customHeight="1" x14ac:dyDescent="0.25">
      <c r="A9" s="38"/>
      <c r="B9" s="26" t="s">
        <v>45</v>
      </c>
      <c r="C9" s="9" t="s">
        <v>46</v>
      </c>
      <c r="D9" s="27"/>
      <c r="E9" s="27" t="s">
        <v>25</v>
      </c>
      <c r="F9" s="16"/>
      <c r="G9" s="27"/>
      <c r="H9" s="57">
        <v>320000</v>
      </c>
      <c r="I9" s="27"/>
      <c r="J9" s="29"/>
      <c r="K9" s="29"/>
      <c r="L9" s="30" t="s">
        <v>27</v>
      </c>
      <c r="M9" s="31">
        <v>41883</v>
      </c>
    </row>
    <row r="10" spans="1:15" ht="15.75" customHeight="1" x14ac:dyDescent="0.25">
      <c r="A10" s="38"/>
      <c r="B10" s="26" t="s">
        <v>29</v>
      </c>
      <c r="C10" s="19" t="s">
        <v>18</v>
      </c>
      <c r="D10" s="25">
        <v>6787</v>
      </c>
      <c r="E10" s="27" t="s">
        <v>12</v>
      </c>
      <c r="F10" s="16">
        <v>20140011547</v>
      </c>
      <c r="G10" s="45"/>
      <c r="H10" s="57">
        <v>420000</v>
      </c>
      <c r="I10" s="27"/>
      <c r="J10" s="29" t="s">
        <v>30</v>
      </c>
      <c r="K10" s="29"/>
      <c r="L10" s="30" t="s">
        <v>28</v>
      </c>
      <c r="M10" s="31">
        <v>41883</v>
      </c>
    </row>
    <row r="11" spans="1:15" ht="15.75" customHeight="1" x14ac:dyDescent="0.25">
      <c r="A11" s="26"/>
      <c r="B11" s="26" t="s">
        <v>41</v>
      </c>
      <c r="C11" s="19" t="s">
        <v>18</v>
      </c>
      <c r="D11" s="25">
        <v>43413</v>
      </c>
      <c r="E11" s="26" t="s">
        <v>12</v>
      </c>
      <c r="F11" s="16">
        <v>2014001236</v>
      </c>
      <c r="G11" s="27">
        <v>90000</v>
      </c>
      <c r="H11" s="58">
        <v>310000</v>
      </c>
      <c r="I11" s="26"/>
      <c r="J11" s="26" t="s">
        <v>63</v>
      </c>
      <c r="K11" s="26"/>
      <c r="L11" s="30" t="s">
        <v>32</v>
      </c>
      <c r="M11" s="26">
        <v>42125</v>
      </c>
    </row>
    <row r="12" spans="1:15" ht="15.75" customHeight="1" x14ac:dyDescent="0.25">
      <c r="A12" s="22">
        <v>1</v>
      </c>
      <c r="B12" s="8" t="s">
        <v>47</v>
      </c>
      <c r="C12" s="2" t="s">
        <v>46</v>
      </c>
      <c r="D12" s="21"/>
      <c r="E12" s="22" t="s">
        <v>25</v>
      </c>
      <c r="F12" s="22"/>
      <c r="G12" s="22">
        <v>110000</v>
      </c>
      <c r="H12" s="23"/>
      <c r="I12" s="21"/>
      <c r="J12" s="24" t="s">
        <v>48</v>
      </c>
      <c r="K12" s="24" t="s">
        <v>49</v>
      </c>
      <c r="L12" s="74" t="s">
        <v>26</v>
      </c>
      <c r="M12" s="74" t="s">
        <v>51</v>
      </c>
    </row>
    <row r="13" spans="1:15" ht="15.75" customHeight="1" x14ac:dyDescent="0.25">
      <c r="A13" s="22">
        <v>2</v>
      </c>
      <c r="B13" s="48" t="s">
        <v>64</v>
      </c>
      <c r="C13" s="2" t="s">
        <v>24</v>
      </c>
      <c r="D13" s="32"/>
      <c r="E13" s="22" t="s">
        <v>25</v>
      </c>
      <c r="F13" s="15"/>
      <c r="G13" s="22">
        <v>90000</v>
      </c>
      <c r="H13" s="23"/>
      <c r="I13" s="22"/>
      <c r="J13" s="47" t="s">
        <v>36</v>
      </c>
      <c r="K13" s="35" t="s">
        <v>37</v>
      </c>
      <c r="L13" s="36" t="s">
        <v>33</v>
      </c>
      <c r="M13" s="37">
        <v>41913</v>
      </c>
    </row>
    <row r="14" spans="1:15" ht="15.75" customHeight="1" x14ac:dyDescent="0.25">
      <c r="A14" s="22">
        <v>3</v>
      </c>
      <c r="B14" s="41" t="s">
        <v>69</v>
      </c>
      <c r="C14" s="7" t="s">
        <v>70</v>
      </c>
      <c r="D14" s="34"/>
      <c r="E14" s="22" t="s">
        <v>25</v>
      </c>
      <c r="F14" s="17"/>
      <c r="G14" s="34">
        <v>90000</v>
      </c>
      <c r="H14" s="42"/>
      <c r="I14" s="34"/>
      <c r="J14" s="43">
        <v>41170410</v>
      </c>
      <c r="K14" s="43">
        <v>44975878</v>
      </c>
      <c r="L14" s="51" t="s">
        <v>28</v>
      </c>
      <c r="M14" s="44">
        <v>43344</v>
      </c>
    </row>
    <row r="15" spans="1:15" ht="15.75" customHeight="1" x14ac:dyDescent="0.25">
      <c r="A15" s="22">
        <v>4</v>
      </c>
      <c r="B15" s="8" t="s">
        <v>65</v>
      </c>
      <c r="C15" s="2" t="s">
        <v>56</v>
      </c>
      <c r="D15" s="22">
        <v>57363</v>
      </c>
      <c r="E15" s="22" t="s">
        <v>23</v>
      </c>
      <c r="F15" s="15"/>
      <c r="G15" s="22">
        <v>90000</v>
      </c>
      <c r="H15" s="23"/>
      <c r="I15" s="34"/>
      <c r="J15" s="35" t="s">
        <v>66</v>
      </c>
      <c r="K15" s="35" t="s">
        <v>67</v>
      </c>
      <c r="L15" s="36" t="s">
        <v>22</v>
      </c>
      <c r="M15" s="37">
        <v>43132</v>
      </c>
      <c r="O15" s="50"/>
    </row>
    <row r="16" spans="1:15" ht="15.75" customHeight="1" x14ac:dyDescent="0.25">
      <c r="A16" s="22">
        <v>5</v>
      </c>
      <c r="B16" s="8" t="s">
        <v>17</v>
      </c>
      <c r="C16" s="2" t="s">
        <v>39</v>
      </c>
      <c r="D16" s="22">
        <v>23510</v>
      </c>
      <c r="E16" s="22" t="s">
        <v>12</v>
      </c>
      <c r="F16" s="15">
        <v>2014001388</v>
      </c>
      <c r="G16" s="33">
        <v>90000</v>
      </c>
      <c r="H16" s="23"/>
      <c r="I16" s="34"/>
      <c r="J16" s="35" t="s">
        <v>19</v>
      </c>
      <c r="K16" s="35"/>
      <c r="L16" s="36" t="s">
        <v>20</v>
      </c>
      <c r="M16" s="37">
        <v>41883</v>
      </c>
      <c r="O16" s="50"/>
    </row>
    <row r="17" spans="1:15" ht="15.75" customHeight="1" x14ac:dyDescent="0.25">
      <c r="A17" s="22">
        <v>6</v>
      </c>
      <c r="B17" s="8" t="s">
        <v>52</v>
      </c>
      <c r="C17" s="2" t="s">
        <v>46</v>
      </c>
      <c r="D17" s="22">
        <v>90943</v>
      </c>
      <c r="E17" s="22" t="s">
        <v>53</v>
      </c>
      <c r="F17" s="15">
        <v>2014001387</v>
      </c>
      <c r="G17" s="22">
        <v>90000</v>
      </c>
      <c r="H17" s="23"/>
      <c r="I17" s="34"/>
      <c r="J17" s="35" t="s">
        <v>54</v>
      </c>
      <c r="K17" s="35" t="s">
        <v>55</v>
      </c>
      <c r="L17" s="36" t="s">
        <v>27</v>
      </c>
      <c r="M17" s="37">
        <v>42887</v>
      </c>
      <c r="O17" s="50"/>
    </row>
    <row r="18" spans="1:15" ht="15.75" customHeight="1" x14ac:dyDescent="0.25">
      <c r="A18" s="22">
        <v>7</v>
      </c>
      <c r="B18" s="8" t="s">
        <v>41</v>
      </c>
      <c r="C18" s="20" t="s">
        <v>18</v>
      </c>
      <c r="D18" s="32">
        <v>43413</v>
      </c>
      <c r="E18" s="22" t="s">
        <v>12</v>
      </c>
      <c r="F18" s="15">
        <v>2014001236</v>
      </c>
      <c r="G18" s="22">
        <v>90000</v>
      </c>
      <c r="H18" s="46"/>
      <c r="I18" s="22"/>
      <c r="J18" s="47" t="s">
        <v>63</v>
      </c>
      <c r="K18" s="35"/>
      <c r="L18" s="36" t="s">
        <v>32</v>
      </c>
      <c r="M18" s="37">
        <v>42125</v>
      </c>
      <c r="O18" s="50"/>
    </row>
    <row r="19" spans="1:15" ht="15.75" customHeight="1" x14ac:dyDescent="0.25">
      <c r="A19" s="22">
        <v>8</v>
      </c>
      <c r="B19" s="56" t="s">
        <v>72</v>
      </c>
      <c r="C19" s="54"/>
      <c r="D19" s="54"/>
      <c r="E19" s="54"/>
      <c r="F19" s="54"/>
      <c r="G19" s="54"/>
      <c r="H19" s="54"/>
      <c r="I19" s="54"/>
      <c r="J19" s="54"/>
      <c r="K19" s="54"/>
      <c r="L19" s="55" t="s">
        <v>21</v>
      </c>
      <c r="M19" s="54" t="s">
        <v>50</v>
      </c>
    </row>
    <row r="20" spans="1:15" ht="13.5" customHeight="1" x14ac:dyDescent="0.25">
      <c r="A20" s="115" t="s">
        <v>74</v>
      </c>
      <c r="B20" s="116"/>
      <c r="C20" s="116"/>
      <c r="D20" s="116"/>
      <c r="E20" s="116"/>
      <c r="F20" s="117"/>
      <c r="G20" s="52">
        <f>SUM(G15:G18)</f>
        <v>360000</v>
      </c>
      <c r="H20" s="49">
        <f>SUM(H7:H11)</f>
        <v>1250000</v>
      </c>
      <c r="I20" s="59"/>
      <c r="J20" s="4"/>
      <c r="K20" s="4"/>
    </row>
    <row r="21" spans="1:15" ht="13.5" customHeight="1" x14ac:dyDescent="0.25">
      <c r="A21" s="108" t="s">
        <v>71</v>
      </c>
      <c r="B21" s="109"/>
      <c r="C21" s="109"/>
      <c r="D21" s="109"/>
      <c r="E21" s="109"/>
      <c r="F21" s="110"/>
      <c r="G21" s="12">
        <f>SUM(G12:G14)</f>
        <v>290000</v>
      </c>
      <c r="H21" s="4"/>
      <c r="I21" s="4"/>
      <c r="J21" s="4"/>
      <c r="K21" s="4"/>
    </row>
    <row r="22" spans="1:15" ht="13.5" customHeight="1" x14ac:dyDescent="0.25">
      <c r="A22" s="92" t="s">
        <v>40</v>
      </c>
      <c r="B22" s="93"/>
      <c r="C22" s="93"/>
      <c r="D22" s="93"/>
      <c r="E22" s="93"/>
      <c r="F22" s="94"/>
      <c r="G22" s="10">
        <f>SUM(G20:G21)</f>
        <v>650000</v>
      </c>
      <c r="H22" s="4"/>
      <c r="I22" s="4"/>
      <c r="J22" s="4"/>
      <c r="K22" s="4"/>
    </row>
    <row r="23" spans="1:15" ht="13.5" customHeight="1" x14ac:dyDescent="0.25">
      <c r="A23" s="95" t="s">
        <v>44</v>
      </c>
      <c r="B23" s="96"/>
      <c r="C23" s="96"/>
      <c r="D23" s="96"/>
      <c r="E23" s="96"/>
      <c r="F23" s="97"/>
      <c r="G23" s="13">
        <f>PRODUCT(G22,0.12)</f>
        <v>78000</v>
      </c>
      <c r="H23" s="4"/>
      <c r="I23" s="4"/>
      <c r="J23" s="4"/>
      <c r="K23" s="4"/>
    </row>
    <row r="24" spans="1:15" ht="13.5" customHeight="1" x14ac:dyDescent="0.25">
      <c r="A24" s="98" t="s">
        <v>73</v>
      </c>
      <c r="B24" s="99"/>
      <c r="C24" s="99"/>
      <c r="D24" s="99"/>
      <c r="E24" s="99"/>
      <c r="F24" s="100"/>
      <c r="G24" s="11">
        <v>316800</v>
      </c>
      <c r="H24" s="4"/>
      <c r="I24" s="4"/>
      <c r="J24" s="4"/>
      <c r="K24" s="4"/>
    </row>
    <row r="25" spans="1:15" ht="13.5" customHeight="1" x14ac:dyDescent="0.25">
      <c r="A25" s="101" t="s">
        <v>68</v>
      </c>
      <c r="B25" s="102"/>
      <c r="C25" s="102"/>
      <c r="D25" s="102"/>
      <c r="E25" s="102"/>
      <c r="F25" s="103"/>
      <c r="G25" s="11">
        <v>69200</v>
      </c>
      <c r="H25" s="123" t="s">
        <v>83</v>
      </c>
      <c r="I25" s="124"/>
      <c r="J25" s="124"/>
      <c r="K25" s="124"/>
      <c r="L25" s="124"/>
      <c r="M25" s="124"/>
    </row>
    <row r="26" spans="1:15" ht="13.5" customHeight="1" x14ac:dyDescent="0.25">
      <c r="A26" s="101" t="s">
        <v>79</v>
      </c>
      <c r="B26" s="102"/>
      <c r="C26" s="102"/>
      <c r="D26" s="102"/>
      <c r="E26" s="102"/>
      <c r="F26" s="103"/>
      <c r="G26" s="11">
        <v>79200</v>
      </c>
      <c r="H26" s="4"/>
      <c r="I26" s="4"/>
      <c r="J26" s="4"/>
      <c r="K26" s="4"/>
    </row>
    <row r="27" spans="1:15" ht="12.75" customHeight="1" x14ac:dyDescent="0.25">
      <c r="A27" s="104" t="s">
        <v>57</v>
      </c>
      <c r="B27" s="105"/>
      <c r="C27" s="105"/>
      <c r="D27" s="105"/>
      <c r="E27" s="105"/>
      <c r="F27" s="106"/>
      <c r="G27" s="11">
        <f>SUM(G24:G26)</f>
        <v>465200</v>
      </c>
      <c r="H27" s="4"/>
      <c r="I27" s="4"/>
      <c r="J27" s="4"/>
      <c r="K27" s="4"/>
    </row>
    <row r="28" spans="1:15" ht="12.75" customHeight="1" x14ac:dyDescent="0.25">
      <c r="A28" s="125" t="s">
        <v>61</v>
      </c>
      <c r="B28" s="126"/>
      <c r="C28" s="126"/>
      <c r="D28" s="126"/>
      <c r="E28" s="126"/>
      <c r="F28" s="127"/>
      <c r="G28" s="10">
        <f>-(G22*0.05)</f>
        <v>-32500</v>
      </c>
      <c r="H28" s="4"/>
      <c r="I28" s="4"/>
      <c r="J28" s="4"/>
      <c r="K28" s="4"/>
    </row>
    <row r="29" spans="1:15" ht="12.75" customHeight="1" x14ac:dyDescent="0.25">
      <c r="A29" s="89" t="s">
        <v>99</v>
      </c>
      <c r="B29" s="89"/>
      <c r="C29" s="89"/>
      <c r="D29" s="89"/>
      <c r="E29" s="89"/>
      <c r="F29" s="89"/>
      <c r="G29" s="11">
        <v>-32500</v>
      </c>
      <c r="H29" s="4"/>
      <c r="I29" s="4"/>
      <c r="J29" s="4"/>
      <c r="K29" s="4"/>
    </row>
    <row r="30" spans="1:15" ht="12.75" customHeight="1" x14ac:dyDescent="0.25">
      <c r="A30" s="90" t="s">
        <v>75</v>
      </c>
      <c r="B30" s="90"/>
      <c r="C30" s="90"/>
      <c r="D30" s="90"/>
      <c r="E30" s="90"/>
      <c r="F30" s="90"/>
      <c r="G30" s="10">
        <f>SUM(G28:G29)</f>
        <v>-65000</v>
      </c>
      <c r="J30" s="6"/>
    </row>
    <row r="31" spans="1:15" ht="12.75" customHeight="1" x14ac:dyDescent="0.25">
      <c r="A31" s="81"/>
      <c r="B31" s="81"/>
      <c r="C31" s="81"/>
      <c r="D31" s="81"/>
      <c r="E31" s="81"/>
      <c r="F31" s="81"/>
      <c r="G31" s="82"/>
      <c r="J31" s="6"/>
    </row>
    <row r="32" spans="1:15" ht="6.75" customHeight="1" x14ac:dyDescent="0.25"/>
    <row r="33" spans="1:13" x14ac:dyDescent="0.25">
      <c r="A33" s="22">
        <v>1</v>
      </c>
      <c r="B33" s="8" t="s">
        <v>47</v>
      </c>
      <c r="C33" s="2" t="s">
        <v>46</v>
      </c>
      <c r="D33" s="21"/>
      <c r="E33" s="22" t="s">
        <v>25</v>
      </c>
      <c r="F33" s="22"/>
      <c r="G33" s="22">
        <v>110000</v>
      </c>
      <c r="H33" s="23"/>
      <c r="I33" s="21"/>
      <c r="J33" s="24" t="s">
        <v>48</v>
      </c>
      <c r="K33" s="24" t="s">
        <v>49</v>
      </c>
      <c r="L33" s="74" t="s">
        <v>26</v>
      </c>
      <c r="M33" s="74" t="s">
        <v>51</v>
      </c>
    </row>
    <row r="34" spans="1:13" x14ac:dyDescent="0.25">
      <c r="A34" s="91" t="s">
        <v>78</v>
      </c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</row>
    <row r="35" spans="1:13" x14ac:dyDescent="0.25">
      <c r="A35" s="128" t="s">
        <v>86</v>
      </c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</row>
  </sheetData>
  <mergeCells count="18">
    <mergeCell ref="A21:F21"/>
    <mergeCell ref="A1:K1"/>
    <mergeCell ref="E2:I2"/>
    <mergeCell ref="C4:J4"/>
    <mergeCell ref="J6:K6"/>
    <mergeCell ref="A20:F20"/>
    <mergeCell ref="A27:F27"/>
    <mergeCell ref="A28:F28"/>
    <mergeCell ref="A34:M34"/>
    <mergeCell ref="A35:M35"/>
    <mergeCell ref="A22:F22"/>
    <mergeCell ref="A23:F23"/>
    <mergeCell ref="A24:F24"/>
    <mergeCell ref="A25:F25"/>
    <mergeCell ref="H25:M25"/>
    <mergeCell ref="A26:F26"/>
    <mergeCell ref="A29:F29"/>
    <mergeCell ref="A30:F30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Normal="100" workbookViewId="0">
      <selection activeCell="H37" sqref="H37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111" t="s">
        <v>88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5" ht="16.5" customHeight="1" x14ac:dyDescent="0.3">
      <c r="A2" s="1" t="s">
        <v>0</v>
      </c>
      <c r="E2" s="112" t="s">
        <v>59</v>
      </c>
      <c r="F2" s="112"/>
      <c r="G2" s="112"/>
      <c r="H2" s="112"/>
      <c r="I2" s="112"/>
      <c r="J2" s="3" t="s">
        <v>38</v>
      </c>
    </row>
    <row r="3" spans="1:15" ht="18.75" customHeight="1" x14ac:dyDescent="0.3">
      <c r="A3" s="1" t="s">
        <v>1</v>
      </c>
      <c r="E3" s="3" t="s">
        <v>58</v>
      </c>
      <c r="F3" s="3"/>
      <c r="G3" s="3"/>
      <c r="H3" s="3"/>
      <c r="I3" s="3"/>
    </row>
    <row r="4" spans="1:15" ht="17.25" customHeight="1" x14ac:dyDescent="0.3">
      <c r="A4" s="1" t="s">
        <v>2</v>
      </c>
      <c r="C4" s="113" t="s">
        <v>60</v>
      </c>
      <c r="D4" s="113"/>
      <c r="E4" s="113"/>
      <c r="F4" s="113"/>
      <c r="G4" s="113"/>
      <c r="H4" s="113"/>
      <c r="I4" s="113"/>
      <c r="J4" s="113"/>
    </row>
    <row r="5" spans="1:15" ht="6" customHeight="1" x14ac:dyDescent="0.3">
      <c r="A5" s="75"/>
    </row>
    <row r="6" spans="1:15" ht="15.75" customHeight="1" x14ac:dyDescent="0.25">
      <c r="A6" s="21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5" t="s">
        <v>9</v>
      </c>
      <c r="H6" s="18" t="s">
        <v>35</v>
      </c>
      <c r="I6" s="14" t="s">
        <v>34</v>
      </c>
      <c r="J6" s="114" t="s">
        <v>15</v>
      </c>
      <c r="K6" s="114"/>
      <c r="L6" s="73" t="s">
        <v>16</v>
      </c>
      <c r="M6" s="73" t="s">
        <v>31</v>
      </c>
    </row>
    <row r="7" spans="1:15" ht="15.75" customHeight="1" x14ac:dyDescent="0.25">
      <c r="A7" s="25"/>
      <c r="B7" s="26" t="s">
        <v>10</v>
      </c>
      <c r="C7" s="9" t="s">
        <v>11</v>
      </c>
      <c r="D7" s="27">
        <v>25416</v>
      </c>
      <c r="E7" s="27" t="s">
        <v>12</v>
      </c>
      <c r="F7" s="16">
        <v>2014001482</v>
      </c>
      <c r="G7" s="27"/>
      <c r="H7" s="57">
        <v>160000</v>
      </c>
      <c r="I7" s="27"/>
      <c r="J7" s="28" t="s">
        <v>13</v>
      </c>
      <c r="K7" s="29" t="s">
        <v>14</v>
      </c>
      <c r="L7" s="30" t="s">
        <v>26</v>
      </c>
      <c r="M7" s="31">
        <v>41883</v>
      </c>
    </row>
    <row r="8" spans="1:15" ht="15.75" customHeight="1" x14ac:dyDescent="0.25">
      <c r="A8" s="38"/>
      <c r="B8" s="26" t="s">
        <v>42</v>
      </c>
      <c r="C8" s="9" t="s">
        <v>18</v>
      </c>
      <c r="D8" s="27">
        <v>42472</v>
      </c>
      <c r="E8" s="27" t="s">
        <v>12</v>
      </c>
      <c r="F8" s="16"/>
      <c r="G8" s="27"/>
      <c r="H8" s="57">
        <v>40000</v>
      </c>
      <c r="I8" s="27"/>
      <c r="J8" s="29" t="s">
        <v>62</v>
      </c>
      <c r="K8" s="29" t="s">
        <v>43</v>
      </c>
      <c r="L8" s="30" t="s">
        <v>27</v>
      </c>
      <c r="M8" s="31">
        <v>42461</v>
      </c>
    </row>
    <row r="9" spans="1:15" ht="15.75" customHeight="1" x14ac:dyDescent="0.25">
      <c r="A9" s="38"/>
      <c r="B9" s="26" t="s">
        <v>45</v>
      </c>
      <c r="C9" s="9" t="s">
        <v>46</v>
      </c>
      <c r="D9" s="27"/>
      <c r="E9" s="27" t="s">
        <v>25</v>
      </c>
      <c r="F9" s="16"/>
      <c r="G9" s="27"/>
      <c r="H9" s="57">
        <v>320000</v>
      </c>
      <c r="I9" s="27"/>
      <c r="J9" s="29"/>
      <c r="K9" s="29"/>
      <c r="L9" s="30" t="s">
        <v>27</v>
      </c>
      <c r="M9" s="31">
        <v>41883</v>
      </c>
    </row>
    <row r="10" spans="1:15" ht="15.75" customHeight="1" x14ac:dyDescent="0.25">
      <c r="A10" s="38"/>
      <c r="B10" s="26" t="s">
        <v>29</v>
      </c>
      <c r="C10" s="19" t="s">
        <v>18</v>
      </c>
      <c r="D10" s="25">
        <v>6787</v>
      </c>
      <c r="E10" s="27" t="s">
        <v>12</v>
      </c>
      <c r="F10" s="16">
        <v>20140011547</v>
      </c>
      <c r="G10" s="45"/>
      <c r="H10" s="57">
        <v>420000</v>
      </c>
      <c r="I10" s="27"/>
      <c r="J10" s="29" t="s">
        <v>30</v>
      </c>
      <c r="K10" s="29"/>
      <c r="L10" s="30" t="s">
        <v>28</v>
      </c>
      <c r="M10" s="31">
        <v>41883</v>
      </c>
    </row>
    <row r="11" spans="1:15" ht="15.75" customHeight="1" x14ac:dyDescent="0.25">
      <c r="A11" s="26"/>
      <c r="B11" s="26" t="s">
        <v>41</v>
      </c>
      <c r="C11" s="19" t="s">
        <v>18</v>
      </c>
      <c r="D11" s="25">
        <v>43413</v>
      </c>
      <c r="E11" s="26" t="s">
        <v>12</v>
      </c>
      <c r="F11" s="16">
        <v>2014001236</v>
      </c>
      <c r="G11" s="27">
        <v>90000</v>
      </c>
      <c r="H11" s="58">
        <v>310000</v>
      </c>
      <c r="I11" s="26"/>
      <c r="J11" s="26" t="s">
        <v>63</v>
      </c>
      <c r="K11" s="26"/>
      <c r="L11" s="30" t="s">
        <v>32</v>
      </c>
      <c r="M11" s="26">
        <v>42125</v>
      </c>
    </row>
    <row r="12" spans="1:15" ht="15.75" customHeight="1" x14ac:dyDescent="0.25">
      <c r="A12" s="22">
        <v>1</v>
      </c>
      <c r="B12" s="48" t="s">
        <v>64</v>
      </c>
      <c r="C12" s="2" t="s">
        <v>24</v>
      </c>
      <c r="D12" s="32"/>
      <c r="E12" s="22" t="s">
        <v>25</v>
      </c>
      <c r="F12" s="15"/>
      <c r="G12" s="22">
        <v>90000</v>
      </c>
      <c r="H12" s="23"/>
      <c r="I12" s="22"/>
      <c r="J12" s="47" t="s">
        <v>36</v>
      </c>
      <c r="K12" s="35" t="s">
        <v>37</v>
      </c>
      <c r="L12" s="36" t="s">
        <v>33</v>
      </c>
      <c r="M12" s="37">
        <v>41913</v>
      </c>
    </row>
    <row r="13" spans="1:15" ht="15.75" customHeight="1" x14ac:dyDescent="0.25">
      <c r="A13" s="22">
        <v>2</v>
      </c>
      <c r="B13" s="41" t="s">
        <v>69</v>
      </c>
      <c r="C13" s="7" t="s">
        <v>70</v>
      </c>
      <c r="D13" s="34"/>
      <c r="E13" s="22" t="s">
        <v>25</v>
      </c>
      <c r="F13" s="17"/>
      <c r="G13" s="34">
        <v>90000</v>
      </c>
      <c r="H13" s="42"/>
      <c r="I13" s="34"/>
      <c r="J13" s="43">
        <v>41170410</v>
      </c>
      <c r="K13" s="43">
        <v>44975878</v>
      </c>
      <c r="L13" s="51" t="s">
        <v>28</v>
      </c>
      <c r="M13" s="44">
        <v>43344</v>
      </c>
    </row>
    <row r="14" spans="1:15" ht="15.75" customHeight="1" x14ac:dyDescent="0.25">
      <c r="A14" s="22">
        <v>3</v>
      </c>
      <c r="B14" s="8" t="s">
        <v>65</v>
      </c>
      <c r="C14" s="2" t="s">
        <v>56</v>
      </c>
      <c r="D14" s="22">
        <v>57363</v>
      </c>
      <c r="E14" s="22" t="s">
        <v>23</v>
      </c>
      <c r="F14" s="15"/>
      <c r="G14" s="22">
        <v>90000</v>
      </c>
      <c r="H14" s="23"/>
      <c r="I14" s="34"/>
      <c r="J14" s="35" t="s">
        <v>66</v>
      </c>
      <c r="K14" s="35" t="s">
        <v>67</v>
      </c>
      <c r="L14" s="36" t="s">
        <v>22</v>
      </c>
      <c r="M14" s="37">
        <v>43132</v>
      </c>
      <c r="O14" s="50"/>
    </row>
    <row r="15" spans="1:15" ht="15.75" customHeight="1" x14ac:dyDescent="0.25">
      <c r="A15" s="22">
        <v>4</v>
      </c>
      <c r="B15" s="8" t="s">
        <v>17</v>
      </c>
      <c r="C15" s="2" t="s">
        <v>39</v>
      </c>
      <c r="D15" s="22">
        <v>23510</v>
      </c>
      <c r="E15" s="22" t="s">
        <v>12</v>
      </c>
      <c r="F15" s="15">
        <v>2014001388</v>
      </c>
      <c r="G15" s="33">
        <v>90000</v>
      </c>
      <c r="H15" s="23"/>
      <c r="I15" s="34"/>
      <c r="J15" s="35" t="s">
        <v>19</v>
      </c>
      <c r="K15" s="35"/>
      <c r="L15" s="36" t="s">
        <v>20</v>
      </c>
      <c r="M15" s="37">
        <v>41883</v>
      </c>
      <c r="O15" s="50"/>
    </row>
    <row r="16" spans="1:15" ht="15.75" customHeight="1" x14ac:dyDescent="0.25">
      <c r="A16" s="22">
        <v>5</v>
      </c>
      <c r="B16" s="8" t="s">
        <v>52</v>
      </c>
      <c r="C16" s="2" t="s">
        <v>46</v>
      </c>
      <c r="D16" s="22">
        <v>90943</v>
      </c>
      <c r="E16" s="22" t="s">
        <v>53</v>
      </c>
      <c r="F16" s="15">
        <v>2014001387</v>
      </c>
      <c r="G16" s="22">
        <v>90000</v>
      </c>
      <c r="H16" s="23"/>
      <c r="I16" s="34"/>
      <c r="J16" s="35" t="s">
        <v>54</v>
      </c>
      <c r="K16" s="35" t="s">
        <v>55</v>
      </c>
      <c r="L16" s="36" t="s">
        <v>27</v>
      </c>
      <c r="M16" s="37">
        <v>42887</v>
      </c>
      <c r="O16" s="50"/>
    </row>
    <row r="17" spans="1:15" ht="15.75" customHeight="1" x14ac:dyDescent="0.25">
      <c r="A17" s="22">
        <v>6</v>
      </c>
      <c r="B17" s="8" t="s">
        <v>41</v>
      </c>
      <c r="C17" s="20" t="s">
        <v>18</v>
      </c>
      <c r="D17" s="32">
        <v>43413</v>
      </c>
      <c r="E17" s="22" t="s">
        <v>12</v>
      </c>
      <c r="F17" s="15">
        <v>2014001236</v>
      </c>
      <c r="G17" s="22">
        <v>90000</v>
      </c>
      <c r="H17" s="46"/>
      <c r="I17" s="22"/>
      <c r="J17" s="47" t="s">
        <v>63</v>
      </c>
      <c r="K17" s="35"/>
      <c r="L17" s="36" t="s">
        <v>32</v>
      </c>
      <c r="M17" s="37">
        <v>42125</v>
      </c>
      <c r="O17" s="50"/>
    </row>
    <row r="18" spans="1:15" ht="13.5" customHeight="1" x14ac:dyDescent="0.25">
      <c r="A18" s="115" t="s">
        <v>74</v>
      </c>
      <c r="B18" s="116"/>
      <c r="C18" s="116"/>
      <c r="D18" s="116"/>
      <c r="E18" s="116"/>
      <c r="F18" s="117"/>
      <c r="G18" s="52">
        <f>SUM(G14:G17)</f>
        <v>360000</v>
      </c>
      <c r="H18" s="49">
        <f>SUM(H7:H11)</f>
        <v>1250000</v>
      </c>
      <c r="I18" s="59"/>
      <c r="J18" s="4"/>
      <c r="K18" s="4"/>
    </row>
    <row r="19" spans="1:15" ht="13.5" customHeight="1" x14ac:dyDescent="0.25">
      <c r="A19" s="108" t="s">
        <v>71</v>
      </c>
      <c r="B19" s="109"/>
      <c r="C19" s="109"/>
      <c r="D19" s="109"/>
      <c r="E19" s="109"/>
      <c r="F19" s="110"/>
      <c r="G19" s="12">
        <f>SUM(G12:G13)</f>
        <v>180000</v>
      </c>
      <c r="H19" s="4"/>
      <c r="I19" s="4"/>
      <c r="J19" s="4"/>
      <c r="K19" s="4"/>
    </row>
    <row r="20" spans="1:15" ht="13.5" customHeight="1" x14ac:dyDescent="0.25">
      <c r="A20" s="92" t="s">
        <v>40</v>
      </c>
      <c r="B20" s="93"/>
      <c r="C20" s="93"/>
      <c r="D20" s="93"/>
      <c r="E20" s="93"/>
      <c r="F20" s="94"/>
      <c r="G20" s="10">
        <f>SUM(G18:G19)</f>
        <v>540000</v>
      </c>
      <c r="H20" s="4"/>
      <c r="I20" s="4"/>
      <c r="J20" s="4"/>
      <c r="K20" s="4"/>
    </row>
    <row r="21" spans="1:15" ht="13.5" customHeight="1" x14ac:dyDescent="0.25">
      <c r="A21" s="95" t="s">
        <v>44</v>
      </c>
      <c r="B21" s="96"/>
      <c r="C21" s="96"/>
      <c r="D21" s="96"/>
      <c r="E21" s="96"/>
      <c r="F21" s="97"/>
      <c r="G21" s="13">
        <f>PRODUCT(G20,0.12)</f>
        <v>64800</v>
      </c>
      <c r="H21" s="4"/>
      <c r="I21" s="4"/>
      <c r="J21" s="4"/>
      <c r="K21" s="4"/>
    </row>
    <row r="22" spans="1:15" ht="13.5" customHeight="1" x14ac:dyDescent="0.25">
      <c r="A22" s="98" t="s">
        <v>73</v>
      </c>
      <c r="B22" s="99"/>
      <c r="C22" s="99"/>
      <c r="D22" s="99"/>
      <c r="E22" s="99"/>
      <c r="F22" s="100"/>
      <c r="G22" s="11">
        <v>316800</v>
      </c>
      <c r="H22" s="4"/>
      <c r="I22" s="4"/>
      <c r="J22" s="4"/>
      <c r="K22" s="4"/>
    </row>
    <row r="23" spans="1:15" ht="13.5" customHeight="1" x14ac:dyDescent="0.25">
      <c r="A23" s="101" t="s">
        <v>68</v>
      </c>
      <c r="B23" s="102"/>
      <c r="C23" s="102"/>
      <c r="D23" s="102"/>
      <c r="E23" s="102"/>
      <c r="F23" s="103"/>
      <c r="G23" s="11">
        <v>69200</v>
      </c>
      <c r="H23" s="123" t="s">
        <v>89</v>
      </c>
      <c r="I23" s="124"/>
      <c r="J23" s="124"/>
      <c r="K23" s="124"/>
      <c r="L23" s="124"/>
      <c r="M23" s="124"/>
    </row>
    <row r="24" spans="1:15" ht="13.5" customHeight="1" x14ac:dyDescent="0.25">
      <c r="A24" s="101" t="s">
        <v>79</v>
      </c>
      <c r="B24" s="102"/>
      <c r="C24" s="102"/>
      <c r="D24" s="102"/>
      <c r="E24" s="102"/>
      <c r="F24" s="103"/>
      <c r="G24" s="11">
        <v>79200</v>
      </c>
      <c r="H24" s="4"/>
      <c r="I24" s="4"/>
      <c r="J24" s="4"/>
      <c r="K24" s="4"/>
    </row>
    <row r="25" spans="1:15" ht="12.75" customHeight="1" x14ac:dyDescent="0.25">
      <c r="A25" s="104" t="s">
        <v>57</v>
      </c>
      <c r="B25" s="105"/>
      <c r="C25" s="105"/>
      <c r="D25" s="105"/>
      <c r="E25" s="105"/>
      <c r="F25" s="106"/>
      <c r="G25" s="11">
        <f>SUM(G22:G24)</f>
        <v>465200</v>
      </c>
      <c r="H25" s="4"/>
      <c r="I25" s="4"/>
      <c r="J25" s="4"/>
      <c r="K25" s="4"/>
    </row>
    <row r="26" spans="1:15" ht="12.75" customHeight="1" x14ac:dyDescent="0.25">
      <c r="A26" s="133" t="s">
        <v>90</v>
      </c>
      <c r="B26" s="134"/>
      <c r="C26" s="134"/>
      <c r="D26" s="134"/>
      <c r="E26" s="134"/>
      <c r="F26" s="135"/>
      <c r="G26" s="78">
        <v>-32500</v>
      </c>
      <c r="H26" s="4"/>
      <c r="I26" s="4"/>
      <c r="J26" s="4"/>
      <c r="K26" s="4"/>
    </row>
    <row r="27" spans="1:15" ht="12.75" customHeight="1" x14ac:dyDescent="0.25">
      <c r="A27" s="129" t="s">
        <v>92</v>
      </c>
      <c r="B27" s="130"/>
      <c r="C27" s="130"/>
      <c r="D27" s="130"/>
      <c r="E27" s="130"/>
      <c r="F27" s="131"/>
      <c r="G27" s="78">
        <v>-32500</v>
      </c>
      <c r="H27" s="4"/>
      <c r="I27" s="4"/>
      <c r="J27" s="4"/>
      <c r="K27" s="4"/>
    </row>
    <row r="28" spans="1:15" ht="12.75" customHeight="1" x14ac:dyDescent="0.25">
      <c r="A28" s="129" t="s">
        <v>61</v>
      </c>
      <c r="B28" s="130"/>
      <c r="C28" s="130"/>
      <c r="D28" s="130"/>
      <c r="E28" s="130"/>
      <c r="F28" s="131"/>
      <c r="G28" s="13">
        <f>-(G20*0.05)</f>
        <v>-27000</v>
      </c>
      <c r="J28" s="6"/>
    </row>
    <row r="29" spans="1:15" ht="12.75" customHeight="1" x14ac:dyDescent="0.25">
      <c r="A29" s="107" t="s">
        <v>91</v>
      </c>
      <c r="B29" s="107"/>
      <c r="C29" s="107"/>
      <c r="D29" s="107"/>
      <c r="E29" s="107"/>
      <c r="F29" s="107"/>
      <c r="G29" s="10">
        <f>SUM(G26:G28)</f>
        <v>-92000</v>
      </c>
      <c r="J29" s="6"/>
    </row>
    <row r="30" spans="1:15" ht="6.75" customHeight="1" x14ac:dyDescent="0.25"/>
    <row r="31" spans="1:15" x14ac:dyDescent="0.25">
      <c r="A31" s="22">
        <v>1</v>
      </c>
      <c r="B31" s="8" t="s">
        <v>47</v>
      </c>
      <c r="C31" s="2" t="s">
        <v>46</v>
      </c>
      <c r="D31" s="21"/>
      <c r="E31" s="22" t="s">
        <v>25</v>
      </c>
      <c r="F31" s="22"/>
      <c r="G31" s="22">
        <v>110000</v>
      </c>
      <c r="H31" s="23"/>
      <c r="I31" s="21"/>
      <c r="J31" s="24" t="s">
        <v>48</v>
      </c>
      <c r="K31" s="24" t="s">
        <v>49</v>
      </c>
      <c r="L31" s="76" t="s">
        <v>26</v>
      </c>
      <c r="M31" s="76" t="s">
        <v>51</v>
      </c>
    </row>
    <row r="32" spans="1:15" x14ac:dyDescent="0.25">
      <c r="A32" s="91" t="s">
        <v>78</v>
      </c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</row>
    <row r="33" spans="1:13" x14ac:dyDescent="0.25">
      <c r="A33" s="132" t="s">
        <v>86</v>
      </c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</row>
  </sheetData>
  <mergeCells count="19">
    <mergeCell ref="A25:F25"/>
    <mergeCell ref="A28:F28"/>
    <mergeCell ref="A32:M32"/>
    <mergeCell ref="A33:M33"/>
    <mergeCell ref="A26:F26"/>
    <mergeCell ref="A29:F29"/>
    <mergeCell ref="A27:F27"/>
    <mergeCell ref="A24:F24"/>
    <mergeCell ref="A1:K1"/>
    <mergeCell ref="E2:I2"/>
    <mergeCell ref="C4:J4"/>
    <mergeCell ref="J6:K6"/>
    <mergeCell ref="A18:F18"/>
    <mergeCell ref="A19:F19"/>
    <mergeCell ref="A20:F20"/>
    <mergeCell ref="A21:F21"/>
    <mergeCell ref="A22:F22"/>
    <mergeCell ref="A23:F23"/>
    <mergeCell ref="H23:M23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>
      <selection activeCell="G31" sqref="G31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111" t="s">
        <v>93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5" ht="16.5" customHeight="1" x14ac:dyDescent="0.3">
      <c r="A2" s="1" t="s">
        <v>0</v>
      </c>
      <c r="E2" s="112" t="s">
        <v>59</v>
      </c>
      <c r="F2" s="112"/>
      <c r="G2" s="112"/>
      <c r="H2" s="112"/>
      <c r="I2" s="112"/>
      <c r="J2" s="3" t="s">
        <v>38</v>
      </c>
    </row>
    <row r="3" spans="1:15" ht="18.75" customHeight="1" x14ac:dyDescent="0.3">
      <c r="A3" s="1" t="s">
        <v>1</v>
      </c>
      <c r="E3" s="3" t="s">
        <v>58</v>
      </c>
      <c r="F3" s="3"/>
      <c r="G3" s="3"/>
      <c r="H3" s="3"/>
      <c r="I3" s="3"/>
    </row>
    <row r="4" spans="1:15" ht="17.25" customHeight="1" x14ac:dyDescent="0.3">
      <c r="A4" s="1" t="s">
        <v>2</v>
      </c>
      <c r="C4" s="113" t="s">
        <v>60</v>
      </c>
      <c r="D4" s="113"/>
      <c r="E4" s="113"/>
      <c r="F4" s="113"/>
      <c r="G4" s="113"/>
      <c r="H4" s="113"/>
      <c r="I4" s="113"/>
      <c r="J4" s="113"/>
    </row>
    <row r="5" spans="1:15" ht="6" customHeight="1" x14ac:dyDescent="0.3">
      <c r="A5" s="79"/>
    </row>
    <row r="6" spans="1:15" ht="15.75" customHeight="1" x14ac:dyDescent="0.25">
      <c r="A6" s="21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5" t="s">
        <v>9</v>
      </c>
      <c r="H6" s="18" t="s">
        <v>35</v>
      </c>
      <c r="I6" s="14" t="s">
        <v>34</v>
      </c>
      <c r="J6" s="114" t="s">
        <v>15</v>
      </c>
      <c r="K6" s="114"/>
      <c r="L6" s="73" t="s">
        <v>16</v>
      </c>
      <c r="M6" s="73" t="s">
        <v>31</v>
      </c>
    </row>
    <row r="7" spans="1:15" ht="15.75" customHeight="1" x14ac:dyDescent="0.25">
      <c r="A7" s="25"/>
      <c r="B7" s="26" t="s">
        <v>10</v>
      </c>
      <c r="C7" s="9" t="s">
        <v>11</v>
      </c>
      <c r="D7" s="27">
        <v>25416</v>
      </c>
      <c r="E7" s="27" t="s">
        <v>12</v>
      </c>
      <c r="F7" s="16">
        <v>2014001482</v>
      </c>
      <c r="G7" s="27"/>
      <c r="H7" s="57">
        <v>160000</v>
      </c>
      <c r="I7" s="27"/>
      <c r="J7" s="28" t="s">
        <v>13</v>
      </c>
      <c r="K7" s="29" t="s">
        <v>14</v>
      </c>
      <c r="L7" s="30" t="s">
        <v>26</v>
      </c>
      <c r="M7" s="31">
        <v>41883</v>
      </c>
    </row>
    <row r="8" spans="1:15" ht="15.75" customHeight="1" x14ac:dyDescent="0.25">
      <c r="A8" s="38"/>
      <c r="B8" s="26" t="s">
        <v>42</v>
      </c>
      <c r="C8" s="9" t="s">
        <v>18</v>
      </c>
      <c r="D8" s="27">
        <v>42472</v>
      </c>
      <c r="E8" s="27" t="s">
        <v>12</v>
      </c>
      <c r="F8" s="16"/>
      <c r="G8" s="27"/>
      <c r="H8" s="57">
        <v>40000</v>
      </c>
      <c r="I8" s="27"/>
      <c r="J8" s="29" t="s">
        <v>62</v>
      </c>
      <c r="K8" s="29" t="s">
        <v>43</v>
      </c>
      <c r="L8" s="30" t="s">
        <v>27</v>
      </c>
      <c r="M8" s="31">
        <v>42461</v>
      </c>
    </row>
    <row r="9" spans="1:15" ht="15.75" customHeight="1" x14ac:dyDescent="0.25">
      <c r="A9" s="38"/>
      <c r="B9" s="26" t="s">
        <v>45</v>
      </c>
      <c r="C9" s="9" t="s">
        <v>46</v>
      </c>
      <c r="D9" s="27"/>
      <c r="E9" s="27" t="s">
        <v>25</v>
      </c>
      <c r="F9" s="16"/>
      <c r="G9" s="27"/>
      <c r="H9" s="57">
        <v>320000</v>
      </c>
      <c r="I9" s="27"/>
      <c r="J9" s="29"/>
      <c r="K9" s="29"/>
      <c r="L9" s="30" t="s">
        <v>27</v>
      </c>
      <c r="M9" s="31">
        <v>41883</v>
      </c>
    </row>
    <row r="10" spans="1:15" ht="15.75" customHeight="1" x14ac:dyDescent="0.25">
      <c r="A10" s="38"/>
      <c r="B10" s="26" t="s">
        <v>29</v>
      </c>
      <c r="C10" s="19" t="s">
        <v>18</v>
      </c>
      <c r="D10" s="25">
        <v>6787</v>
      </c>
      <c r="E10" s="27" t="s">
        <v>12</v>
      </c>
      <c r="F10" s="16">
        <v>20140011547</v>
      </c>
      <c r="G10" s="45"/>
      <c r="H10" s="57">
        <v>420000</v>
      </c>
      <c r="I10" s="27"/>
      <c r="J10" s="29" t="s">
        <v>30</v>
      </c>
      <c r="K10" s="29"/>
      <c r="L10" s="30" t="s">
        <v>28</v>
      </c>
      <c r="M10" s="31">
        <v>41883</v>
      </c>
    </row>
    <row r="11" spans="1:15" ht="15.75" customHeight="1" x14ac:dyDescent="0.25">
      <c r="A11" s="26"/>
      <c r="B11" s="26" t="s">
        <v>41</v>
      </c>
      <c r="C11" s="19" t="s">
        <v>18</v>
      </c>
      <c r="D11" s="25">
        <v>43413</v>
      </c>
      <c r="E11" s="26" t="s">
        <v>12</v>
      </c>
      <c r="F11" s="16">
        <v>2014001236</v>
      </c>
      <c r="G11" s="27">
        <v>90000</v>
      </c>
      <c r="H11" s="58">
        <v>310000</v>
      </c>
      <c r="I11" s="26"/>
      <c r="J11" s="26" t="s">
        <v>63</v>
      </c>
      <c r="K11" s="26"/>
      <c r="L11" s="30" t="s">
        <v>32</v>
      </c>
      <c r="M11" s="26">
        <v>42125</v>
      </c>
    </row>
    <row r="12" spans="1:15" ht="15.75" customHeight="1" x14ac:dyDescent="0.25">
      <c r="A12" s="22">
        <v>1</v>
      </c>
      <c r="B12" s="48" t="s">
        <v>64</v>
      </c>
      <c r="C12" s="2" t="s">
        <v>24</v>
      </c>
      <c r="D12" s="32"/>
      <c r="E12" s="22" t="s">
        <v>25</v>
      </c>
      <c r="F12" s="15"/>
      <c r="G12" s="22">
        <v>90000</v>
      </c>
      <c r="H12" s="23"/>
      <c r="I12" s="22"/>
      <c r="J12" s="47" t="s">
        <v>36</v>
      </c>
      <c r="K12" s="35" t="s">
        <v>37</v>
      </c>
      <c r="L12" s="36" t="s">
        <v>33</v>
      </c>
      <c r="M12" s="37">
        <v>41913</v>
      </c>
    </row>
    <row r="13" spans="1:15" ht="15.75" customHeight="1" x14ac:dyDescent="0.25">
      <c r="A13" s="22">
        <v>2</v>
      </c>
      <c r="B13" s="41" t="s">
        <v>69</v>
      </c>
      <c r="C13" s="7" t="s">
        <v>70</v>
      </c>
      <c r="D13" s="34"/>
      <c r="E13" s="22" t="s">
        <v>25</v>
      </c>
      <c r="F13" s="17"/>
      <c r="G13" s="34">
        <v>90000</v>
      </c>
      <c r="H13" s="42"/>
      <c r="I13" s="34"/>
      <c r="J13" s="43">
        <v>41170410</v>
      </c>
      <c r="K13" s="43">
        <v>44975878</v>
      </c>
      <c r="L13" s="51" t="s">
        <v>28</v>
      </c>
      <c r="M13" s="44">
        <v>43344</v>
      </c>
    </row>
    <row r="14" spans="1:15" ht="15.75" customHeight="1" x14ac:dyDescent="0.25">
      <c r="A14" s="22">
        <v>3</v>
      </c>
      <c r="B14" s="8" t="s">
        <v>65</v>
      </c>
      <c r="C14" s="2" t="s">
        <v>56</v>
      </c>
      <c r="D14" s="22">
        <v>57363</v>
      </c>
      <c r="E14" s="22" t="s">
        <v>23</v>
      </c>
      <c r="F14" s="15"/>
      <c r="G14" s="22">
        <v>90000</v>
      </c>
      <c r="H14" s="23"/>
      <c r="I14" s="34"/>
      <c r="J14" s="35" t="s">
        <v>66</v>
      </c>
      <c r="K14" s="35" t="s">
        <v>67</v>
      </c>
      <c r="L14" s="36" t="s">
        <v>22</v>
      </c>
      <c r="M14" s="37">
        <v>43132</v>
      </c>
      <c r="O14" s="50"/>
    </row>
    <row r="15" spans="1:15" ht="15.75" customHeight="1" x14ac:dyDescent="0.25">
      <c r="A15" s="22">
        <v>4</v>
      </c>
      <c r="B15" s="8" t="s">
        <v>17</v>
      </c>
      <c r="C15" s="2" t="s">
        <v>39</v>
      </c>
      <c r="D15" s="22">
        <v>23510</v>
      </c>
      <c r="E15" s="22" t="s">
        <v>12</v>
      </c>
      <c r="F15" s="15">
        <v>2014001388</v>
      </c>
      <c r="G15" s="33">
        <v>90000</v>
      </c>
      <c r="H15" s="23"/>
      <c r="I15" s="34"/>
      <c r="J15" s="35" t="s">
        <v>19</v>
      </c>
      <c r="K15" s="35"/>
      <c r="L15" s="36" t="s">
        <v>20</v>
      </c>
      <c r="M15" s="37">
        <v>41883</v>
      </c>
      <c r="O15" s="50"/>
    </row>
    <row r="16" spans="1:15" ht="15.75" customHeight="1" x14ac:dyDescent="0.25">
      <c r="A16" s="22">
        <v>5</v>
      </c>
      <c r="B16" s="8" t="s">
        <v>52</v>
      </c>
      <c r="C16" s="2" t="s">
        <v>46</v>
      </c>
      <c r="D16" s="22">
        <v>90943</v>
      </c>
      <c r="E16" s="22" t="s">
        <v>53</v>
      </c>
      <c r="F16" s="15">
        <v>2014001387</v>
      </c>
      <c r="G16" s="22">
        <v>90000</v>
      </c>
      <c r="H16" s="23"/>
      <c r="I16" s="34"/>
      <c r="J16" s="35" t="s">
        <v>54</v>
      </c>
      <c r="K16" s="35" t="s">
        <v>55</v>
      </c>
      <c r="L16" s="36" t="s">
        <v>27</v>
      </c>
      <c r="M16" s="37">
        <v>42887</v>
      </c>
      <c r="O16" s="50"/>
    </row>
    <row r="17" spans="1:15" ht="15.75" customHeight="1" x14ac:dyDescent="0.25">
      <c r="A17" s="22">
        <v>6</v>
      </c>
      <c r="B17" s="8" t="s">
        <v>41</v>
      </c>
      <c r="C17" s="20" t="s">
        <v>18</v>
      </c>
      <c r="D17" s="32">
        <v>43413</v>
      </c>
      <c r="E17" s="22" t="s">
        <v>12</v>
      </c>
      <c r="F17" s="15">
        <v>2014001236</v>
      </c>
      <c r="G17" s="22">
        <v>90000</v>
      </c>
      <c r="H17" s="46"/>
      <c r="I17" s="22"/>
      <c r="J17" s="47" t="s">
        <v>63</v>
      </c>
      <c r="K17" s="35"/>
      <c r="L17" s="36" t="s">
        <v>32</v>
      </c>
      <c r="M17" s="37">
        <v>42125</v>
      </c>
      <c r="O17" s="50"/>
    </row>
    <row r="18" spans="1:15" ht="13.5" customHeight="1" x14ac:dyDescent="0.25">
      <c r="A18" s="115" t="s">
        <v>74</v>
      </c>
      <c r="B18" s="116"/>
      <c r="C18" s="116"/>
      <c r="D18" s="116"/>
      <c r="E18" s="116"/>
      <c r="F18" s="117"/>
      <c r="G18" s="52">
        <f>SUM(G14:G17)</f>
        <v>360000</v>
      </c>
      <c r="H18" s="49">
        <f>SUM(H7:H11)</f>
        <v>1250000</v>
      </c>
      <c r="I18" s="59"/>
      <c r="J18" s="4"/>
      <c r="K18" s="4"/>
    </row>
    <row r="19" spans="1:15" ht="13.5" customHeight="1" x14ac:dyDescent="0.25">
      <c r="A19" s="108" t="s">
        <v>71</v>
      </c>
      <c r="B19" s="109"/>
      <c r="C19" s="109"/>
      <c r="D19" s="109"/>
      <c r="E19" s="109"/>
      <c r="F19" s="110"/>
      <c r="G19" s="12">
        <f>SUM(G12:G13)</f>
        <v>180000</v>
      </c>
      <c r="H19" s="4"/>
      <c r="I19" s="4"/>
      <c r="J19" s="4"/>
      <c r="K19" s="4"/>
    </row>
    <row r="20" spans="1:15" ht="13.5" customHeight="1" x14ac:dyDescent="0.25">
      <c r="A20" s="92" t="s">
        <v>40</v>
      </c>
      <c r="B20" s="93"/>
      <c r="C20" s="93"/>
      <c r="D20" s="93"/>
      <c r="E20" s="93"/>
      <c r="F20" s="94"/>
      <c r="G20" s="10">
        <f>SUM(G18:G19)</f>
        <v>540000</v>
      </c>
      <c r="H20" s="4"/>
      <c r="I20" s="4"/>
      <c r="J20" s="4"/>
      <c r="K20" s="4"/>
    </row>
    <row r="21" spans="1:15" ht="13.5" customHeight="1" x14ac:dyDescent="0.25">
      <c r="A21" s="95" t="s">
        <v>44</v>
      </c>
      <c r="B21" s="96"/>
      <c r="C21" s="96"/>
      <c r="D21" s="96"/>
      <c r="E21" s="96"/>
      <c r="F21" s="97"/>
      <c r="G21" s="13">
        <f>PRODUCT(G20,0.12)</f>
        <v>64800</v>
      </c>
      <c r="H21" s="4"/>
      <c r="I21" s="4"/>
      <c r="J21" s="4"/>
      <c r="K21" s="4"/>
    </row>
    <row r="22" spans="1:15" ht="13.5" customHeight="1" x14ac:dyDescent="0.25">
      <c r="A22" s="98" t="s">
        <v>73</v>
      </c>
      <c r="B22" s="99"/>
      <c r="C22" s="99"/>
      <c r="D22" s="99"/>
      <c r="E22" s="99"/>
      <c r="F22" s="100"/>
      <c r="G22" s="11">
        <v>316800</v>
      </c>
      <c r="H22" s="4"/>
      <c r="I22" s="4"/>
      <c r="J22" s="4"/>
      <c r="K22" s="4"/>
    </row>
    <row r="23" spans="1:15" ht="13.5" customHeight="1" x14ac:dyDescent="0.25">
      <c r="A23" s="101" t="s">
        <v>68</v>
      </c>
      <c r="B23" s="102"/>
      <c r="C23" s="102"/>
      <c r="D23" s="102"/>
      <c r="E23" s="102"/>
      <c r="F23" s="103"/>
      <c r="G23" s="11">
        <v>69200</v>
      </c>
      <c r="H23" s="123" t="s">
        <v>89</v>
      </c>
      <c r="I23" s="124"/>
      <c r="J23" s="124"/>
      <c r="K23" s="124"/>
      <c r="L23" s="124"/>
      <c r="M23" s="124"/>
    </row>
    <row r="24" spans="1:15" ht="13.5" customHeight="1" x14ac:dyDescent="0.25">
      <c r="A24" s="101" t="s">
        <v>79</v>
      </c>
      <c r="B24" s="102"/>
      <c r="C24" s="102"/>
      <c r="D24" s="102"/>
      <c r="E24" s="102"/>
      <c r="F24" s="103"/>
      <c r="G24" s="11">
        <v>79200</v>
      </c>
      <c r="H24" s="4"/>
      <c r="I24" s="4"/>
      <c r="J24" s="4"/>
      <c r="K24" s="4"/>
    </row>
    <row r="25" spans="1:15" ht="12.75" customHeight="1" x14ac:dyDescent="0.25">
      <c r="A25" s="104" t="s">
        <v>57</v>
      </c>
      <c r="B25" s="105"/>
      <c r="C25" s="105"/>
      <c r="D25" s="105"/>
      <c r="E25" s="105"/>
      <c r="F25" s="106"/>
      <c r="G25" s="11">
        <f>SUM(G22:G24)</f>
        <v>465200</v>
      </c>
      <c r="H25" s="4"/>
      <c r="I25" s="4"/>
      <c r="J25" s="4"/>
      <c r="K25" s="4"/>
    </row>
    <row r="26" spans="1:15" x14ac:dyDescent="0.25">
      <c r="A26" s="129" t="s">
        <v>96</v>
      </c>
      <c r="B26" s="130"/>
      <c r="C26" s="130"/>
      <c r="D26" s="130"/>
      <c r="E26" s="130"/>
      <c r="F26" s="131"/>
      <c r="G26" s="13">
        <v>-27000</v>
      </c>
    </row>
    <row r="27" spans="1:15" x14ac:dyDescent="0.25">
      <c r="A27" s="133" t="s">
        <v>90</v>
      </c>
      <c r="B27" s="134"/>
      <c r="C27" s="134"/>
      <c r="D27" s="134"/>
      <c r="E27" s="134"/>
      <c r="F27" s="135"/>
      <c r="G27" s="78">
        <v>-32500</v>
      </c>
    </row>
    <row r="28" spans="1:15" x14ac:dyDescent="0.25">
      <c r="A28" s="129" t="s">
        <v>92</v>
      </c>
      <c r="B28" s="130"/>
      <c r="C28" s="130"/>
      <c r="D28" s="130"/>
      <c r="E28" s="130"/>
      <c r="F28" s="131"/>
      <c r="G28" s="78">
        <v>-32500</v>
      </c>
    </row>
    <row r="29" spans="1:15" x14ac:dyDescent="0.25">
      <c r="A29" s="136" t="s">
        <v>95</v>
      </c>
      <c r="B29" s="136"/>
      <c r="C29" s="136"/>
      <c r="D29" s="136"/>
      <c r="E29" s="136"/>
      <c r="F29" s="136"/>
      <c r="G29" s="13">
        <v>-27000</v>
      </c>
    </row>
    <row r="30" spans="1:15" x14ac:dyDescent="0.25">
      <c r="A30" s="90" t="s">
        <v>97</v>
      </c>
      <c r="B30" s="90"/>
      <c r="C30" s="90"/>
      <c r="D30" s="90"/>
      <c r="E30" s="90"/>
      <c r="F30" s="90"/>
      <c r="G30" s="10">
        <f>SUM(G26:G29)</f>
        <v>-119000</v>
      </c>
    </row>
  </sheetData>
  <mergeCells count="18">
    <mergeCell ref="A30:F30"/>
    <mergeCell ref="A20:F20"/>
    <mergeCell ref="A21:F21"/>
    <mergeCell ref="A22:F22"/>
    <mergeCell ref="A23:F23"/>
    <mergeCell ref="A25:F25"/>
    <mergeCell ref="A26:F26"/>
    <mergeCell ref="A27:F27"/>
    <mergeCell ref="A28:F28"/>
    <mergeCell ref="A29:F29"/>
    <mergeCell ref="H23:M23"/>
    <mergeCell ref="A24:F24"/>
    <mergeCell ref="A1:K1"/>
    <mergeCell ref="E2:I2"/>
    <mergeCell ref="C4:J4"/>
    <mergeCell ref="J6:K6"/>
    <mergeCell ref="A18:F18"/>
    <mergeCell ref="A19:F19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Normal="100" workbookViewId="0">
      <selection activeCell="C4" sqref="C4:J4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111" t="s">
        <v>94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5" ht="16.5" customHeight="1" x14ac:dyDescent="0.3">
      <c r="A2" s="1" t="s">
        <v>0</v>
      </c>
      <c r="E2" s="112" t="s">
        <v>59</v>
      </c>
      <c r="F2" s="112"/>
      <c r="G2" s="112"/>
      <c r="H2" s="112"/>
      <c r="I2" s="112"/>
      <c r="J2" s="3" t="s">
        <v>38</v>
      </c>
    </row>
    <row r="3" spans="1:15" ht="18.75" customHeight="1" x14ac:dyDescent="0.3">
      <c r="A3" s="1" t="s">
        <v>1</v>
      </c>
      <c r="E3" s="3" t="s">
        <v>58</v>
      </c>
      <c r="F3" s="3"/>
      <c r="G3" s="3"/>
      <c r="H3" s="3"/>
      <c r="I3" s="3"/>
    </row>
    <row r="4" spans="1:15" ht="17.25" customHeight="1" x14ac:dyDescent="0.3">
      <c r="A4" s="1" t="s">
        <v>2</v>
      </c>
      <c r="C4" s="113" t="s">
        <v>100</v>
      </c>
      <c r="D4" s="113"/>
      <c r="E4" s="113"/>
      <c r="F4" s="113"/>
      <c r="G4" s="113"/>
      <c r="H4" s="113"/>
      <c r="I4" s="113"/>
      <c r="J4" s="113"/>
    </row>
    <row r="5" spans="1:15" ht="6" customHeight="1" x14ac:dyDescent="0.3">
      <c r="A5" s="77"/>
    </row>
    <row r="6" spans="1:15" ht="15.75" customHeight="1" x14ac:dyDescent="0.25">
      <c r="A6" s="21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5" t="s">
        <v>9</v>
      </c>
      <c r="H6" s="18" t="s">
        <v>35</v>
      </c>
      <c r="I6" s="14" t="s">
        <v>34</v>
      </c>
      <c r="J6" s="114" t="s">
        <v>15</v>
      </c>
      <c r="K6" s="114"/>
      <c r="L6" s="73" t="s">
        <v>16</v>
      </c>
      <c r="M6" s="73" t="s">
        <v>31</v>
      </c>
    </row>
    <row r="7" spans="1:15" ht="15.75" customHeight="1" x14ac:dyDescent="0.25">
      <c r="A7" s="25"/>
      <c r="B7" s="26" t="s">
        <v>10</v>
      </c>
      <c r="C7" s="9" t="s">
        <v>11</v>
      </c>
      <c r="D7" s="27">
        <v>25416</v>
      </c>
      <c r="E7" s="27" t="s">
        <v>12</v>
      </c>
      <c r="F7" s="16">
        <v>2014001482</v>
      </c>
      <c r="G7" s="27"/>
      <c r="H7" s="57">
        <v>160000</v>
      </c>
      <c r="I7" s="27"/>
      <c r="J7" s="28" t="s">
        <v>13</v>
      </c>
      <c r="K7" s="29" t="s">
        <v>14</v>
      </c>
      <c r="L7" s="30" t="s">
        <v>26</v>
      </c>
      <c r="M7" s="31">
        <v>41883</v>
      </c>
    </row>
    <row r="8" spans="1:15" ht="15.75" customHeight="1" x14ac:dyDescent="0.25">
      <c r="A8" s="38"/>
      <c r="B8" s="26" t="s">
        <v>42</v>
      </c>
      <c r="C8" s="9" t="s">
        <v>18</v>
      </c>
      <c r="D8" s="27">
        <v>42472</v>
      </c>
      <c r="E8" s="27" t="s">
        <v>12</v>
      </c>
      <c r="F8" s="16"/>
      <c r="G8" s="27"/>
      <c r="H8" s="57">
        <v>40000</v>
      </c>
      <c r="I8" s="27"/>
      <c r="J8" s="29" t="s">
        <v>62</v>
      </c>
      <c r="K8" s="29" t="s">
        <v>43</v>
      </c>
      <c r="L8" s="30" t="s">
        <v>27</v>
      </c>
      <c r="M8" s="31">
        <v>42461</v>
      </c>
    </row>
    <row r="9" spans="1:15" ht="15.75" customHeight="1" x14ac:dyDescent="0.25">
      <c r="A9" s="38"/>
      <c r="B9" s="26" t="s">
        <v>45</v>
      </c>
      <c r="C9" s="9" t="s">
        <v>46</v>
      </c>
      <c r="D9" s="27"/>
      <c r="E9" s="27" t="s">
        <v>25</v>
      </c>
      <c r="F9" s="16"/>
      <c r="G9" s="27"/>
      <c r="H9" s="57">
        <v>320000</v>
      </c>
      <c r="I9" s="27"/>
      <c r="J9" s="29"/>
      <c r="K9" s="29"/>
      <c r="L9" s="30" t="s">
        <v>27</v>
      </c>
      <c r="M9" s="31">
        <v>41883</v>
      </c>
    </row>
    <row r="10" spans="1:15" ht="15.75" customHeight="1" x14ac:dyDescent="0.25">
      <c r="A10" s="38"/>
      <c r="B10" s="26" t="s">
        <v>29</v>
      </c>
      <c r="C10" s="19" t="s">
        <v>18</v>
      </c>
      <c r="D10" s="25">
        <v>6787</v>
      </c>
      <c r="E10" s="27" t="s">
        <v>12</v>
      </c>
      <c r="F10" s="16">
        <v>20140011547</v>
      </c>
      <c r="G10" s="45"/>
      <c r="H10" s="57">
        <v>420000</v>
      </c>
      <c r="I10" s="27"/>
      <c r="J10" s="29" t="s">
        <v>30</v>
      </c>
      <c r="K10" s="29"/>
      <c r="L10" s="30" t="s">
        <v>28</v>
      </c>
      <c r="M10" s="31">
        <v>41883</v>
      </c>
    </row>
    <row r="11" spans="1:15" ht="15.75" customHeight="1" x14ac:dyDescent="0.25">
      <c r="A11" s="26"/>
      <c r="B11" s="26" t="s">
        <v>41</v>
      </c>
      <c r="C11" s="19" t="s">
        <v>18</v>
      </c>
      <c r="D11" s="25">
        <v>43413</v>
      </c>
      <c r="E11" s="26" t="s">
        <v>12</v>
      </c>
      <c r="F11" s="16">
        <v>2014001236</v>
      </c>
      <c r="G11" s="27">
        <v>90000</v>
      </c>
      <c r="H11" s="58">
        <v>310000</v>
      </c>
      <c r="I11" s="26"/>
      <c r="J11" s="26" t="s">
        <v>63</v>
      </c>
      <c r="K11" s="26"/>
      <c r="L11" s="30" t="s">
        <v>32</v>
      </c>
      <c r="M11" s="26">
        <v>42125</v>
      </c>
    </row>
    <row r="12" spans="1:15" ht="15.75" customHeight="1" x14ac:dyDescent="0.25">
      <c r="A12" s="22">
        <v>1</v>
      </c>
      <c r="B12" s="48" t="s">
        <v>64</v>
      </c>
      <c r="C12" s="2" t="s">
        <v>24</v>
      </c>
      <c r="D12" s="32"/>
      <c r="E12" s="22" t="s">
        <v>25</v>
      </c>
      <c r="F12" s="15"/>
      <c r="G12" s="22">
        <v>90000</v>
      </c>
      <c r="H12" s="23"/>
      <c r="I12" s="22"/>
      <c r="J12" s="47" t="s">
        <v>36</v>
      </c>
      <c r="K12" s="35" t="s">
        <v>37</v>
      </c>
      <c r="L12" s="36" t="s">
        <v>33</v>
      </c>
      <c r="M12" s="37">
        <v>41913</v>
      </c>
    </row>
    <row r="13" spans="1:15" ht="15.75" customHeight="1" x14ac:dyDescent="0.25">
      <c r="A13" s="22">
        <v>2</v>
      </c>
      <c r="B13" s="41" t="s">
        <v>69</v>
      </c>
      <c r="C13" s="7" t="s">
        <v>70</v>
      </c>
      <c r="D13" s="34"/>
      <c r="E13" s="22" t="s">
        <v>25</v>
      </c>
      <c r="F13" s="17"/>
      <c r="G13" s="34">
        <v>90000</v>
      </c>
      <c r="H13" s="42"/>
      <c r="I13" s="34"/>
      <c r="J13" s="43">
        <v>41170410</v>
      </c>
      <c r="K13" s="43">
        <v>44975878</v>
      </c>
      <c r="L13" s="51" t="s">
        <v>28</v>
      </c>
      <c r="M13" s="44">
        <v>43344</v>
      </c>
    </row>
    <row r="14" spans="1:15" ht="15.75" customHeight="1" x14ac:dyDescent="0.25">
      <c r="A14" s="22">
        <v>3</v>
      </c>
      <c r="B14" s="8" t="s">
        <v>65</v>
      </c>
      <c r="C14" s="2" t="s">
        <v>56</v>
      </c>
      <c r="D14" s="22">
        <v>57363</v>
      </c>
      <c r="E14" s="22" t="s">
        <v>23</v>
      </c>
      <c r="F14" s="15"/>
      <c r="G14" s="22">
        <v>90000</v>
      </c>
      <c r="H14" s="23"/>
      <c r="I14" s="34"/>
      <c r="J14" s="35" t="s">
        <v>66</v>
      </c>
      <c r="K14" s="35" t="s">
        <v>67</v>
      </c>
      <c r="L14" s="36" t="s">
        <v>22</v>
      </c>
      <c r="M14" s="37">
        <v>43132</v>
      </c>
      <c r="O14" s="50"/>
    </row>
    <row r="15" spans="1:15" ht="15.75" customHeight="1" x14ac:dyDescent="0.25">
      <c r="A15" s="22">
        <v>4</v>
      </c>
      <c r="B15" s="8" t="s">
        <v>17</v>
      </c>
      <c r="C15" s="2" t="s">
        <v>39</v>
      </c>
      <c r="D15" s="22">
        <v>23510</v>
      </c>
      <c r="E15" s="22" t="s">
        <v>12</v>
      </c>
      <c r="F15" s="15">
        <v>2014001388</v>
      </c>
      <c r="G15" s="33">
        <v>90000</v>
      </c>
      <c r="H15" s="23"/>
      <c r="I15" s="34"/>
      <c r="J15" s="35" t="s">
        <v>19</v>
      </c>
      <c r="K15" s="35"/>
      <c r="L15" s="36" t="s">
        <v>20</v>
      </c>
      <c r="M15" s="37">
        <v>41883</v>
      </c>
      <c r="O15" s="50"/>
    </row>
    <row r="16" spans="1:15" ht="15.75" customHeight="1" x14ac:dyDescent="0.25">
      <c r="A16" s="22">
        <v>5</v>
      </c>
      <c r="B16" s="8" t="s">
        <v>52</v>
      </c>
      <c r="C16" s="2" t="s">
        <v>46</v>
      </c>
      <c r="D16" s="22">
        <v>90943</v>
      </c>
      <c r="E16" s="22" t="s">
        <v>53</v>
      </c>
      <c r="F16" s="15">
        <v>2014001387</v>
      </c>
      <c r="G16" s="22">
        <v>90000</v>
      </c>
      <c r="H16" s="23"/>
      <c r="I16" s="34"/>
      <c r="J16" s="35" t="s">
        <v>54</v>
      </c>
      <c r="K16" s="35" t="s">
        <v>55</v>
      </c>
      <c r="L16" s="36" t="s">
        <v>27</v>
      </c>
      <c r="M16" s="37">
        <v>42887</v>
      </c>
      <c r="O16" s="50"/>
    </row>
    <row r="17" spans="1:15" ht="15.75" customHeight="1" x14ac:dyDescent="0.25">
      <c r="A17" s="22">
        <v>6</v>
      </c>
      <c r="B17" s="8" t="s">
        <v>41</v>
      </c>
      <c r="C17" s="20" t="s">
        <v>18</v>
      </c>
      <c r="D17" s="32">
        <v>43413</v>
      </c>
      <c r="E17" s="22" t="s">
        <v>12</v>
      </c>
      <c r="F17" s="15">
        <v>2014001236</v>
      </c>
      <c r="G17" s="22">
        <v>90000</v>
      </c>
      <c r="H17" s="46"/>
      <c r="I17" s="22"/>
      <c r="J17" s="47" t="s">
        <v>63</v>
      </c>
      <c r="K17" s="35"/>
      <c r="L17" s="36" t="s">
        <v>32</v>
      </c>
      <c r="M17" s="37">
        <v>42125</v>
      </c>
      <c r="O17" s="50"/>
    </row>
    <row r="18" spans="1:15" ht="13.5" customHeight="1" x14ac:dyDescent="0.25">
      <c r="A18" s="115" t="s">
        <v>74</v>
      </c>
      <c r="B18" s="116"/>
      <c r="C18" s="116"/>
      <c r="D18" s="116"/>
      <c r="E18" s="116"/>
      <c r="F18" s="117"/>
      <c r="G18" s="52">
        <f>SUM(G14:G17)</f>
        <v>360000</v>
      </c>
      <c r="H18" s="49">
        <f>SUM(H7:H11)</f>
        <v>1250000</v>
      </c>
      <c r="I18" s="59"/>
      <c r="J18" s="4"/>
      <c r="K18" s="4"/>
    </row>
    <row r="19" spans="1:15" ht="13.5" customHeight="1" x14ac:dyDescent="0.25">
      <c r="A19" s="108" t="s">
        <v>71</v>
      </c>
      <c r="B19" s="109"/>
      <c r="C19" s="109"/>
      <c r="D19" s="109"/>
      <c r="E19" s="109"/>
      <c r="F19" s="110"/>
      <c r="G19" s="12">
        <f>SUM(G12:G13)</f>
        <v>180000</v>
      </c>
      <c r="H19" s="4"/>
      <c r="I19" s="4"/>
      <c r="J19" s="4"/>
      <c r="K19" s="4"/>
    </row>
    <row r="20" spans="1:15" ht="13.5" customHeight="1" x14ac:dyDescent="0.25">
      <c r="A20" s="92" t="s">
        <v>40</v>
      </c>
      <c r="B20" s="93"/>
      <c r="C20" s="93"/>
      <c r="D20" s="93"/>
      <c r="E20" s="93"/>
      <c r="F20" s="94"/>
      <c r="G20" s="10">
        <f>SUM(G18:G19)</f>
        <v>540000</v>
      </c>
      <c r="H20" s="4"/>
      <c r="I20" s="4"/>
      <c r="J20" s="4"/>
      <c r="K20" s="4"/>
    </row>
    <row r="21" spans="1:15" ht="13.5" customHeight="1" x14ac:dyDescent="0.25">
      <c r="A21" s="95" t="s">
        <v>44</v>
      </c>
      <c r="B21" s="96"/>
      <c r="C21" s="96"/>
      <c r="D21" s="96"/>
      <c r="E21" s="96"/>
      <c r="F21" s="97"/>
      <c r="G21" s="13">
        <f>PRODUCT(G20,0.12)</f>
        <v>64800</v>
      </c>
      <c r="H21" s="4"/>
      <c r="I21" s="4"/>
      <c r="J21" s="4"/>
      <c r="K21" s="4"/>
    </row>
    <row r="22" spans="1:15" ht="13.5" customHeight="1" x14ac:dyDescent="0.25">
      <c r="A22" s="98" t="s">
        <v>73</v>
      </c>
      <c r="B22" s="99"/>
      <c r="C22" s="99"/>
      <c r="D22" s="99"/>
      <c r="E22" s="99"/>
      <c r="F22" s="100"/>
      <c r="G22" s="11">
        <v>316800</v>
      </c>
      <c r="H22" s="4"/>
      <c r="I22" s="4"/>
      <c r="J22" s="4"/>
      <c r="K22" s="4"/>
    </row>
    <row r="23" spans="1:15" ht="13.5" customHeight="1" x14ac:dyDescent="0.25">
      <c r="A23" s="101" t="s">
        <v>68</v>
      </c>
      <c r="B23" s="102"/>
      <c r="C23" s="102"/>
      <c r="D23" s="102"/>
      <c r="E23" s="102"/>
      <c r="F23" s="103"/>
      <c r="G23" s="11">
        <v>69200</v>
      </c>
      <c r="H23" s="123" t="s">
        <v>89</v>
      </c>
      <c r="I23" s="124"/>
      <c r="J23" s="124"/>
      <c r="K23" s="124"/>
      <c r="L23" s="124"/>
      <c r="M23" s="124"/>
    </row>
    <row r="24" spans="1:15" ht="13.5" customHeight="1" x14ac:dyDescent="0.25">
      <c r="A24" s="101" t="s">
        <v>79</v>
      </c>
      <c r="B24" s="102"/>
      <c r="C24" s="102"/>
      <c r="D24" s="102"/>
      <c r="E24" s="102"/>
      <c r="F24" s="103"/>
      <c r="G24" s="11">
        <v>79200</v>
      </c>
      <c r="H24" s="4"/>
      <c r="I24" s="4"/>
      <c r="J24" s="4"/>
      <c r="K24" s="4"/>
    </row>
    <row r="25" spans="1:15" ht="12.75" customHeight="1" x14ac:dyDescent="0.25">
      <c r="A25" s="104" t="s">
        <v>57</v>
      </c>
      <c r="B25" s="105"/>
      <c r="C25" s="105"/>
      <c r="D25" s="105"/>
      <c r="E25" s="105"/>
      <c r="F25" s="106"/>
      <c r="G25" s="11">
        <f>SUM(G22:G24)</f>
        <v>465200</v>
      </c>
      <c r="H25" s="4"/>
      <c r="I25" s="4"/>
      <c r="J25" s="4"/>
      <c r="K25" s="4"/>
    </row>
    <row r="26" spans="1:15" ht="12.75" customHeight="1" x14ac:dyDescent="0.25">
      <c r="A26" s="129" t="s">
        <v>98</v>
      </c>
      <c r="B26" s="130"/>
      <c r="C26" s="130"/>
      <c r="D26" s="130"/>
      <c r="E26" s="130"/>
      <c r="F26" s="131"/>
      <c r="G26" s="11">
        <v>-27000</v>
      </c>
      <c r="H26" s="4"/>
      <c r="I26" s="4"/>
      <c r="J26" s="4"/>
      <c r="K26" s="4"/>
    </row>
    <row r="27" spans="1:15" ht="12.75" customHeight="1" x14ac:dyDescent="0.25">
      <c r="A27" s="129" t="s">
        <v>96</v>
      </c>
      <c r="B27" s="130"/>
      <c r="C27" s="130"/>
      <c r="D27" s="130"/>
      <c r="E27" s="130"/>
      <c r="F27" s="131"/>
      <c r="G27" s="11">
        <v>-27000</v>
      </c>
      <c r="J27" s="6"/>
    </row>
    <row r="28" spans="1:15" ht="15" customHeight="1" x14ac:dyDescent="0.25">
      <c r="A28" s="133" t="s">
        <v>90</v>
      </c>
      <c r="B28" s="134"/>
      <c r="C28" s="134"/>
      <c r="D28" s="134"/>
      <c r="E28" s="134"/>
      <c r="F28" s="135"/>
      <c r="G28" s="78">
        <v>-32500</v>
      </c>
    </row>
    <row r="29" spans="1:15" x14ac:dyDescent="0.25">
      <c r="A29" s="129" t="s">
        <v>92</v>
      </c>
      <c r="B29" s="130"/>
      <c r="C29" s="130"/>
      <c r="D29" s="130"/>
      <c r="E29" s="130"/>
      <c r="F29" s="131"/>
      <c r="G29" s="78">
        <v>-32500</v>
      </c>
    </row>
    <row r="30" spans="1:15" x14ac:dyDescent="0.25">
      <c r="A30" s="136" t="s">
        <v>95</v>
      </c>
      <c r="B30" s="136"/>
      <c r="C30" s="136"/>
      <c r="D30" s="136"/>
      <c r="E30" s="136"/>
      <c r="F30" s="136"/>
      <c r="G30" s="13">
        <v>-27000</v>
      </c>
    </row>
    <row r="31" spans="1:15" x14ac:dyDescent="0.25">
      <c r="A31" s="90" t="s">
        <v>97</v>
      </c>
      <c r="B31" s="90"/>
      <c r="C31" s="90"/>
      <c r="D31" s="90"/>
      <c r="E31" s="90"/>
      <c r="F31" s="90"/>
      <c r="G31" s="10">
        <f>SUM(G26:G30)</f>
        <v>-146000</v>
      </c>
    </row>
  </sheetData>
  <mergeCells count="19">
    <mergeCell ref="A28:F28"/>
    <mergeCell ref="A29:F29"/>
    <mergeCell ref="A30:F30"/>
    <mergeCell ref="A31:F31"/>
    <mergeCell ref="A26:F26"/>
    <mergeCell ref="H23:M23"/>
    <mergeCell ref="A24:F24"/>
    <mergeCell ref="A1:K1"/>
    <mergeCell ref="E2:I2"/>
    <mergeCell ref="C4:J4"/>
    <mergeCell ref="J6:K6"/>
    <mergeCell ref="A18:F18"/>
    <mergeCell ref="A19:F19"/>
    <mergeCell ref="A25:F25"/>
    <mergeCell ref="A27:F27"/>
    <mergeCell ref="A20:F20"/>
    <mergeCell ref="A21:F21"/>
    <mergeCell ref="A22:F22"/>
    <mergeCell ref="A23:F23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zoomScaleNormal="100" workbookViewId="0">
      <selection activeCell="G31" sqref="G31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111" t="s">
        <v>101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5" ht="16.5" customHeight="1" x14ac:dyDescent="0.3">
      <c r="A2" s="1" t="s">
        <v>0</v>
      </c>
      <c r="E2" s="112" t="s">
        <v>59</v>
      </c>
      <c r="F2" s="112"/>
      <c r="G2" s="112"/>
      <c r="H2" s="112"/>
      <c r="I2" s="112"/>
      <c r="J2" s="3" t="s">
        <v>38</v>
      </c>
    </row>
    <row r="3" spans="1:15" ht="18.75" customHeight="1" x14ac:dyDescent="0.3">
      <c r="A3" s="1" t="s">
        <v>1</v>
      </c>
      <c r="E3" s="3" t="s">
        <v>58</v>
      </c>
      <c r="F3" s="3"/>
      <c r="G3" s="3"/>
      <c r="H3" s="3"/>
      <c r="I3" s="3"/>
    </row>
    <row r="4" spans="1:15" ht="17.25" customHeight="1" x14ac:dyDescent="0.3">
      <c r="A4" s="1" t="s">
        <v>2</v>
      </c>
      <c r="C4" s="113" t="s">
        <v>100</v>
      </c>
      <c r="D4" s="113"/>
      <c r="E4" s="113"/>
      <c r="F4" s="113"/>
      <c r="G4" s="113"/>
      <c r="H4" s="113"/>
      <c r="I4" s="113"/>
      <c r="J4" s="113"/>
    </row>
    <row r="5" spans="1:15" ht="6" customHeight="1" x14ac:dyDescent="0.3">
      <c r="A5" s="80"/>
    </row>
    <row r="6" spans="1:15" ht="15.75" customHeight="1" x14ac:dyDescent="0.25">
      <c r="A6" s="21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5" t="s">
        <v>9</v>
      </c>
      <c r="H6" s="18" t="s">
        <v>35</v>
      </c>
      <c r="I6" s="14" t="s">
        <v>34</v>
      </c>
      <c r="J6" s="114" t="s">
        <v>15</v>
      </c>
      <c r="K6" s="114"/>
      <c r="L6" s="73" t="s">
        <v>16</v>
      </c>
      <c r="M6" s="73" t="s">
        <v>31</v>
      </c>
    </row>
    <row r="7" spans="1:15" ht="15.75" customHeight="1" x14ac:dyDescent="0.25">
      <c r="A7" s="25"/>
      <c r="B7" s="26" t="s">
        <v>10</v>
      </c>
      <c r="C7" s="9" t="s">
        <v>11</v>
      </c>
      <c r="D7" s="27">
        <v>25416</v>
      </c>
      <c r="E7" s="27" t="s">
        <v>12</v>
      </c>
      <c r="F7" s="16">
        <v>2014001482</v>
      </c>
      <c r="G7" s="27"/>
      <c r="H7" s="57">
        <v>160000</v>
      </c>
      <c r="I7" s="27"/>
      <c r="J7" s="28" t="s">
        <v>13</v>
      </c>
      <c r="K7" s="29" t="s">
        <v>14</v>
      </c>
      <c r="L7" s="30" t="s">
        <v>26</v>
      </c>
      <c r="M7" s="31">
        <v>41883</v>
      </c>
    </row>
    <row r="8" spans="1:15" ht="15.75" customHeight="1" x14ac:dyDescent="0.25">
      <c r="A8" s="38"/>
      <c r="B8" s="26" t="s">
        <v>42</v>
      </c>
      <c r="C8" s="9" t="s">
        <v>18</v>
      </c>
      <c r="D8" s="27">
        <v>42472</v>
      </c>
      <c r="E8" s="27" t="s">
        <v>12</v>
      </c>
      <c r="F8" s="16"/>
      <c r="G8" s="27"/>
      <c r="H8" s="57">
        <v>40000</v>
      </c>
      <c r="I8" s="27"/>
      <c r="J8" s="29" t="s">
        <v>62</v>
      </c>
      <c r="K8" s="29" t="s">
        <v>43</v>
      </c>
      <c r="L8" s="30" t="s">
        <v>27</v>
      </c>
      <c r="M8" s="31">
        <v>42461</v>
      </c>
    </row>
    <row r="9" spans="1:15" ht="15.75" customHeight="1" x14ac:dyDescent="0.25">
      <c r="A9" s="38"/>
      <c r="B9" s="26" t="s">
        <v>45</v>
      </c>
      <c r="C9" s="9" t="s">
        <v>46</v>
      </c>
      <c r="D9" s="27"/>
      <c r="E9" s="27" t="s">
        <v>25</v>
      </c>
      <c r="F9" s="16"/>
      <c r="G9" s="27"/>
      <c r="H9" s="57">
        <v>320000</v>
      </c>
      <c r="I9" s="27"/>
      <c r="J9" s="29"/>
      <c r="K9" s="29"/>
      <c r="L9" s="30" t="s">
        <v>27</v>
      </c>
      <c r="M9" s="31">
        <v>41883</v>
      </c>
    </row>
    <row r="10" spans="1:15" ht="15.75" customHeight="1" x14ac:dyDescent="0.25">
      <c r="A10" s="38"/>
      <c r="B10" s="26" t="s">
        <v>29</v>
      </c>
      <c r="C10" s="19" t="s">
        <v>18</v>
      </c>
      <c r="D10" s="25">
        <v>6787</v>
      </c>
      <c r="E10" s="27" t="s">
        <v>12</v>
      </c>
      <c r="F10" s="16">
        <v>20140011547</v>
      </c>
      <c r="G10" s="45"/>
      <c r="H10" s="57">
        <v>420000</v>
      </c>
      <c r="I10" s="27"/>
      <c r="J10" s="29" t="s">
        <v>30</v>
      </c>
      <c r="K10" s="29"/>
      <c r="L10" s="30" t="s">
        <v>28</v>
      </c>
      <c r="M10" s="31">
        <v>41883</v>
      </c>
    </row>
    <row r="11" spans="1:15" ht="15.75" customHeight="1" x14ac:dyDescent="0.25">
      <c r="A11" s="26"/>
      <c r="B11" s="26" t="s">
        <v>41</v>
      </c>
      <c r="C11" s="19" t="s">
        <v>18</v>
      </c>
      <c r="D11" s="25">
        <v>43413</v>
      </c>
      <c r="E11" s="26" t="s">
        <v>12</v>
      </c>
      <c r="F11" s="16">
        <v>2014001236</v>
      </c>
      <c r="G11" s="27">
        <v>90000</v>
      </c>
      <c r="H11" s="58">
        <v>310000</v>
      </c>
      <c r="I11" s="26"/>
      <c r="J11" s="26" t="s">
        <v>63</v>
      </c>
      <c r="K11" s="26"/>
      <c r="L11" s="30" t="s">
        <v>32</v>
      </c>
      <c r="M11" s="26">
        <v>42125</v>
      </c>
    </row>
    <row r="12" spans="1:15" ht="15.75" customHeight="1" x14ac:dyDescent="0.25">
      <c r="A12" s="22">
        <v>1</v>
      </c>
      <c r="B12" s="48" t="s">
        <v>64</v>
      </c>
      <c r="C12" s="2" t="s">
        <v>24</v>
      </c>
      <c r="D12" s="32"/>
      <c r="E12" s="22" t="s">
        <v>25</v>
      </c>
      <c r="F12" s="15"/>
      <c r="G12" s="22">
        <v>90000</v>
      </c>
      <c r="H12" s="23"/>
      <c r="I12" s="22"/>
      <c r="J12" s="47" t="s">
        <v>36</v>
      </c>
      <c r="K12" s="35" t="s">
        <v>37</v>
      </c>
      <c r="L12" s="36" t="s">
        <v>33</v>
      </c>
      <c r="M12" s="37">
        <v>41913</v>
      </c>
    </row>
    <row r="13" spans="1:15" ht="15.75" customHeight="1" x14ac:dyDescent="0.25">
      <c r="A13" s="22">
        <v>2</v>
      </c>
      <c r="B13" s="41" t="s">
        <v>69</v>
      </c>
      <c r="C13" s="7" t="s">
        <v>70</v>
      </c>
      <c r="D13" s="34"/>
      <c r="E13" s="22" t="s">
        <v>25</v>
      </c>
      <c r="F13" s="17"/>
      <c r="G13" s="34">
        <v>90000</v>
      </c>
      <c r="H13" s="42"/>
      <c r="I13" s="34"/>
      <c r="J13" s="43">
        <v>41170410</v>
      </c>
      <c r="K13" s="43">
        <v>44975878</v>
      </c>
      <c r="L13" s="51" t="s">
        <v>28</v>
      </c>
      <c r="M13" s="44">
        <v>43344</v>
      </c>
    </row>
    <row r="14" spans="1:15" ht="15.75" customHeight="1" x14ac:dyDescent="0.25">
      <c r="A14" s="22">
        <v>3</v>
      </c>
      <c r="B14" s="8" t="s">
        <v>65</v>
      </c>
      <c r="C14" s="2" t="s">
        <v>56</v>
      </c>
      <c r="D14" s="22">
        <v>57363</v>
      </c>
      <c r="E14" s="22" t="s">
        <v>23</v>
      </c>
      <c r="F14" s="15"/>
      <c r="G14" s="22">
        <v>90000</v>
      </c>
      <c r="H14" s="23"/>
      <c r="I14" s="34"/>
      <c r="J14" s="35" t="s">
        <v>66</v>
      </c>
      <c r="K14" s="35" t="s">
        <v>67</v>
      </c>
      <c r="L14" s="36" t="s">
        <v>22</v>
      </c>
      <c r="M14" s="37">
        <v>43132</v>
      </c>
      <c r="O14" s="50"/>
    </row>
    <row r="15" spans="1:15" ht="15.75" customHeight="1" x14ac:dyDescent="0.25">
      <c r="A15" s="22">
        <v>4</v>
      </c>
      <c r="B15" s="8" t="s">
        <v>17</v>
      </c>
      <c r="C15" s="2" t="s">
        <v>39</v>
      </c>
      <c r="D15" s="22">
        <v>23510</v>
      </c>
      <c r="E15" s="22" t="s">
        <v>12</v>
      </c>
      <c r="F15" s="15">
        <v>2014001388</v>
      </c>
      <c r="G15" s="33">
        <v>90000</v>
      </c>
      <c r="H15" s="23"/>
      <c r="I15" s="34"/>
      <c r="J15" s="35" t="s">
        <v>19</v>
      </c>
      <c r="K15" s="35"/>
      <c r="L15" s="36" t="s">
        <v>20</v>
      </c>
      <c r="M15" s="37">
        <v>41883</v>
      </c>
      <c r="O15" s="50"/>
    </row>
    <row r="16" spans="1:15" ht="15.75" customHeight="1" x14ac:dyDescent="0.25">
      <c r="A16" s="22">
        <v>5</v>
      </c>
      <c r="B16" s="8" t="s">
        <v>52</v>
      </c>
      <c r="C16" s="2" t="s">
        <v>46</v>
      </c>
      <c r="D16" s="22">
        <v>90943</v>
      </c>
      <c r="E16" s="22" t="s">
        <v>53</v>
      </c>
      <c r="F16" s="15">
        <v>2014001387</v>
      </c>
      <c r="G16" s="22">
        <v>90000</v>
      </c>
      <c r="H16" s="23"/>
      <c r="I16" s="34"/>
      <c r="J16" s="35" t="s">
        <v>54</v>
      </c>
      <c r="K16" s="35" t="s">
        <v>55</v>
      </c>
      <c r="L16" s="36" t="s">
        <v>27</v>
      </c>
      <c r="M16" s="37">
        <v>42887</v>
      </c>
      <c r="O16" s="50"/>
    </row>
    <row r="17" spans="1:15" ht="15.75" customHeight="1" x14ac:dyDescent="0.25">
      <c r="A17" s="22">
        <v>6</v>
      </c>
      <c r="B17" s="8" t="s">
        <v>41</v>
      </c>
      <c r="C17" s="20" t="s">
        <v>18</v>
      </c>
      <c r="D17" s="32">
        <v>43413</v>
      </c>
      <c r="E17" s="22" t="s">
        <v>12</v>
      </c>
      <c r="F17" s="15">
        <v>2014001236</v>
      </c>
      <c r="G17" s="22">
        <v>90000</v>
      </c>
      <c r="H17" s="46"/>
      <c r="I17" s="22"/>
      <c r="J17" s="47" t="s">
        <v>63</v>
      </c>
      <c r="K17" s="35"/>
      <c r="L17" s="36" t="s">
        <v>32</v>
      </c>
      <c r="M17" s="37">
        <v>42125</v>
      </c>
      <c r="O17" s="50"/>
    </row>
    <row r="18" spans="1:15" ht="13.5" customHeight="1" x14ac:dyDescent="0.25">
      <c r="A18" s="115" t="s">
        <v>74</v>
      </c>
      <c r="B18" s="116"/>
      <c r="C18" s="116"/>
      <c r="D18" s="116"/>
      <c r="E18" s="116"/>
      <c r="F18" s="117"/>
      <c r="G18" s="52">
        <f>SUM(G14:G17)</f>
        <v>360000</v>
      </c>
      <c r="H18" s="49">
        <f>SUM(H7:H11)</f>
        <v>1250000</v>
      </c>
      <c r="I18" s="59"/>
      <c r="J18" s="4"/>
      <c r="K18" s="4"/>
    </row>
    <row r="19" spans="1:15" ht="13.5" customHeight="1" x14ac:dyDescent="0.25">
      <c r="A19" s="108" t="s">
        <v>71</v>
      </c>
      <c r="B19" s="109"/>
      <c r="C19" s="109"/>
      <c r="D19" s="109"/>
      <c r="E19" s="109"/>
      <c r="F19" s="110"/>
      <c r="G19" s="12">
        <f>SUM(G12:G13)</f>
        <v>180000</v>
      </c>
      <c r="H19" s="4"/>
      <c r="I19" s="4"/>
      <c r="J19" s="4"/>
      <c r="K19" s="4"/>
    </row>
    <row r="20" spans="1:15" ht="13.5" customHeight="1" x14ac:dyDescent="0.25">
      <c r="A20" s="92" t="s">
        <v>40</v>
      </c>
      <c r="B20" s="93"/>
      <c r="C20" s="93"/>
      <c r="D20" s="93"/>
      <c r="E20" s="93"/>
      <c r="F20" s="94"/>
      <c r="G20" s="10">
        <f>SUM(G18:G19)</f>
        <v>540000</v>
      </c>
      <c r="H20" s="4"/>
      <c r="I20" s="4"/>
      <c r="J20" s="4"/>
      <c r="K20" s="4"/>
    </row>
    <row r="21" spans="1:15" ht="13.5" customHeight="1" x14ac:dyDescent="0.25">
      <c r="A21" s="95" t="s">
        <v>44</v>
      </c>
      <c r="B21" s="96"/>
      <c r="C21" s="96"/>
      <c r="D21" s="96"/>
      <c r="E21" s="96"/>
      <c r="F21" s="97"/>
      <c r="G21" s="13">
        <f>PRODUCT(G20,0.12)</f>
        <v>64800</v>
      </c>
      <c r="H21" s="4"/>
      <c r="I21" s="4"/>
      <c r="J21" s="4"/>
      <c r="K21" s="4"/>
    </row>
    <row r="22" spans="1:15" ht="13.5" customHeight="1" x14ac:dyDescent="0.25">
      <c r="A22" s="98" t="s">
        <v>73</v>
      </c>
      <c r="B22" s="99"/>
      <c r="C22" s="99"/>
      <c r="D22" s="99"/>
      <c r="E22" s="99"/>
      <c r="F22" s="100"/>
      <c r="G22" s="11">
        <v>316800</v>
      </c>
      <c r="H22" s="4"/>
      <c r="I22" s="4"/>
      <c r="J22" s="4"/>
      <c r="K22" s="4"/>
    </row>
    <row r="23" spans="1:15" ht="13.5" customHeight="1" x14ac:dyDescent="0.25">
      <c r="A23" s="101" t="s">
        <v>68</v>
      </c>
      <c r="B23" s="102"/>
      <c r="C23" s="102"/>
      <c r="D23" s="102"/>
      <c r="E23" s="102"/>
      <c r="F23" s="103"/>
      <c r="G23" s="11">
        <v>69200</v>
      </c>
      <c r="H23" s="123" t="s">
        <v>89</v>
      </c>
      <c r="I23" s="124"/>
      <c r="J23" s="124"/>
      <c r="K23" s="124"/>
      <c r="L23" s="124"/>
      <c r="M23" s="124"/>
    </row>
    <row r="24" spans="1:15" ht="13.5" customHeight="1" x14ac:dyDescent="0.25">
      <c r="A24" s="101" t="s">
        <v>79</v>
      </c>
      <c r="B24" s="102"/>
      <c r="C24" s="102"/>
      <c r="D24" s="102"/>
      <c r="E24" s="102"/>
      <c r="F24" s="103"/>
      <c r="G24" s="11">
        <v>79200</v>
      </c>
      <c r="H24" s="4"/>
      <c r="I24" s="4"/>
      <c r="J24" s="4"/>
      <c r="K24" s="4"/>
    </row>
    <row r="25" spans="1:15" ht="12.75" customHeight="1" x14ac:dyDescent="0.25">
      <c r="A25" s="104" t="s">
        <v>57</v>
      </c>
      <c r="B25" s="105"/>
      <c r="C25" s="105"/>
      <c r="D25" s="105"/>
      <c r="E25" s="105"/>
      <c r="F25" s="106"/>
      <c r="G25" s="11">
        <f>SUM(G22:G24)</f>
        <v>465200</v>
      </c>
      <c r="H25" s="4"/>
      <c r="I25" s="4"/>
      <c r="J25" s="4"/>
      <c r="K25" s="4"/>
    </row>
    <row r="26" spans="1:15" ht="12.75" customHeight="1" x14ac:dyDescent="0.25">
      <c r="A26" s="129" t="s">
        <v>102</v>
      </c>
      <c r="B26" s="130"/>
      <c r="C26" s="130"/>
      <c r="D26" s="130"/>
      <c r="E26" s="130"/>
      <c r="F26" s="131"/>
      <c r="G26" s="11">
        <v>-27000</v>
      </c>
      <c r="H26" s="4"/>
      <c r="I26" s="4"/>
      <c r="J26" s="4"/>
      <c r="K26" s="4"/>
    </row>
    <row r="27" spans="1:15" ht="12.75" customHeight="1" x14ac:dyDescent="0.25">
      <c r="A27" s="129" t="s">
        <v>98</v>
      </c>
      <c r="B27" s="130"/>
      <c r="C27" s="130"/>
      <c r="D27" s="130"/>
      <c r="E27" s="130"/>
      <c r="F27" s="131"/>
      <c r="G27" s="11">
        <v>-27000</v>
      </c>
      <c r="H27" s="4"/>
      <c r="I27" s="4"/>
      <c r="J27" s="4"/>
      <c r="K27" s="4"/>
    </row>
    <row r="28" spans="1:15" ht="12.75" customHeight="1" x14ac:dyDescent="0.25">
      <c r="A28" s="129" t="s">
        <v>96</v>
      </c>
      <c r="B28" s="130"/>
      <c r="C28" s="130"/>
      <c r="D28" s="130"/>
      <c r="E28" s="130"/>
      <c r="F28" s="131"/>
      <c r="G28" s="11">
        <v>-27000</v>
      </c>
      <c r="J28" s="6"/>
    </row>
    <row r="29" spans="1:15" ht="15" customHeight="1" x14ac:dyDescent="0.25">
      <c r="A29" s="133" t="s">
        <v>90</v>
      </c>
      <c r="B29" s="134"/>
      <c r="C29" s="134"/>
      <c r="D29" s="134"/>
      <c r="E29" s="134"/>
      <c r="F29" s="135"/>
      <c r="G29" s="78">
        <v>-32500</v>
      </c>
    </row>
    <row r="30" spans="1:15" x14ac:dyDescent="0.25">
      <c r="A30" s="129" t="s">
        <v>92</v>
      </c>
      <c r="B30" s="130"/>
      <c r="C30" s="130"/>
      <c r="D30" s="130"/>
      <c r="E30" s="130"/>
      <c r="F30" s="131"/>
      <c r="G30" s="78">
        <v>-32500</v>
      </c>
    </row>
    <row r="31" spans="1:15" x14ac:dyDescent="0.25">
      <c r="A31" s="136" t="s">
        <v>95</v>
      </c>
      <c r="B31" s="136"/>
      <c r="C31" s="136"/>
      <c r="D31" s="136"/>
      <c r="E31" s="136"/>
      <c r="F31" s="136"/>
      <c r="G31" s="13">
        <v>-27000</v>
      </c>
    </row>
    <row r="32" spans="1:15" x14ac:dyDescent="0.25">
      <c r="A32" s="90" t="s">
        <v>97</v>
      </c>
      <c r="B32" s="90"/>
      <c r="C32" s="90"/>
      <c r="D32" s="90"/>
      <c r="E32" s="90"/>
      <c r="F32" s="90"/>
      <c r="G32" s="10">
        <f>SUM(G26:G31)</f>
        <v>-173000</v>
      </c>
    </row>
  </sheetData>
  <mergeCells count="20">
    <mergeCell ref="A32:F32"/>
    <mergeCell ref="A26:F26"/>
    <mergeCell ref="A25:F25"/>
    <mergeCell ref="A27:F27"/>
    <mergeCell ref="A28:F28"/>
    <mergeCell ref="A29:F29"/>
    <mergeCell ref="A30:F30"/>
    <mergeCell ref="A31:F31"/>
    <mergeCell ref="A24:F24"/>
    <mergeCell ref="A1:K1"/>
    <mergeCell ref="E2:I2"/>
    <mergeCell ref="C4:J4"/>
    <mergeCell ref="J6:K6"/>
    <mergeCell ref="A18:F18"/>
    <mergeCell ref="A19:F19"/>
    <mergeCell ref="A20:F20"/>
    <mergeCell ref="A21:F21"/>
    <mergeCell ref="A22:F22"/>
    <mergeCell ref="A23:F23"/>
    <mergeCell ref="H23:M23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DECEMBRE 2019</vt:lpstr>
      <vt:lpstr>JANVIER 2020</vt:lpstr>
      <vt:lpstr>FEVRIER 2020</vt:lpstr>
      <vt:lpstr>FEVRIER 2020 (2)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COMMISSIONS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gouro</cp:lastModifiedBy>
  <cp:lastPrinted>2020-10-25T11:29:57Z</cp:lastPrinted>
  <dcterms:created xsi:type="dcterms:W3CDTF">2012-07-06T09:59:04Z</dcterms:created>
  <dcterms:modified xsi:type="dcterms:W3CDTF">2020-10-27T11:40:50Z</dcterms:modified>
</cp:coreProperties>
</file>